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Work\Wind Tunnel\"/>
    </mc:Choice>
  </mc:AlternateContent>
  <xr:revisionPtr revIDLastSave="0" documentId="13_ncr:1_{993044DF-3A51-4BD1-8006-D1ECAC38CAF2}" xr6:coauthVersionLast="43" xr6:coauthVersionMax="43" xr10:uidLastSave="{00000000-0000-0000-0000-000000000000}"/>
  <bookViews>
    <workbookView xWindow="28680" yWindow="-120" windowWidth="29040" windowHeight="17790" activeTab="2" xr2:uid="{00000000-000D-0000-FFFF-FFFF00000000}"/>
  </bookViews>
  <sheets>
    <sheet name="Chart1" sheetId="2" r:id="rId1"/>
    <sheet name="2sec data window" sheetId="8" r:id="rId2"/>
    <sheet name="10sec data window" sheetId="6" r:id="rId3"/>
    <sheet name="20sec data window" sheetId="1" r:id="rId4"/>
    <sheet name="26sec data window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06" i="6" l="1"/>
  <c r="T105" i="6"/>
  <c r="T104" i="6"/>
  <c r="T102" i="6"/>
  <c r="T101" i="6"/>
  <c r="T100" i="6"/>
  <c r="T99" i="6"/>
  <c r="T98" i="6"/>
  <c r="T97" i="6"/>
  <c r="T96" i="6"/>
  <c r="T95" i="6"/>
  <c r="T94" i="6"/>
  <c r="T93" i="6"/>
  <c r="T92" i="6"/>
  <c r="T91" i="6"/>
  <c r="T90" i="6"/>
  <c r="T89" i="6"/>
  <c r="T88" i="6"/>
  <c r="T87" i="6"/>
  <c r="T86" i="6"/>
  <c r="T85" i="6"/>
  <c r="T84" i="6"/>
  <c r="T83" i="6"/>
  <c r="T82" i="6"/>
  <c r="T81" i="6"/>
  <c r="T80" i="6"/>
  <c r="T79" i="6"/>
  <c r="T78" i="6"/>
  <c r="T77" i="6"/>
  <c r="T76" i="6"/>
  <c r="T75" i="6"/>
  <c r="T74" i="6"/>
  <c r="T73" i="6"/>
  <c r="T72" i="6"/>
  <c r="T71" i="6"/>
  <c r="T70" i="6"/>
  <c r="T69" i="6"/>
  <c r="T68" i="6"/>
  <c r="T67" i="6"/>
  <c r="T66" i="6"/>
  <c r="T65" i="6"/>
  <c r="T64" i="6"/>
  <c r="T63" i="6"/>
  <c r="T62" i="6"/>
  <c r="T61" i="6"/>
  <c r="T60" i="6"/>
  <c r="T59" i="6"/>
  <c r="T58" i="6"/>
  <c r="T57" i="6"/>
  <c r="T56" i="6"/>
  <c r="T55" i="6"/>
  <c r="T54" i="6"/>
  <c r="T53" i="6"/>
  <c r="T52" i="6"/>
  <c r="T51" i="6"/>
  <c r="T50" i="6"/>
  <c r="T49" i="6"/>
  <c r="T48" i="6"/>
  <c r="T47" i="6"/>
  <c r="T46" i="6"/>
  <c r="T45" i="6"/>
  <c r="T44" i="6"/>
  <c r="T43" i="6"/>
  <c r="T42" i="6"/>
  <c r="T41" i="6"/>
  <c r="T40" i="6"/>
  <c r="T39" i="6"/>
  <c r="T38" i="6"/>
  <c r="T37" i="6"/>
  <c r="T36" i="6"/>
  <c r="T35" i="6"/>
  <c r="T34" i="6"/>
  <c r="T33" i="6"/>
  <c r="T32" i="6"/>
  <c r="T31" i="6"/>
  <c r="T30" i="6"/>
  <c r="T29" i="6"/>
  <c r="T28" i="6"/>
  <c r="T27" i="6"/>
  <c r="T26" i="6"/>
  <c r="T25" i="6"/>
  <c r="T24" i="6"/>
  <c r="T23" i="6"/>
  <c r="T22" i="6"/>
  <c r="T21" i="6"/>
  <c r="T20" i="6"/>
  <c r="T19" i="6"/>
  <c r="T18" i="6"/>
  <c r="T17" i="6"/>
  <c r="T16" i="6"/>
  <c r="T15" i="6"/>
  <c r="T14" i="6"/>
  <c r="T13" i="6"/>
  <c r="T12" i="6"/>
  <c r="T11" i="6"/>
  <c r="T10" i="6"/>
  <c r="T9" i="6"/>
  <c r="T8" i="6"/>
  <c r="T7" i="6"/>
  <c r="T6" i="6"/>
  <c r="T5" i="6"/>
  <c r="R102" i="6"/>
  <c r="R101" i="6"/>
  <c r="R100" i="6"/>
  <c r="R99" i="6"/>
  <c r="S99" i="6" s="1"/>
  <c r="R98" i="6"/>
  <c r="R97" i="6"/>
  <c r="R96" i="6"/>
  <c r="S96" i="6" s="1"/>
  <c r="R95" i="6"/>
  <c r="R94" i="6"/>
  <c r="R93" i="6"/>
  <c r="R92" i="6"/>
  <c r="S92" i="6" s="1"/>
  <c r="R91" i="6"/>
  <c r="S91" i="6" s="1"/>
  <c r="R90" i="6"/>
  <c r="R89" i="6"/>
  <c r="R88" i="6"/>
  <c r="R87" i="6"/>
  <c r="S87" i="6" s="1"/>
  <c r="R86" i="6"/>
  <c r="R85" i="6"/>
  <c r="S85" i="6" s="1"/>
  <c r="R84" i="6"/>
  <c r="S84" i="6" s="1"/>
  <c r="R83" i="6"/>
  <c r="R82" i="6"/>
  <c r="R81" i="6"/>
  <c r="R80" i="6"/>
  <c r="R79" i="6"/>
  <c r="S79" i="6" s="1"/>
  <c r="R78" i="6"/>
  <c r="S78" i="6" s="1"/>
  <c r="R77" i="6"/>
  <c r="R76" i="6"/>
  <c r="R75" i="6"/>
  <c r="S75" i="6" s="1"/>
  <c r="R74" i="6"/>
  <c r="R73" i="6"/>
  <c r="R72" i="6"/>
  <c r="S72" i="6" s="1"/>
  <c r="R71" i="6"/>
  <c r="R70" i="6"/>
  <c r="R69" i="6"/>
  <c r="R68" i="6"/>
  <c r="R67" i="6"/>
  <c r="S67" i="6" s="1"/>
  <c r="R66" i="6"/>
  <c r="R65" i="6"/>
  <c r="R64" i="6"/>
  <c r="R63" i="6"/>
  <c r="S63" i="6" s="1"/>
  <c r="R62" i="6"/>
  <c r="R61" i="6"/>
  <c r="R60" i="6"/>
  <c r="S60" i="6" s="1"/>
  <c r="R59" i="6"/>
  <c r="R58" i="6"/>
  <c r="R57" i="6"/>
  <c r="R56" i="6"/>
  <c r="R55" i="6"/>
  <c r="S55" i="6" s="1"/>
  <c r="R54" i="6"/>
  <c r="S54" i="6" s="1"/>
  <c r="R53" i="6"/>
  <c r="S53" i="6" s="1"/>
  <c r="R52" i="6"/>
  <c r="R51" i="6"/>
  <c r="R50" i="6"/>
  <c r="R49" i="6"/>
  <c r="R48" i="6"/>
  <c r="S48" i="6" s="1"/>
  <c r="R47" i="6"/>
  <c r="R46" i="6"/>
  <c r="R45" i="6"/>
  <c r="R44" i="6"/>
  <c r="S44" i="6" s="1"/>
  <c r="R43" i="6"/>
  <c r="S43" i="6" s="1"/>
  <c r="R42" i="6"/>
  <c r="S42" i="6" s="1"/>
  <c r="R41" i="6"/>
  <c r="S41" i="6" s="1"/>
  <c r="R40" i="6"/>
  <c r="R39" i="6"/>
  <c r="S39" i="6" s="1"/>
  <c r="R38" i="6"/>
  <c r="R37" i="6"/>
  <c r="S37" i="6" s="1"/>
  <c r="R36" i="6"/>
  <c r="S36" i="6" s="1"/>
  <c r="R35" i="6"/>
  <c r="R34" i="6"/>
  <c r="R33" i="6"/>
  <c r="R32" i="6"/>
  <c r="S32" i="6" s="1"/>
  <c r="R31" i="6"/>
  <c r="S31" i="6" s="1"/>
  <c r="R30" i="6"/>
  <c r="S30" i="6" s="1"/>
  <c r="R29" i="6"/>
  <c r="S29" i="6" s="1"/>
  <c r="R28" i="6"/>
  <c r="R27" i="6"/>
  <c r="S27" i="6" s="1"/>
  <c r="R26" i="6"/>
  <c r="R25" i="6"/>
  <c r="R24" i="6"/>
  <c r="R23" i="6"/>
  <c r="R22" i="6"/>
  <c r="R21" i="6"/>
  <c r="S21" i="6" s="1"/>
  <c r="R20" i="6"/>
  <c r="R19" i="6"/>
  <c r="S19" i="6" s="1"/>
  <c r="R18" i="6"/>
  <c r="R17" i="6"/>
  <c r="S17" i="6" s="1"/>
  <c r="R16" i="6"/>
  <c r="R15" i="6"/>
  <c r="R14" i="6"/>
  <c r="R13" i="6"/>
  <c r="S13" i="6" s="1"/>
  <c r="R12" i="6"/>
  <c r="R11" i="6"/>
  <c r="R10" i="6"/>
  <c r="R9" i="6"/>
  <c r="S9" i="6" s="1"/>
  <c r="R8" i="6"/>
  <c r="S8" i="6" s="1"/>
  <c r="R7" i="6"/>
  <c r="S7" i="6" s="1"/>
  <c r="R6" i="6"/>
  <c r="R5" i="6"/>
  <c r="R4" i="6"/>
  <c r="R3" i="6"/>
  <c r="R2" i="6"/>
  <c r="R11" i="8"/>
  <c r="S11" i="8" s="1"/>
  <c r="R10" i="8"/>
  <c r="S10" i="8" s="1"/>
  <c r="R9" i="8"/>
  <c r="S9" i="8" s="1"/>
  <c r="R8" i="8"/>
  <c r="S8" i="8" s="1"/>
  <c r="R7" i="8"/>
  <c r="R6" i="8"/>
  <c r="R5" i="8"/>
  <c r="R4" i="8"/>
  <c r="S4" i="8"/>
  <c r="R3" i="8"/>
  <c r="S3" i="8" s="1"/>
  <c r="R102" i="8"/>
  <c r="S102" i="8" s="1"/>
  <c r="R101" i="8"/>
  <c r="S101" i="8" s="1"/>
  <c r="R100" i="8"/>
  <c r="R99" i="8"/>
  <c r="R98" i="8"/>
  <c r="R97" i="8"/>
  <c r="R96" i="8"/>
  <c r="R95" i="8"/>
  <c r="R94" i="8"/>
  <c r="R93" i="8"/>
  <c r="S93" i="8" s="1"/>
  <c r="R92" i="8"/>
  <c r="R91" i="8"/>
  <c r="S91" i="8" s="1"/>
  <c r="R90" i="8"/>
  <c r="S90" i="8" s="1"/>
  <c r="R89" i="8"/>
  <c r="S89" i="8" s="1"/>
  <c r="R88" i="8"/>
  <c r="R87" i="8"/>
  <c r="R86" i="8"/>
  <c r="R85" i="8"/>
  <c r="R84" i="8"/>
  <c r="R83" i="8"/>
  <c r="S83" i="8" s="1"/>
  <c r="R82" i="8"/>
  <c r="R81" i="8"/>
  <c r="R80" i="8"/>
  <c r="S80" i="8" s="1"/>
  <c r="R79" i="8"/>
  <c r="S79" i="8" s="1"/>
  <c r="R78" i="8"/>
  <c r="R77" i="8"/>
  <c r="S77" i="8" s="1"/>
  <c r="R76" i="8"/>
  <c r="R75" i="8"/>
  <c r="S75" i="8" s="1"/>
  <c r="R74" i="8"/>
  <c r="R73" i="8"/>
  <c r="R72" i="8"/>
  <c r="S72" i="8" s="1"/>
  <c r="R71" i="8"/>
  <c r="S71" i="8" s="1"/>
  <c r="R70" i="8"/>
  <c r="R69" i="8"/>
  <c r="S69" i="8" s="1"/>
  <c r="R68" i="8"/>
  <c r="R67" i="8"/>
  <c r="S67" i="8" s="1"/>
  <c r="R66" i="8"/>
  <c r="R65" i="8"/>
  <c r="S65" i="8" s="1"/>
  <c r="R64" i="8"/>
  <c r="R63" i="8"/>
  <c r="R62" i="8"/>
  <c r="R61" i="8"/>
  <c r="R60" i="8"/>
  <c r="S60" i="8" s="1"/>
  <c r="R59" i="8"/>
  <c r="S59" i="8" s="1"/>
  <c r="R58" i="8"/>
  <c r="R57" i="8"/>
  <c r="R56" i="8"/>
  <c r="S56" i="8" s="1"/>
  <c r="R55" i="8"/>
  <c r="S55" i="8" s="1"/>
  <c r="R54" i="8"/>
  <c r="R53" i="8"/>
  <c r="S53" i="8" s="1"/>
  <c r="R52" i="8"/>
  <c r="R51" i="8"/>
  <c r="R50" i="8"/>
  <c r="R49" i="8"/>
  <c r="R48" i="8"/>
  <c r="R47" i="8"/>
  <c r="S47" i="8" s="1"/>
  <c r="R46" i="8"/>
  <c r="R45" i="8"/>
  <c r="R44" i="8"/>
  <c r="S44" i="8" s="1"/>
  <c r="R43" i="8"/>
  <c r="S43" i="8" s="1"/>
  <c r="R42" i="8"/>
  <c r="R41" i="8"/>
  <c r="S41" i="8" s="1"/>
  <c r="R40" i="8"/>
  <c r="R39" i="8"/>
  <c r="S39" i="8" s="1"/>
  <c r="R38" i="8"/>
  <c r="R37" i="8"/>
  <c r="R36" i="8"/>
  <c r="S36" i="8" s="1"/>
  <c r="R35" i="8"/>
  <c r="R34" i="8"/>
  <c r="R33" i="8"/>
  <c r="R32" i="8"/>
  <c r="R31" i="8"/>
  <c r="S31" i="8" s="1"/>
  <c r="R30" i="8"/>
  <c r="S30" i="8" s="1"/>
  <c r="R29" i="8"/>
  <c r="S29" i="8" s="1"/>
  <c r="R28" i="8"/>
  <c r="R27" i="8"/>
  <c r="R26" i="8"/>
  <c r="R25" i="8"/>
  <c r="R24" i="8"/>
  <c r="R23" i="8"/>
  <c r="R22" i="8"/>
  <c r="R21" i="8"/>
  <c r="S21" i="8" s="1"/>
  <c r="R20" i="8"/>
  <c r="S20" i="8" s="1"/>
  <c r="R19" i="8"/>
  <c r="S19" i="8" s="1"/>
  <c r="R18" i="8"/>
  <c r="R17" i="8"/>
  <c r="S17" i="8" s="1"/>
  <c r="R16" i="8"/>
  <c r="R15" i="8"/>
  <c r="S15" i="8" s="1"/>
  <c r="R14" i="8"/>
  <c r="R13" i="8"/>
  <c r="R12" i="8"/>
  <c r="S7" i="8"/>
  <c r="S5" i="8"/>
  <c r="S92" i="8"/>
  <c r="S87" i="8"/>
  <c r="S68" i="8"/>
  <c r="S63" i="8"/>
  <c r="S57" i="8"/>
  <c r="S54" i="8"/>
  <c r="S45" i="8"/>
  <c r="S42" i="8"/>
  <c r="S35" i="8"/>
  <c r="S33" i="8"/>
  <c r="S32" i="8"/>
  <c r="S18" i="8"/>
  <c r="R2" i="8"/>
  <c r="S101" i="6"/>
  <c r="S100" i="6"/>
  <c r="S90" i="6"/>
  <c r="S89" i="6"/>
  <c r="S88" i="6"/>
  <c r="S81" i="6"/>
  <c r="S77" i="6"/>
  <c r="S76" i="6"/>
  <c r="S68" i="6"/>
  <c r="S64" i="6"/>
  <c r="S57" i="6"/>
  <c r="S56" i="6"/>
  <c r="S52" i="6"/>
  <c r="S51" i="6"/>
  <c r="S40" i="6"/>
  <c r="S28" i="6"/>
  <c r="S15" i="6"/>
  <c r="S12" i="6"/>
  <c r="S5" i="6"/>
  <c r="S4" i="6"/>
  <c r="S3" i="6"/>
  <c r="R102" i="1"/>
  <c r="S102" i="1" s="1"/>
  <c r="R101" i="1"/>
  <c r="S101" i="1" s="1"/>
  <c r="R100" i="1"/>
  <c r="S100" i="1" s="1"/>
  <c r="R99" i="1"/>
  <c r="S99" i="1" s="1"/>
  <c r="R98" i="1"/>
  <c r="R97" i="1"/>
  <c r="R96" i="1"/>
  <c r="R95" i="1"/>
  <c r="R94" i="1"/>
  <c r="R93" i="1"/>
  <c r="R92" i="1"/>
  <c r="S92" i="1" s="1"/>
  <c r="R91" i="1"/>
  <c r="S91" i="1" s="1"/>
  <c r="R90" i="1"/>
  <c r="S90" i="1" s="1"/>
  <c r="R89" i="1"/>
  <c r="S89" i="1" s="1"/>
  <c r="R88" i="1"/>
  <c r="S88" i="1" s="1"/>
  <c r="R87" i="1"/>
  <c r="S87" i="1" s="1"/>
  <c r="R86" i="1"/>
  <c r="R85" i="1"/>
  <c r="R84" i="1"/>
  <c r="R83" i="1"/>
  <c r="R82" i="1"/>
  <c r="R81" i="1"/>
  <c r="R80" i="1"/>
  <c r="S80" i="1" s="1"/>
  <c r="R79" i="1"/>
  <c r="S79" i="1" s="1"/>
  <c r="R78" i="1"/>
  <c r="S78" i="1" s="1"/>
  <c r="R77" i="1"/>
  <c r="S77" i="1" s="1"/>
  <c r="R76" i="1"/>
  <c r="S76" i="1" s="1"/>
  <c r="R75" i="1"/>
  <c r="S75" i="1" s="1"/>
  <c r="R74" i="1"/>
  <c r="R73" i="1"/>
  <c r="R72" i="1"/>
  <c r="R71" i="1"/>
  <c r="R70" i="1"/>
  <c r="R69" i="1"/>
  <c r="R68" i="1"/>
  <c r="S68" i="1" s="1"/>
  <c r="R67" i="1"/>
  <c r="S67" i="1" s="1"/>
  <c r="R66" i="1"/>
  <c r="S66" i="1" s="1"/>
  <c r="R65" i="1"/>
  <c r="S65" i="1" s="1"/>
  <c r="R64" i="1"/>
  <c r="S64" i="1" s="1"/>
  <c r="R63" i="1"/>
  <c r="S63" i="1" s="1"/>
  <c r="R62" i="1"/>
  <c r="R61" i="1"/>
  <c r="R60" i="1"/>
  <c r="R59" i="1"/>
  <c r="R58" i="1"/>
  <c r="R57" i="1"/>
  <c r="R56" i="1"/>
  <c r="S56" i="1" s="1"/>
  <c r="R55" i="1"/>
  <c r="S55" i="1" s="1"/>
  <c r="R54" i="1"/>
  <c r="S54" i="1" s="1"/>
  <c r="R53" i="1"/>
  <c r="S53" i="1" s="1"/>
  <c r="R52" i="1"/>
  <c r="S52" i="1" s="1"/>
  <c r="R51" i="1"/>
  <c r="S51" i="1" s="1"/>
  <c r="R50" i="1"/>
  <c r="R49" i="1"/>
  <c r="R48" i="1"/>
  <c r="R47" i="1"/>
  <c r="R46" i="1"/>
  <c r="R45" i="1"/>
  <c r="R44" i="1"/>
  <c r="S44" i="1" s="1"/>
  <c r="R43" i="1"/>
  <c r="S43" i="1" s="1"/>
  <c r="R42" i="1"/>
  <c r="S42" i="1" s="1"/>
  <c r="R41" i="1"/>
  <c r="S41" i="1" s="1"/>
  <c r="R40" i="1"/>
  <c r="S40" i="1" s="1"/>
  <c r="R39" i="1"/>
  <c r="S39" i="1" s="1"/>
  <c r="R38" i="1"/>
  <c r="R37" i="1"/>
  <c r="R36" i="1"/>
  <c r="R35" i="1"/>
  <c r="R34" i="1"/>
  <c r="R33" i="1"/>
  <c r="R32" i="1"/>
  <c r="S32" i="1" s="1"/>
  <c r="R31" i="1"/>
  <c r="S31" i="1" s="1"/>
  <c r="R30" i="1"/>
  <c r="S30" i="1" s="1"/>
  <c r="R29" i="1"/>
  <c r="S29" i="1" s="1"/>
  <c r="R28" i="1"/>
  <c r="S28" i="1" s="1"/>
  <c r="R27" i="1"/>
  <c r="S27" i="1" s="1"/>
  <c r="R26" i="1"/>
  <c r="R25" i="1"/>
  <c r="R24" i="1"/>
  <c r="R23" i="1"/>
  <c r="R22" i="1"/>
  <c r="R21" i="1"/>
  <c r="R20" i="1"/>
  <c r="S20" i="1" s="1"/>
  <c r="R19" i="1"/>
  <c r="S19" i="1" s="1"/>
  <c r="R18" i="1"/>
  <c r="S18" i="1" s="1"/>
  <c r="R17" i="1"/>
  <c r="S17" i="1" s="1"/>
  <c r="R16" i="1"/>
  <c r="S16" i="1" s="1"/>
  <c r="R15" i="1"/>
  <c r="S15" i="1" s="1"/>
  <c r="R14" i="1"/>
  <c r="R13" i="1"/>
  <c r="R12" i="1"/>
  <c r="R11" i="1"/>
  <c r="R10" i="1"/>
  <c r="R9" i="1"/>
  <c r="R8" i="1"/>
  <c r="S8" i="1" s="1"/>
  <c r="R7" i="1"/>
  <c r="S7" i="1" s="1"/>
  <c r="R6" i="1"/>
  <c r="S6" i="1" s="1"/>
  <c r="R5" i="1"/>
  <c r="S5" i="1" s="1"/>
  <c r="R4" i="1"/>
  <c r="S4" i="1" s="1"/>
  <c r="S104" i="1" s="1"/>
  <c r="R3" i="1"/>
  <c r="S3" i="1" s="1"/>
  <c r="R2" i="1"/>
  <c r="R102" i="5"/>
  <c r="R101" i="5"/>
  <c r="R100" i="5"/>
  <c r="R99" i="5"/>
  <c r="R98" i="5"/>
  <c r="R97" i="5"/>
  <c r="R96" i="5"/>
  <c r="R95" i="5"/>
  <c r="R94" i="5"/>
  <c r="S94" i="5" s="1"/>
  <c r="R93" i="5"/>
  <c r="S93" i="5" s="1"/>
  <c r="R92" i="5"/>
  <c r="R91" i="5"/>
  <c r="S91" i="5" s="1"/>
  <c r="R90" i="5"/>
  <c r="R89" i="5"/>
  <c r="R88" i="5"/>
  <c r="R87" i="5"/>
  <c r="R86" i="5"/>
  <c r="R85" i="5"/>
  <c r="R84" i="5"/>
  <c r="R83" i="5"/>
  <c r="R82" i="5"/>
  <c r="S82" i="5" s="1"/>
  <c r="R81" i="5"/>
  <c r="S81" i="5" s="1"/>
  <c r="R80" i="5"/>
  <c r="R79" i="5"/>
  <c r="S79" i="5" s="1"/>
  <c r="R78" i="5"/>
  <c r="R77" i="5"/>
  <c r="R76" i="5"/>
  <c r="R75" i="5"/>
  <c r="R74" i="5"/>
  <c r="R73" i="5"/>
  <c r="R72" i="5"/>
  <c r="R71" i="5"/>
  <c r="R70" i="5"/>
  <c r="R69" i="5"/>
  <c r="S69" i="5" s="1"/>
  <c r="R68" i="5"/>
  <c r="R67" i="5"/>
  <c r="S67" i="5" s="1"/>
  <c r="R66" i="5"/>
  <c r="R65" i="5"/>
  <c r="R64" i="5"/>
  <c r="R63" i="5"/>
  <c r="R62" i="5"/>
  <c r="R61" i="5"/>
  <c r="R60" i="5"/>
  <c r="R59" i="5"/>
  <c r="R58" i="5"/>
  <c r="S58" i="5" s="1"/>
  <c r="R57" i="5"/>
  <c r="S57" i="5" s="1"/>
  <c r="R56" i="5"/>
  <c r="R55" i="5"/>
  <c r="R54" i="5"/>
  <c r="R53" i="5"/>
  <c r="R52" i="5"/>
  <c r="R51" i="5"/>
  <c r="R50" i="5"/>
  <c r="R49" i="5"/>
  <c r="R48" i="5"/>
  <c r="R47" i="5"/>
  <c r="R46" i="5"/>
  <c r="R45" i="5"/>
  <c r="S45" i="5" s="1"/>
  <c r="R44" i="5"/>
  <c r="R43" i="5"/>
  <c r="S43" i="5" s="1"/>
  <c r="R42" i="5"/>
  <c r="R41" i="5"/>
  <c r="R40" i="5"/>
  <c r="R39" i="5"/>
  <c r="R38" i="5"/>
  <c r="R37" i="5"/>
  <c r="R36" i="5"/>
  <c r="R35" i="5"/>
  <c r="R34" i="5"/>
  <c r="S34" i="5" s="1"/>
  <c r="R33" i="5"/>
  <c r="S33" i="5" s="1"/>
  <c r="R32" i="5"/>
  <c r="R31" i="5"/>
  <c r="S31" i="5" s="1"/>
  <c r="R30" i="5"/>
  <c r="R29" i="5"/>
  <c r="R28" i="5"/>
  <c r="R27" i="5"/>
  <c r="R26" i="5"/>
  <c r="R25" i="5"/>
  <c r="R24" i="5"/>
  <c r="R23" i="5"/>
  <c r="R22" i="5"/>
  <c r="R21" i="5"/>
  <c r="S21" i="5" s="1"/>
  <c r="R20" i="5"/>
  <c r="R19" i="5"/>
  <c r="S19" i="5" s="1"/>
  <c r="R18" i="5"/>
  <c r="R17" i="5"/>
  <c r="R16" i="5"/>
  <c r="R15" i="5"/>
  <c r="R14" i="5"/>
  <c r="R13" i="5"/>
  <c r="R12" i="5"/>
  <c r="R11" i="5"/>
  <c r="S11" i="5" s="1"/>
  <c r="R10" i="5"/>
  <c r="S10" i="5" s="1"/>
  <c r="R9" i="5"/>
  <c r="S9" i="5" s="1"/>
  <c r="R8" i="5"/>
  <c r="R7" i="5"/>
  <c r="R6" i="5"/>
  <c r="R5" i="5"/>
  <c r="R4" i="5"/>
  <c r="R3" i="5"/>
  <c r="R2" i="5"/>
  <c r="S2" i="8"/>
  <c r="S102" i="6"/>
  <c r="S93" i="6"/>
  <c r="S69" i="6"/>
  <c r="S66" i="6"/>
  <c r="S65" i="6"/>
  <c r="S45" i="6"/>
  <c r="S33" i="6"/>
  <c r="S18" i="6"/>
  <c r="S6" i="6"/>
  <c r="S97" i="5"/>
  <c r="S95" i="5"/>
  <c r="S92" i="5"/>
  <c r="S85" i="5"/>
  <c r="S83" i="5"/>
  <c r="S80" i="5"/>
  <c r="S73" i="5"/>
  <c r="S72" i="5"/>
  <c r="S71" i="5"/>
  <c r="S70" i="5"/>
  <c r="S68" i="5"/>
  <c r="S61" i="5"/>
  <c r="S59" i="5"/>
  <c r="S56" i="5"/>
  <c r="S55" i="5"/>
  <c r="S49" i="5"/>
  <c r="S47" i="5"/>
  <c r="S46" i="5"/>
  <c r="S44" i="5"/>
  <c r="S37" i="5"/>
  <c r="S35" i="5"/>
  <c r="S32" i="5"/>
  <c r="S25" i="5"/>
  <c r="S23" i="5"/>
  <c r="S22" i="5"/>
  <c r="S20" i="5"/>
  <c r="S13" i="5"/>
  <c r="S12" i="5"/>
  <c r="S8" i="5"/>
  <c r="S7" i="5"/>
  <c r="S100" i="8"/>
  <c r="S99" i="8"/>
  <c r="S98" i="8"/>
  <c r="S97" i="8"/>
  <c r="S96" i="8"/>
  <c r="S95" i="8"/>
  <c r="S94" i="8"/>
  <c r="S88" i="8"/>
  <c r="S86" i="8"/>
  <c r="S85" i="8"/>
  <c r="S84" i="8"/>
  <c r="S82" i="8"/>
  <c r="S81" i="8"/>
  <c r="S78" i="8"/>
  <c r="S76" i="8"/>
  <c r="S74" i="8"/>
  <c r="S73" i="8"/>
  <c r="S70" i="8"/>
  <c r="S66" i="8"/>
  <c r="S64" i="8"/>
  <c r="S62" i="8"/>
  <c r="S61" i="8"/>
  <c r="S58" i="8"/>
  <c r="S52" i="8"/>
  <c r="S51" i="8"/>
  <c r="S50" i="8"/>
  <c r="S49" i="8"/>
  <c r="S48" i="8"/>
  <c r="S46" i="8"/>
  <c r="S40" i="8"/>
  <c r="S38" i="8"/>
  <c r="S37" i="8"/>
  <c r="S34" i="8"/>
  <c r="S28" i="8"/>
  <c r="S27" i="8"/>
  <c r="S26" i="8"/>
  <c r="S25" i="8"/>
  <c r="S24" i="8"/>
  <c r="S23" i="8"/>
  <c r="S22" i="8"/>
  <c r="S16" i="8"/>
  <c r="S14" i="8"/>
  <c r="S13" i="8"/>
  <c r="S12" i="8"/>
  <c r="S6" i="8"/>
  <c r="S98" i="6"/>
  <c r="S97" i="6"/>
  <c r="S95" i="6"/>
  <c r="S94" i="6"/>
  <c r="S86" i="6"/>
  <c r="S83" i="6"/>
  <c r="S82" i="6"/>
  <c r="S80" i="6"/>
  <c r="S74" i="6"/>
  <c r="S73" i="6"/>
  <c r="S71" i="6"/>
  <c r="S70" i="6"/>
  <c r="S62" i="6"/>
  <c r="S61" i="6"/>
  <c r="S59" i="6"/>
  <c r="S58" i="6"/>
  <c r="S50" i="6"/>
  <c r="S49" i="6"/>
  <c r="S47" i="6"/>
  <c r="S46" i="6"/>
  <c r="S38" i="6"/>
  <c r="S35" i="6"/>
  <c r="S34" i="6"/>
  <c r="S26" i="6"/>
  <c r="S25" i="6"/>
  <c r="S24" i="6"/>
  <c r="S23" i="6"/>
  <c r="S22" i="6"/>
  <c r="S20" i="6"/>
  <c r="S16" i="6"/>
  <c r="S14" i="6"/>
  <c r="S11" i="6"/>
  <c r="S10" i="6"/>
  <c r="S2" i="6"/>
  <c r="S102" i="5"/>
  <c r="S101" i="5"/>
  <c r="S100" i="5"/>
  <c r="S99" i="5"/>
  <c r="S98" i="5"/>
  <c r="S96" i="5"/>
  <c r="S90" i="5"/>
  <c r="S89" i="5"/>
  <c r="S88" i="5"/>
  <c r="S87" i="5"/>
  <c r="S86" i="5"/>
  <c r="S84" i="5"/>
  <c r="S78" i="5"/>
  <c r="S77" i="5"/>
  <c r="S76" i="5"/>
  <c r="S75" i="5"/>
  <c r="S74" i="5"/>
  <c r="S66" i="5"/>
  <c r="S65" i="5"/>
  <c r="S64" i="5"/>
  <c r="S63" i="5"/>
  <c r="S62" i="5"/>
  <c r="S60" i="5"/>
  <c r="S54" i="5"/>
  <c r="S53" i="5"/>
  <c r="S52" i="5"/>
  <c r="S51" i="5"/>
  <c r="S50" i="5"/>
  <c r="S48" i="5"/>
  <c r="S42" i="5"/>
  <c r="S41" i="5"/>
  <c r="S40" i="5"/>
  <c r="S39" i="5"/>
  <c r="S38" i="5"/>
  <c r="S36" i="5"/>
  <c r="S30" i="5"/>
  <c r="S29" i="5"/>
  <c r="S28" i="5"/>
  <c r="S27" i="5"/>
  <c r="S26" i="5"/>
  <c r="S24" i="5"/>
  <c r="S18" i="5"/>
  <c r="S17" i="5"/>
  <c r="S16" i="5"/>
  <c r="S15" i="5"/>
  <c r="S14" i="5"/>
  <c r="S6" i="5"/>
  <c r="S5" i="5"/>
  <c r="S4" i="5"/>
  <c r="S3" i="5"/>
  <c r="S2" i="5"/>
  <c r="S98" i="1"/>
  <c r="S97" i="1"/>
  <c r="S96" i="1"/>
  <c r="S95" i="1"/>
  <c r="S94" i="1"/>
  <c r="S93" i="1"/>
  <c r="S86" i="1"/>
  <c r="S85" i="1"/>
  <c r="S84" i="1"/>
  <c r="S83" i="1"/>
  <c r="S82" i="1"/>
  <c r="S81" i="1"/>
  <c r="S74" i="1"/>
  <c r="S73" i="1"/>
  <c r="S72" i="1"/>
  <c r="S71" i="1"/>
  <c r="S70" i="1"/>
  <c r="S69" i="1"/>
  <c r="S62" i="1"/>
  <c r="S61" i="1"/>
  <c r="S60" i="1"/>
  <c r="S59" i="1"/>
  <c r="S58" i="1"/>
  <c r="S57" i="1"/>
  <c r="S50" i="1"/>
  <c r="S49" i="1"/>
  <c r="S48" i="1"/>
  <c r="S47" i="1"/>
  <c r="S46" i="1"/>
  <c r="S45" i="1"/>
  <c r="S38" i="1"/>
  <c r="S37" i="1"/>
  <c r="S36" i="1"/>
  <c r="S35" i="1"/>
  <c r="S34" i="1"/>
  <c r="S33" i="1"/>
  <c r="S26" i="1"/>
  <c r="S25" i="1"/>
  <c r="S24" i="1"/>
  <c r="S23" i="1"/>
  <c r="S22" i="1"/>
  <c r="S21" i="1"/>
  <c r="S14" i="1"/>
  <c r="S13" i="1"/>
  <c r="S12" i="1"/>
  <c r="S11" i="1"/>
  <c r="S10" i="1"/>
  <c r="S9" i="1"/>
  <c r="S2" i="1"/>
  <c r="S104" i="8" l="1"/>
  <c r="S104" i="6"/>
  <c r="S104" i="5"/>
</calcChain>
</file>

<file path=xl/sharedStrings.xml><?xml version="1.0" encoding="utf-8"?>
<sst xmlns="http://schemas.openxmlformats.org/spreadsheetml/2006/main" count="74" uniqueCount="23">
  <si>
    <t>avgHotWireTemperature</t>
  </si>
  <si>
    <t>avgHotWireVelocity</t>
  </si>
  <si>
    <t>avgPitotCalculatedVelocity</t>
  </si>
  <si>
    <t>avgPitotCalculatedVelocityRaw</t>
  </si>
  <si>
    <t>avgPitotPressureRaw</t>
  </si>
  <si>
    <t>avgPitotPressureZero</t>
  </si>
  <si>
    <t>avgPitotTemperature</t>
  </si>
  <si>
    <t>avgPitotVelocity</t>
  </si>
  <si>
    <t>calibrationSensorIndexEnd</t>
  </si>
  <si>
    <t>calibrationSensorIndexStart</t>
  </si>
  <si>
    <t>calibrationTimeEnd</t>
  </si>
  <si>
    <t>calibrationTimeStart</t>
  </si>
  <si>
    <t>middleTime</t>
  </si>
  <si>
    <t>startingIndex</t>
  </si>
  <si>
    <t>startingTime</t>
  </si>
  <si>
    <t>Tunnel Setting</t>
  </si>
  <si>
    <t>Calibrated Pitot Velocity</t>
  </si>
  <si>
    <t>Error in Calibrated Velocity</t>
  </si>
  <si>
    <t xml:space="preserve"> data window</t>
  </si>
  <si>
    <t>Wind Tunnel Setting (%)</t>
  </si>
  <si>
    <t>avg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</si>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</sst>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00%"/>
    <numFmt numFmtId="170" formatCode="0.000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2" fillId="4" borderId="2" applyNumberFormat="0" applyFont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3" borderId="1" xfId="3" applyBorder="1" applyAlignment="1">
      <alignment horizontal="center" vertical="top"/>
    </xf>
    <xf numFmtId="0" fontId="4" fillId="3" borderId="0" xfId="3"/>
    <xf numFmtId="0" fontId="3" fillId="2" borderId="1" xfId="2" applyBorder="1" applyAlignment="1">
      <alignment horizontal="center" vertical="top"/>
    </xf>
    <xf numFmtId="0" fontId="3" fillId="2" borderId="0" xfId="2"/>
    <xf numFmtId="0" fontId="1" fillId="4" borderId="2" xfId="4" applyFont="1" applyAlignment="1">
      <alignment horizontal="center" vertical="top"/>
    </xf>
    <xf numFmtId="0" fontId="0" fillId="4" borderId="2" xfId="4" applyFont="1"/>
    <xf numFmtId="0" fontId="1" fillId="0" borderId="1" xfId="0" applyFont="1" applyBorder="1"/>
    <xf numFmtId="10" fontId="0" fillId="0" borderId="0" xfId="1" applyNumberFormat="1" applyFont="1"/>
    <xf numFmtId="10" fontId="0" fillId="0" borderId="0" xfId="0" applyNumberFormat="1"/>
    <xf numFmtId="169" fontId="0" fillId="0" borderId="0" xfId="0" applyNumberFormat="1"/>
    <xf numFmtId="170" fontId="0" fillId="0" borderId="0" xfId="0" applyNumberFormat="1"/>
  </cellXfs>
  <cellStyles count="5">
    <cellStyle name="Good" xfId="2" builtinId="26"/>
    <cellStyle name="Neutral" xfId="3" builtinId="28"/>
    <cellStyle name="Normal" xfId="0" builtinId="0"/>
    <cellStyle name="Note" xfId="4" builtinId="1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'20sec data window'!$C$1</c:f>
              <c:strCache>
                <c:ptCount val="1"/>
                <c:pt idx="0">
                  <c:v>avgHotWireVelocity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'20sec data window'!$A$2:$A$102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'20sec data window'!$C$2:$C$102</c:f>
              <c:numCache>
                <c:formatCode>General</c:formatCode>
                <c:ptCount val="101"/>
                <c:pt idx="0">
                  <c:v>0</c:v>
                </c:pt>
                <c:pt idx="1">
                  <c:v>9.7939698492462313</c:v>
                </c:pt>
                <c:pt idx="2">
                  <c:v>21.412060301507541</c:v>
                </c:pt>
                <c:pt idx="3">
                  <c:v>39.492462311557787</c:v>
                </c:pt>
                <c:pt idx="4">
                  <c:v>45.35175879396985</c:v>
                </c:pt>
                <c:pt idx="5">
                  <c:v>62.311557788944732</c:v>
                </c:pt>
                <c:pt idx="6">
                  <c:v>69.757575757575751</c:v>
                </c:pt>
                <c:pt idx="7">
                  <c:v>79.678391959799001</c:v>
                </c:pt>
                <c:pt idx="8">
                  <c:v>88.291457286432163</c:v>
                </c:pt>
                <c:pt idx="9">
                  <c:v>97.2964824120603</c:v>
                </c:pt>
                <c:pt idx="10">
                  <c:v>97.396984924623112</c:v>
                </c:pt>
                <c:pt idx="11">
                  <c:v>106.964824120603</c:v>
                </c:pt>
                <c:pt idx="12">
                  <c:v>114.2211055276382</c:v>
                </c:pt>
                <c:pt idx="13">
                  <c:v>123.748743718593</c:v>
                </c:pt>
                <c:pt idx="14">
                  <c:v>140.748743718593</c:v>
                </c:pt>
                <c:pt idx="15">
                  <c:v>150.3869346733668</c:v>
                </c:pt>
                <c:pt idx="16">
                  <c:v>165.3819095477387</c:v>
                </c:pt>
                <c:pt idx="17">
                  <c:v>173.3819095477387</c:v>
                </c:pt>
                <c:pt idx="18">
                  <c:v>186.6683417085427</c:v>
                </c:pt>
                <c:pt idx="19">
                  <c:v>196.40201005025119</c:v>
                </c:pt>
                <c:pt idx="20">
                  <c:v>219.3467336683417</c:v>
                </c:pt>
                <c:pt idx="21">
                  <c:v>226.8743718592965</c:v>
                </c:pt>
                <c:pt idx="22">
                  <c:v>233.00502512562821</c:v>
                </c:pt>
                <c:pt idx="23">
                  <c:v>232.2713567839196</c:v>
                </c:pt>
                <c:pt idx="24">
                  <c:v>235.9396984924623</c:v>
                </c:pt>
                <c:pt idx="25">
                  <c:v>239.9597989949749</c:v>
                </c:pt>
                <c:pt idx="26">
                  <c:v>252.16582914572871</c:v>
                </c:pt>
                <c:pt idx="27">
                  <c:v>281.09045226130661</c:v>
                </c:pt>
                <c:pt idx="28">
                  <c:v>297.3316582914573</c:v>
                </c:pt>
                <c:pt idx="29">
                  <c:v>308.54773869346741</c:v>
                </c:pt>
                <c:pt idx="30">
                  <c:v>319.33668341708551</c:v>
                </c:pt>
                <c:pt idx="31">
                  <c:v>333.58793969849239</c:v>
                </c:pt>
                <c:pt idx="32">
                  <c:v>340.8643216080402</c:v>
                </c:pt>
                <c:pt idx="33">
                  <c:v>354.3316582914573</c:v>
                </c:pt>
                <c:pt idx="34">
                  <c:v>369.49748743718601</c:v>
                </c:pt>
                <c:pt idx="35">
                  <c:v>371.1457286432161</c:v>
                </c:pt>
                <c:pt idx="36">
                  <c:v>382.48743718592971</c:v>
                </c:pt>
                <c:pt idx="37">
                  <c:v>401.46464646464648</c:v>
                </c:pt>
                <c:pt idx="38">
                  <c:v>411.62311557788951</c:v>
                </c:pt>
                <c:pt idx="39">
                  <c:v>426.49748743718601</c:v>
                </c:pt>
                <c:pt idx="40">
                  <c:v>436.5427135678392</c:v>
                </c:pt>
                <c:pt idx="41">
                  <c:v>451.36683417085419</c:v>
                </c:pt>
                <c:pt idx="42">
                  <c:v>462.1507537688442</c:v>
                </c:pt>
                <c:pt idx="43">
                  <c:v>462.51256281407029</c:v>
                </c:pt>
                <c:pt idx="44">
                  <c:v>475.1859296482412</c:v>
                </c:pt>
                <c:pt idx="45">
                  <c:v>487.3969849246231</c:v>
                </c:pt>
                <c:pt idx="46">
                  <c:v>496.36180904522621</c:v>
                </c:pt>
                <c:pt idx="47">
                  <c:v>505.8241206030151</c:v>
                </c:pt>
                <c:pt idx="48">
                  <c:v>516.37688442211061</c:v>
                </c:pt>
                <c:pt idx="49">
                  <c:v>520.3366834170854</c:v>
                </c:pt>
                <c:pt idx="50">
                  <c:v>532.54773869346729</c:v>
                </c:pt>
                <c:pt idx="51">
                  <c:v>538.91959798994969</c:v>
                </c:pt>
                <c:pt idx="52">
                  <c:v>543.1608040201005</c:v>
                </c:pt>
                <c:pt idx="53">
                  <c:v>549.8643216080402</c:v>
                </c:pt>
                <c:pt idx="54">
                  <c:v>555.5929648241206</c:v>
                </c:pt>
                <c:pt idx="55">
                  <c:v>569.0954773869347</c:v>
                </c:pt>
                <c:pt idx="56">
                  <c:v>582.9045226130653</c:v>
                </c:pt>
                <c:pt idx="57">
                  <c:v>592.1005025125628</c:v>
                </c:pt>
                <c:pt idx="58">
                  <c:v>604.3115577889447</c:v>
                </c:pt>
                <c:pt idx="59">
                  <c:v>613.4070351758794</c:v>
                </c:pt>
                <c:pt idx="60">
                  <c:v>628.1758793969849</c:v>
                </c:pt>
                <c:pt idx="61">
                  <c:v>635.1608040201005</c:v>
                </c:pt>
                <c:pt idx="62">
                  <c:v>645.3115577889447</c:v>
                </c:pt>
                <c:pt idx="63">
                  <c:v>655.94472361809051</c:v>
                </c:pt>
                <c:pt idx="64">
                  <c:v>661.45226130653271</c:v>
                </c:pt>
                <c:pt idx="65">
                  <c:v>669.24120603015081</c:v>
                </c:pt>
                <c:pt idx="66">
                  <c:v>680.8291457286432</c:v>
                </c:pt>
                <c:pt idx="67">
                  <c:v>693.0452261306533</c:v>
                </c:pt>
                <c:pt idx="68">
                  <c:v>696.89447236180899</c:v>
                </c:pt>
                <c:pt idx="69">
                  <c:v>705.678391959799</c:v>
                </c:pt>
                <c:pt idx="70">
                  <c:v>717.4070351758794</c:v>
                </c:pt>
                <c:pt idx="71">
                  <c:v>730.9849246231156</c:v>
                </c:pt>
                <c:pt idx="72">
                  <c:v>740.1809045226131</c:v>
                </c:pt>
                <c:pt idx="73">
                  <c:v>751.5025125628141</c:v>
                </c:pt>
                <c:pt idx="74">
                  <c:v>759.713567839196</c:v>
                </c:pt>
                <c:pt idx="75">
                  <c:v>773.7939698492462</c:v>
                </c:pt>
                <c:pt idx="76">
                  <c:v>786.3869346733668</c:v>
                </c:pt>
                <c:pt idx="77">
                  <c:v>805.8844221105528</c:v>
                </c:pt>
                <c:pt idx="78">
                  <c:v>816.51256281407041</c:v>
                </c:pt>
                <c:pt idx="79">
                  <c:v>828.4422110552764</c:v>
                </c:pt>
                <c:pt idx="80">
                  <c:v>844.62311557788939</c:v>
                </c:pt>
                <c:pt idx="81">
                  <c:v>854.2211055276382</c:v>
                </c:pt>
                <c:pt idx="82">
                  <c:v>865.3065326633166</c:v>
                </c:pt>
                <c:pt idx="83">
                  <c:v>875.9597989949749</c:v>
                </c:pt>
                <c:pt idx="84">
                  <c:v>885.5025125628141</c:v>
                </c:pt>
                <c:pt idx="85">
                  <c:v>898.58793969849251</c:v>
                </c:pt>
                <c:pt idx="86">
                  <c:v>908.40404040404042</c:v>
                </c:pt>
                <c:pt idx="87">
                  <c:v>922.2562814070352</c:v>
                </c:pt>
                <c:pt idx="88">
                  <c:v>928.32663316582909</c:v>
                </c:pt>
                <c:pt idx="89">
                  <c:v>940.43718592964819</c:v>
                </c:pt>
                <c:pt idx="90">
                  <c:v>948.5226130653266</c:v>
                </c:pt>
                <c:pt idx="91">
                  <c:v>963.5075376884422</c:v>
                </c:pt>
                <c:pt idx="92">
                  <c:v>969.3969849246231</c:v>
                </c:pt>
                <c:pt idx="93">
                  <c:v>981.00502512562809</c:v>
                </c:pt>
                <c:pt idx="94">
                  <c:v>990.5226130653266</c:v>
                </c:pt>
                <c:pt idx="95">
                  <c:v>1012.7286432160799</c:v>
                </c:pt>
                <c:pt idx="96">
                  <c:v>1022.427135678392</c:v>
                </c:pt>
                <c:pt idx="97">
                  <c:v>1031.361809045226</c:v>
                </c:pt>
                <c:pt idx="98">
                  <c:v>1041.1919191919189</c:v>
                </c:pt>
                <c:pt idx="99">
                  <c:v>1056.206030150754</c:v>
                </c:pt>
                <c:pt idx="100">
                  <c:v>1057.8040201005031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8E-42E1-A7B4-2376265FCCCA}"/>
            </c:ext>
          </c:extLst>
        </c:ser>
        <c:ser>
          <c:idx val="1"/>
          <c:order val="1"/>
          <c:tx>
            <c:strRef>
              <c:f>'20sec data window'!$D$1</c:f>
              <c:strCache>
                <c:ptCount val="1"/>
                <c:pt idx="0">
                  <c:v>avgPitotCalculatedVelocity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'20sec data window'!$A$2:$A$102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'20sec data window'!$D$2:$D$102</c:f>
              <c:numCache>
                <c:formatCode>General</c:formatCode>
                <c:ptCount val="101"/>
                <c:pt idx="0">
                  <c:v>5.5532355415634767</c:v>
                </c:pt>
                <c:pt idx="1">
                  <c:v>19.83109218437955</c:v>
                </c:pt>
                <c:pt idx="2">
                  <c:v>25.520436978386591</c:v>
                </c:pt>
                <c:pt idx="3">
                  <c:v>36.949499072302487</c:v>
                </c:pt>
                <c:pt idx="4">
                  <c:v>39.616711497612897</c:v>
                </c:pt>
                <c:pt idx="5">
                  <c:v>57.44802687313598</c:v>
                </c:pt>
                <c:pt idx="6">
                  <c:v>64.381846063490102</c:v>
                </c:pt>
                <c:pt idx="7">
                  <c:v>75.556573856651752</c:v>
                </c:pt>
                <c:pt idx="8">
                  <c:v>86.062109336549767</c:v>
                </c:pt>
                <c:pt idx="9">
                  <c:v>95.967941016491622</c:v>
                </c:pt>
                <c:pt idx="10">
                  <c:v>95.406862893357967</c:v>
                </c:pt>
                <c:pt idx="11">
                  <c:v>104.7750029695724</c:v>
                </c:pt>
                <c:pt idx="12">
                  <c:v>113.96766264815599</c:v>
                </c:pt>
                <c:pt idx="13">
                  <c:v>123.34891538856201</c:v>
                </c:pt>
                <c:pt idx="14">
                  <c:v>143.72448944755081</c:v>
                </c:pt>
                <c:pt idx="15">
                  <c:v>154.6190420064859</c:v>
                </c:pt>
                <c:pt idx="16">
                  <c:v>172.9841389662667</c:v>
                </c:pt>
                <c:pt idx="17">
                  <c:v>184.09564845296771</c:v>
                </c:pt>
                <c:pt idx="18">
                  <c:v>203.4696609095499</c:v>
                </c:pt>
                <c:pt idx="19">
                  <c:v>222.17895550117521</c:v>
                </c:pt>
                <c:pt idx="20">
                  <c:v>259.63107487389482</c:v>
                </c:pt>
                <c:pt idx="21">
                  <c:v>268.92687069081461</c:v>
                </c:pt>
                <c:pt idx="22">
                  <c:v>277.73361853339378</c:v>
                </c:pt>
                <c:pt idx="23">
                  <c:v>277.69030281924279</c:v>
                </c:pt>
                <c:pt idx="24">
                  <c:v>285.63950288243331</c:v>
                </c:pt>
                <c:pt idx="25">
                  <c:v>294.54232536542031</c:v>
                </c:pt>
                <c:pt idx="26">
                  <c:v>320.49360269180812</c:v>
                </c:pt>
                <c:pt idx="27">
                  <c:v>368.38517536283939</c:v>
                </c:pt>
                <c:pt idx="28">
                  <c:v>390.96857359831932</c:v>
                </c:pt>
                <c:pt idx="29">
                  <c:v>404.60272198893171</c:v>
                </c:pt>
                <c:pt idx="30">
                  <c:v>422.35926526827433</c:v>
                </c:pt>
                <c:pt idx="31">
                  <c:v>442.1221359789414</c:v>
                </c:pt>
                <c:pt idx="32">
                  <c:v>454.66679340760032</c:v>
                </c:pt>
                <c:pt idx="33">
                  <c:v>474.38196892347679</c:v>
                </c:pt>
                <c:pt idx="34">
                  <c:v>493.53928507128597</c:v>
                </c:pt>
                <c:pt idx="35">
                  <c:v>493.54718531002089</c:v>
                </c:pt>
                <c:pt idx="36">
                  <c:v>511.6057218441095</c:v>
                </c:pt>
                <c:pt idx="37">
                  <c:v>530.14880484681009</c:v>
                </c:pt>
                <c:pt idx="38">
                  <c:v>540.45954461887402</c:v>
                </c:pt>
                <c:pt idx="39">
                  <c:v>557.51217858401776</c:v>
                </c:pt>
                <c:pt idx="40">
                  <c:v>568.84099198428714</c:v>
                </c:pt>
                <c:pt idx="41">
                  <c:v>587.48793454291513</c:v>
                </c:pt>
                <c:pt idx="42">
                  <c:v>603.74265521232633</c:v>
                </c:pt>
                <c:pt idx="43">
                  <c:v>604.19722261717891</c:v>
                </c:pt>
                <c:pt idx="44">
                  <c:v>625.96362124805182</c:v>
                </c:pt>
                <c:pt idx="45">
                  <c:v>642.19291735175216</c:v>
                </c:pt>
                <c:pt idx="46">
                  <c:v>650.97898659889347</c:v>
                </c:pt>
                <c:pt idx="47">
                  <c:v>668.42137310060082</c:v>
                </c:pt>
                <c:pt idx="48">
                  <c:v>690.05682452345127</c:v>
                </c:pt>
                <c:pt idx="49">
                  <c:v>698.20293274642916</c:v>
                </c:pt>
                <c:pt idx="50">
                  <c:v>713.84164926253356</c:v>
                </c:pt>
                <c:pt idx="51">
                  <c:v>726.89768562102722</c:v>
                </c:pt>
                <c:pt idx="52">
                  <c:v>733.53963029834517</c:v>
                </c:pt>
                <c:pt idx="53">
                  <c:v>748.74870725736798</c:v>
                </c:pt>
                <c:pt idx="54">
                  <c:v>758.24015722899344</c:v>
                </c:pt>
                <c:pt idx="55">
                  <c:v>774.86327740274805</c:v>
                </c:pt>
                <c:pt idx="56">
                  <c:v>789.89513026003897</c:v>
                </c:pt>
                <c:pt idx="57">
                  <c:v>799.39911676424151</c:v>
                </c:pt>
                <c:pt idx="58">
                  <c:v>815.26292903250203</c:v>
                </c:pt>
                <c:pt idx="59">
                  <c:v>829.67033803311881</c:v>
                </c:pt>
                <c:pt idx="60">
                  <c:v>845.79484743708406</c:v>
                </c:pt>
                <c:pt idx="61">
                  <c:v>853.40387685232429</c:v>
                </c:pt>
                <c:pt idx="62">
                  <c:v>870.06676762381687</c:v>
                </c:pt>
                <c:pt idx="63">
                  <c:v>885.7161831904624</c:v>
                </c:pt>
                <c:pt idx="64">
                  <c:v>893.64232729587525</c:v>
                </c:pt>
                <c:pt idx="65">
                  <c:v>907.27182972348669</c:v>
                </c:pt>
                <c:pt idx="66">
                  <c:v>924.12987310858216</c:v>
                </c:pt>
                <c:pt idx="67">
                  <c:v>939.9059960411754</c:v>
                </c:pt>
                <c:pt idx="68">
                  <c:v>946.04699437583145</c:v>
                </c:pt>
                <c:pt idx="69">
                  <c:v>959.69312163037523</c:v>
                </c:pt>
                <c:pt idx="70">
                  <c:v>974.88386634230119</c:v>
                </c:pt>
                <c:pt idx="71">
                  <c:v>995.46239064570261</c:v>
                </c:pt>
                <c:pt idx="72">
                  <c:v>1008.095626263804</c:v>
                </c:pt>
                <c:pt idx="73">
                  <c:v>1024.4812227560201</c:v>
                </c:pt>
                <c:pt idx="74">
                  <c:v>1031.620007805047</c:v>
                </c:pt>
                <c:pt idx="75">
                  <c:v>1042.739496187414</c:v>
                </c:pt>
                <c:pt idx="76">
                  <c:v>1056.737349824934</c:v>
                </c:pt>
                <c:pt idx="77">
                  <c:v>1077.719485306588</c:v>
                </c:pt>
                <c:pt idx="78">
                  <c:v>1091.2100171646259</c:v>
                </c:pt>
                <c:pt idx="79">
                  <c:v>1104.3759261707789</c:v>
                </c:pt>
                <c:pt idx="80">
                  <c:v>1126.1668307697789</c:v>
                </c:pt>
                <c:pt idx="81">
                  <c:v>1139.641067465009</c:v>
                </c:pt>
                <c:pt idx="82">
                  <c:v>1153.9893769674061</c:v>
                </c:pt>
                <c:pt idx="83">
                  <c:v>1173.825387266422</c:v>
                </c:pt>
                <c:pt idx="84">
                  <c:v>1184.694564174365</c:v>
                </c:pt>
                <c:pt idx="85">
                  <c:v>1204.016326822901</c:v>
                </c:pt>
                <c:pt idx="86">
                  <c:v>1218.0188131369889</c:v>
                </c:pt>
                <c:pt idx="87">
                  <c:v>1237.5994689858251</c:v>
                </c:pt>
                <c:pt idx="88">
                  <c:v>1249.370321763899</c:v>
                </c:pt>
                <c:pt idx="89">
                  <c:v>1269.155577853322</c:v>
                </c:pt>
                <c:pt idx="90">
                  <c:v>1281.1555553988919</c:v>
                </c:pt>
                <c:pt idx="91">
                  <c:v>1302.749742391572</c:v>
                </c:pt>
                <c:pt idx="92">
                  <c:v>1311.7433494359821</c:v>
                </c:pt>
                <c:pt idx="93">
                  <c:v>1330.1493699746841</c:v>
                </c:pt>
                <c:pt idx="94">
                  <c:v>1347.801564446811</c:v>
                </c:pt>
                <c:pt idx="95">
                  <c:v>1364.3717808928279</c:v>
                </c:pt>
                <c:pt idx="96">
                  <c:v>1379.3903985083591</c:v>
                </c:pt>
                <c:pt idx="97">
                  <c:v>1393.313693261724</c:v>
                </c:pt>
                <c:pt idx="98">
                  <c:v>1409.5063295364091</c:v>
                </c:pt>
                <c:pt idx="99">
                  <c:v>1429.275010323762</c:v>
                </c:pt>
                <c:pt idx="100">
                  <c:v>1431.933829399062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8E-42E1-A7B4-2376265FCCCA}"/>
            </c:ext>
          </c:extLst>
        </c:ser>
        <c:ser>
          <c:idx val="2"/>
          <c:order val="2"/>
          <c:tx>
            <c:strRef>
              <c:f>'20sec data window'!$E$1</c:f>
              <c:strCache>
                <c:ptCount val="1"/>
                <c:pt idx="0">
                  <c:v>avgPitotCalculatedVelocityRaw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'20sec data window'!$A$2:$A$102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'20sec data window'!$E$2:$E$102</c:f>
              <c:numCache>
                <c:formatCode>General</c:formatCode>
                <c:ptCount val="101"/>
                <c:pt idx="0">
                  <c:v>37.472411393652919</c:v>
                </c:pt>
                <c:pt idx="1">
                  <c:v>42.03030913730192</c:v>
                </c:pt>
                <c:pt idx="2">
                  <c:v>44.992447500334968</c:v>
                </c:pt>
                <c:pt idx="3">
                  <c:v>52.325433954096468</c:v>
                </c:pt>
                <c:pt idx="4">
                  <c:v>54.238715412706469</c:v>
                </c:pt>
                <c:pt idx="5">
                  <c:v>68.354519461735222</c:v>
                </c:pt>
                <c:pt idx="6">
                  <c:v>74.274868056265419</c:v>
                </c:pt>
                <c:pt idx="7">
                  <c:v>84.14421365188872</c:v>
                </c:pt>
                <c:pt idx="8">
                  <c:v>93.690526823478535</c:v>
                </c:pt>
                <c:pt idx="9">
                  <c:v>102.8635408436635</c:v>
                </c:pt>
                <c:pt idx="10">
                  <c:v>102.33980155137751</c:v>
                </c:pt>
                <c:pt idx="11">
                  <c:v>111.1249053588583</c:v>
                </c:pt>
                <c:pt idx="12">
                  <c:v>119.83142553207711</c:v>
                </c:pt>
                <c:pt idx="13">
                  <c:v>128.78650651093929</c:v>
                </c:pt>
                <c:pt idx="14">
                  <c:v>148.4177125843612</c:v>
                </c:pt>
                <c:pt idx="15">
                  <c:v>158.99124838273511</c:v>
                </c:pt>
                <c:pt idx="16">
                  <c:v>176.90335034136589</c:v>
                </c:pt>
                <c:pt idx="17">
                  <c:v>187.78334895880329</c:v>
                </c:pt>
                <c:pt idx="18">
                  <c:v>206.81233309449331</c:v>
                </c:pt>
                <c:pt idx="19">
                  <c:v>225.24427062134029</c:v>
                </c:pt>
                <c:pt idx="20">
                  <c:v>262.25895802797771</c:v>
                </c:pt>
                <c:pt idx="21">
                  <c:v>271.46476894006258</c:v>
                </c:pt>
                <c:pt idx="22">
                  <c:v>280.19182558145963</c:v>
                </c:pt>
                <c:pt idx="23">
                  <c:v>280.14895337256343</c:v>
                </c:pt>
                <c:pt idx="24">
                  <c:v>288.03038869871312</c:v>
                </c:pt>
                <c:pt idx="25">
                  <c:v>296.86161587876092</c:v>
                </c:pt>
                <c:pt idx="26">
                  <c:v>322.62639415214551</c:v>
                </c:pt>
                <c:pt idx="27">
                  <c:v>370.2420146025903</c:v>
                </c:pt>
                <c:pt idx="28">
                  <c:v>392.71849403801849</c:v>
                </c:pt>
                <c:pt idx="29">
                  <c:v>406.29383453393848</c:v>
                </c:pt>
                <c:pt idx="30">
                  <c:v>423.97944269047679</c:v>
                </c:pt>
                <c:pt idx="31">
                  <c:v>443.66993476309801</c:v>
                </c:pt>
                <c:pt idx="32">
                  <c:v>456.17198416431148</c:v>
                </c:pt>
                <c:pt idx="33">
                  <c:v>475.82476134745019</c:v>
                </c:pt>
                <c:pt idx="34">
                  <c:v>494.92618223706683</c:v>
                </c:pt>
                <c:pt idx="35">
                  <c:v>494.93403814073218</c:v>
                </c:pt>
                <c:pt idx="36">
                  <c:v>512.94379907712437</c:v>
                </c:pt>
                <c:pt idx="37">
                  <c:v>531.4401181421274</c:v>
                </c:pt>
                <c:pt idx="38">
                  <c:v>541.72629615229812</c:v>
                </c:pt>
                <c:pt idx="39">
                  <c:v>558.74035168921046</c:v>
                </c:pt>
                <c:pt idx="40">
                  <c:v>570.04485022289202</c:v>
                </c:pt>
                <c:pt idx="41">
                  <c:v>588.65364860245461</c:v>
                </c:pt>
                <c:pt idx="42">
                  <c:v>604.8771548805056</c:v>
                </c:pt>
                <c:pt idx="43">
                  <c:v>605.3309384689635</c:v>
                </c:pt>
                <c:pt idx="44">
                  <c:v>627.05800473361194</c:v>
                </c:pt>
                <c:pt idx="45">
                  <c:v>643.25972895056896</c:v>
                </c:pt>
                <c:pt idx="46">
                  <c:v>652.03137602129482</c:v>
                </c:pt>
                <c:pt idx="47">
                  <c:v>669.44625672868142</c:v>
                </c:pt>
                <c:pt idx="48">
                  <c:v>691.04962170725537</c:v>
                </c:pt>
                <c:pt idx="49">
                  <c:v>699.18417200119677</c:v>
                </c:pt>
                <c:pt idx="50">
                  <c:v>714.80143957851953</c:v>
                </c:pt>
                <c:pt idx="51">
                  <c:v>727.84020990251997</c:v>
                </c:pt>
                <c:pt idx="52">
                  <c:v>734.47364680729754</c:v>
                </c:pt>
                <c:pt idx="53">
                  <c:v>749.66377851849279</c:v>
                </c:pt>
                <c:pt idx="54">
                  <c:v>759.14379797857828</c:v>
                </c:pt>
                <c:pt idx="55">
                  <c:v>775.74741014996198</c:v>
                </c:pt>
                <c:pt idx="56">
                  <c:v>790.76249007541014</c:v>
                </c:pt>
                <c:pt idx="57">
                  <c:v>800.25610756211381</c:v>
                </c:pt>
                <c:pt idx="58">
                  <c:v>816.1033706907682</c:v>
                </c:pt>
                <c:pt idx="59">
                  <c:v>830.49623548979218</c:v>
                </c:pt>
                <c:pt idx="60">
                  <c:v>846.60499189416373</c:v>
                </c:pt>
                <c:pt idx="61">
                  <c:v>854.20674772854898</c:v>
                </c:pt>
                <c:pt idx="62">
                  <c:v>870.85420321090555</c:v>
                </c:pt>
                <c:pt idx="63">
                  <c:v>886.48982631451304</c:v>
                </c:pt>
                <c:pt idx="64">
                  <c:v>894.40915893959993</c:v>
                </c:pt>
                <c:pt idx="65">
                  <c:v>908.02714138241527</c:v>
                </c:pt>
                <c:pt idx="66">
                  <c:v>924.87147137233023</c:v>
                </c:pt>
                <c:pt idx="67">
                  <c:v>940.63520831343919</c:v>
                </c:pt>
                <c:pt idx="68">
                  <c:v>946.77139072839941</c:v>
                </c:pt>
                <c:pt idx="69">
                  <c:v>960.4070700602839</c:v>
                </c:pt>
                <c:pt idx="70">
                  <c:v>975.58667267863405</c:v>
                </c:pt>
                <c:pt idx="71">
                  <c:v>996.15072325075141</c:v>
                </c:pt>
                <c:pt idx="72">
                  <c:v>1008.775330048751</c:v>
                </c:pt>
                <c:pt idx="73">
                  <c:v>1025.1500266353951</c:v>
                </c:pt>
                <c:pt idx="74">
                  <c:v>1032.2841814037961</c:v>
                </c:pt>
                <c:pt idx="75">
                  <c:v>1043.396533664489</c:v>
                </c:pt>
                <c:pt idx="76">
                  <c:v>1057.3856973100931</c:v>
                </c:pt>
                <c:pt idx="77">
                  <c:v>1078.35525957905</c:v>
                </c:pt>
                <c:pt idx="78">
                  <c:v>1091.837870029856</c:v>
                </c:pt>
                <c:pt idx="79">
                  <c:v>1104.9962652807801</c:v>
                </c:pt>
                <c:pt idx="80">
                  <c:v>1126.7752208837021</c:v>
                </c:pt>
                <c:pt idx="81">
                  <c:v>1140.242289843866</c:v>
                </c:pt>
                <c:pt idx="82">
                  <c:v>1154.5831450941721</c:v>
                </c:pt>
                <c:pt idx="83">
                  <c:v>1174.40909162925</c:v>
                </c:pt>
                <c:pt idx="84">
                  <c:v>1185.2729898610651</c:v>
                </c:pt>
                <c:pt idx="85">
                  <c:v>1204.585471866191</c:v>
                </c:pt>
                <c:pt idx="86">
                  <c:v>1218.5814076016759</c:v>
                </c:pt>
                <c:pt idx="87">
                  <c:v>1238.1531522614059</c:v>
                </c:pt>
                <c:pt idx="88">
                  <c:v>1249.9187702261279</c:v>
                </c:pt>
                <c:pt idx="89">
                  <c:v>1269.6954776664661</c:v>
                </c:pt>
                <c:pt idx="90">
                  <c:v>1281.6904367309639</c:v>
                </c:pt>
                <c:pt idx="91">
                  <c:v>1303.275754660787</c:v>
                </c:pt>
                <c:pt idx="92">
                  <c:v>1312.265739478614</c:v>
                </c:pt>
                <c:pt idx="93">
                  <c:v>1330.664544167802</c:v>
                </c:pt>
                <c:pt idx="94">
                  <c:v>1348.3099825374441</c:v>
                </c:pt>
                <c:pt idx="95">
                  <c:v>1364.8740462373919</c:v>
                </c:pt>
                <c:pt idx="96">
                  <c:v>1379.8871771487379</c:v>
                </c:pt>
                <c:pt idx="97">
                  <c:v>1393.805495147818</c:v>
                </c:pt>
                <c:pt idx="98">
                  <c:v>1409.9924868524829</c:v>
                </c:pt>
                <c:pt idx="99">
                  <c:v>1429.754398810461</c:v>
                </c:pt>
                <c:pt idx="100">
                  <c:v>1432.412287674588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8E-42E1-A7B4-2376265FC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56656"/>
        <c:axId val="449757640"/>
      </c:scatterChart>
      <c:valAx>
        <c:axId val="449756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</a:t>
                </a:r>
                <a:r>
                  <a:rPr lang="en-US" baseline="0"/>
                  <a:t> Tunnel Setting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57640"/>
        <c:crosses val="autoZero"/>
        <c:crossBetween val="midCat"/>
      </c:valAx>
      <c:valAx>
        <c:axId val="44975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(ft/min)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5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Pitot</a:t>
            </a:r>
            <a:r>
              <a:rPr lang="en-US" baseline="0"/>
              <a:t> Tube Calibration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'2sec data window'!$D$1</c:f>
              <c:strCache>
                <c:ptCount val="1"/>
                <c:pt idx="0">
                  <c:v>avgPitotCalculatedVelocity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2964309018162276"/>
                  <c:y val="0.10406235584188341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'2sec data window'!$D$2:$D$28</c:f>
              <c:numCache>
                <c:formatCode>General</c:formatCode>
                <c:ptCount val="27"/>
                <c:pt idx="0">
                  <c:v>9.3697865407779553</c:v>
                </c:pt>
                <c:pt idx="1">
                  <c:v>20.732514467804091</c:v>
                </c:pt>
                <c:pt idx="2">
                  <c:v>26.238917745916371</c:v>
                </c:pt>
                <c:pt idx="3">
                  <c:v>37.272021702203979</c:v>
                </c:pt>
                <c:pt idx="4">
                  <c:v>40.276542460023322</c:v>
                </c:pt>
                <c:pt idx="5">
                  <c:v>56.595363554320272</c:v>
                </c:pt>
                <c:pt idx="6">
                  <c:v>61.630271942187242</c:v>
                </c:pt>
                <c:pt idx="7">
                  <c:v>75.174909854347177</c:v>
                </c:pt>
                <c:pt idx="8">
                  <c:v>87.651686064115495</c:v>
                </c:pt>
                <c:pt idx="9">
                  <c:v>96.104706783629155</c:v>
                </c:pt>
                <c:pt idx="10">
                  <c:v>95.830283995415655</c:v>
                </c:pt>
                <c:pt idx="11">
                  <c:v>105.1112833884325</c:v>
                </c:pt>
                <c:pt idx="12">
                  <c:v>113.69158014393381</c:v>
                </c:pt>
                <c:pt idx="13">
                  <c:v>123.3106768855327</c:v>
                </c:pt>
                <c:pt idx="14">
                  <c:v>143.16629230334181</c:v>
                </c:pt>
                <c:pt idx="15">
                  <c:v>154.7600298542967</c:v>
                </c:pt>
                <c:pt idx="16">
                  <c:v>173.58310812867319</c:v>
                </c:pt>
                <c:pt idx="17">
                  <c:v>184.47797116245971</c:v>
                </c:pt>
                <c:pt idx="18">
                  <c:v>203.19654911078641</c:v>
                </c:pt>
                <c:pt idx="19">
                  <c:v>222.47427789607909</c:v>
                </c:pt>
                <c:pt idx="20">
                  <c:v>259.50268775784741</c:v>
                </c:pt>
                <c:pt idx="21">
                  <c:v>270.11566189804381</c:v>
                </c:pt>
                <c:pt idx="22">
                  <c:v>277.08136909449189</c:v>
                </c:pt>
                <c:pt idx="23">
                  <c:v>278.36956707222288</c:v>
                </c:pt>
                <c:pt idx="24">
                  <c:v>282.69184398136792</c:v>
                </c:pt>
                <c:pt idx="25">
                  <c:v>294.7739579154379</c:v>
                </c:pt>
                <c:pt idx="26">
                  <c:v>325.79840728484191</c:v>
                </c:pt>
              </c:numCache>
            </c:numRef>
          </c:xVal>
          <c:yVal>
            <c:numRef>
              <c:f>'2sec data window'!$C$2:$C$28</c:f>
              <c:numCache>
                <c:formatCode>General</c:formatCode>
                <c:ptCount val="27"/>
                <c:pt idx="0">
                  <c:v>0</c:v>
                </c:pt>
                <c:pt idx="1">
                  <c:v>13</c:v>
                </c:pt>
                <c:pt idx="2">
                  <c:v>21.421052631578949</c:v>
                </c:pt>
                <c:pt idx="3">
                  <c:v>41.5</c:v>
                </c:pt>
                <c:pt idx="4">
                  <c:v>39.6</c:v>
                </c:pt>
                <c:pt idx="5">
                  <c:v>64</c:v>
                </c:pt>
                <c:pt idx="6">
                  <c:v>70.7</c:v>
                </c:pt>
                <c:pt idx="7">
                  <c:v>80</c:v>
                </c:pt>
                <c:pt idx="8">
                  <c:v>88</c:v>
                </c:pt>
                <c:pt idx="9">
                  <c:v>98</c:v>
                </c:pt>
                <c:pt idx="10">
                  <c:v>95.5</c:v>
                </c:pt>
                <c:pt idx="11">
                  <c:v>108</c:v>
                </c:pt>
                <c:pt idx="12">
                  <c:v>114.6</c:v>
                </c:pt>
                <c:pt idx="13">
                  <c:v>124</c:v>
                </c:pt>
                <c:pt idx="14">
                  <c:v>143</c:v>
                </c:pt>
                <c:pt idx="15">
                  <c:v>151</c:v>
                </c:pt>
                <c:pt idx="16">
                  <c:v>165</c:v>
                </c:pt>
                <c:pt idx="17">
                  <c:v>173</c:v>
                </c:pt>
                <c:pt idx="18">
                  <c:v>187</c:v>
                </c:pt>
                <c:pt idx="19">
                  <c:v>196.9473684210526</c:v>
                </c:pt>
                <c:pt idx="20">
                  <c:v>220</c:v>
                </c:pt>
                <c:pt idx="21">
                  <c:v>228</c:v>
                </c:pt>
                <c:pt idx="22">
                  <c:v>232</c:v>
                </c:pt>
                <c:pt idx="23">
                  <c:v>234</c:v>
                </c:pt>
                <c:pt idx="24">
                  <c:v>236</c:v>
                </c:pt>
                <c:pt idx="25">
                  <c:v>240</c:v>
                </c:pt>
                <c:pt idx="26">
                  <c:v>254.2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30-4976-8CC2-004EBB4F386E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9.113203823877887E-2"/>
                  <c:y val="0.25843442296985603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'2sec data window'!$D$29:$D$102</c:f>
              <c:numCache>
                <c:formatCode>General</c:formatCode>
                <c:ptCount val="74"/>
                <c:pt idx="0">
                  <c:v>368.96680453135099</c:v>
                </c:pt>
                <c:pt idx="1">
                  <c:v>391.75414203771601</c:v>
                </c:pt>
                <c:pt idx="2">
                  <c:v>405.21555115782678</c:v>
                </c:pt>
                <c:pt idx="3">
                  <c:v>423.01806230923239</c:v>
                </c:pt>
                <c:pt idx="4">
                  <c:v>442.95687857480789</c:v>
                </c:pt>
                <c:pt idx="5">
                  <c:v>454.81995194773901</c:v>
                </c:pt>
                <c:pt idx="6">
                  <c:v>474.50324373166529</c:v>
                </c:pt>
                <c:pt idx="7">
                  <c:v>493.53552327669138</c:v>
                </c:pt>
                <c:pt idx="8">
                  <c:v>493.04031534000148</c:v>
                </c:pt>
                <c:pt idx="9">
                  <c:v>511.88917685113529</c:v>
                </c:pt>
                <c:pt idx="10">
                  <c:v>529.62016941399543</c:v>
                </c:pt>
                <c:pt idx="11">
                  <c:v>540.16289268601633</c:v>
                </c:pt>
                <c:pt idx="12">
                  <c:v>558.02121216456476</c:v>
                </c:pt>
                <c:pt idx="13">
                  <c:v>569.92946516287748</c:v>
                </c:pt>
                <c:pt idx="14">
                  <c:v>586.86802890765568</c:v>
                </c:pt>
                <c:pt idx="15">
                  <c:v>605.16219825795281</c:v>
                </c:pt>
                <c:pt idx="16">
                  <c:v>603.96972797509568</c:v>
                </c:pt>
                <c:pt idx="17">
                  <c:v>629.57565839743017</c:v>
                </c:pt>
                <c:pt idx="18">
                  <c:v>640.67799095917246</c:v>
                </c:pt>
                <c:pt idx="19">
                  <c:v>650.17305162749619</c:v>
                </c:pt>
                <c:pt idx="20">
                  <c:v>669.04208482444778</c:v>
                </c:pt>
                <c:pt idx="21">
                  <c:v>693.79925643466686</c:v>
                </c:pt>
                <c:pt idx="22">
                  <c:v>697.7067034243438</c:v>
                </c:pt>
                <c:pt idx="23">
                  <c:v>713.66349661929394</c:v>
                </c:pt>
                <c:pt idx="24">
                  <c:v>727.98254901128655</c:v>
                </c:pt>
                <c:pt idx="25">
                  <c:v>735.18391986251333</c:v>
                </c:pt>
                <c:pt idx="26">
                  <c:v>750.2354292807596</c:v>
                </c:pt>
                <c:pt idx="27">
                  <c:v>755.80484131215621</c:v>
                </c:pt>
                <c:pt idx="28">
                  <c:v>775.47860069446415</c:v>
                </c:pt>
                <c:pt idx="29">
                  <c:v>788.11923063648771</c:v>
                </c:pt>
                <c:pt idx="30">
                  <c:v>798.26204763607495</c:v>
                </c:pt>
                <c:pt idx="31">
                  <c:v>814.80994383931454</c:v>
                </c:pt>
                <c:pt idx="32">
                  <c:v>830.54870332437656</c:v>
                </c:pt>
                <c:pt idx="33">
                  <c:v>845.33118589155708</c:v>
                </c:pt>
                <c:pt idx="34">
                  <c:v>851.68250595423558</c:v>
                </c:pt>
                <c:pt idx="35">
                  <c:v>867.29355456219582</c:v>
                </c:pt>
                <c:pt idx="36">
                  <c:v>883.04537163734551</c:v>
                </c:pt>
                <c:pt idx="37">
                  <c:v>896.33744783925988</c:v>
                </c:pt>
                <c:pt idx="38">
                  <c:v>905.95353612664053</c:v>
                </c:pt>
                <c:pt idx="39">
                  <c:v>926.44781878254491</c:v>
                </c:pt>
                <c:pt idx="40">
                  <c:v>938.07508784766264</c:v>
                </c:pt>
                <c:pt idx="41">
                  <c:v>945.98472823847601</c:v>
                </c:pt>
                <c:pt idx="42">
                  <c:v>960.71631084532225</c:v>
                </c:pt>
                <c:pt idx="43">
                  <c:v>977.47602114263066</c:v>
                </c:pt>
                <c:pt idx="44">
                  <c:v>994.28426062845335</c:v>
                </c:pt>
                <c:pt idx="45">
                  <c:v>1006.199343615678</c:v>
                </c:pt>
                <c:pt idx="46">
                  <c:v>1025.349169152548</c:v>
                </c:pt>
                <c:pt idx="47">
                  <c:v>1031.8402123775691</c:v>
                </c:pt>
                <c:pt idx="48">
                  <c:v>1042.5732404976291</c:v>
                </c:pt>
                <c:pt idx="49">
                  <c:v>1055.2619834662839</c:v>
                </c:pt>
                <c:pt idx="50">
                  <c:v>1078.450539295618</c:v>
                </c:pt>
                <c:pt idx="51">
                  <c:v>1090.9979965199011</c:v>
                </c:pt>
                <c:pt idx="52">
                  <c:v>1101.292002317133</c:v>
                </c:pt>
                <c:pt idx="53">
                  <c:v>1124.9138510303269</c:v>
                </c:pt>
                <c:pt idx="54">
                  <c:v>1140.1483350003609</c:v>
                </c:pt>
                <c:pt idx="55">
                  <c:v>1153.9498692081511</c:v>
                </c:pt>
                <c:pt idx="56">
                  <c:v>1173.8901603907011</c:v>
                </c:pt>
                <c:pt idx="57">
                  <c:v>1184.359233642276</c:v>
                </c:pt>
                <c:pt idx="58">
                  <c:v>1203.7098784839779</c:v>
                </c:pt>
                <c:pt idx="59">
                  <c:v>1217.3936293299989</c:v>
                </c:pt>
                <c:pt idx="60">
                  <c:v>1237.1676621994509</c:v>
                </c:pt>
                <c:pt idx="61">
                  <c:v>1247.1911678192021</c:v>
                </c:pt>
                <c:pt idx="62">
                  <c:v>1268.8275433691699</c:v>
                </c:pt>
                <c:pt idx="63">
                  <c:v>1281.732659846768</c:v>
                </c:pt>
                <c:pt idx="64">
                  <c:v>1304.7718465109911</c:v>
                </c:pt>
                <c:pt idx="65">
                  <c:v>1310.3582375851979</c:v>
                </c:pt>
                <c:pt idx="66">
                  <c:v>1326.83788244986</c:v>
                </c:pt>
                <c:pt idx="67">
                  <c:v>1347.1190380561541</c:v>
                </c:pt>
                <c:pt idx="68">
                  <c:v>1364.826476693177</c:v>
                </c:pt>
                <c:pt idx="69">
                  <c:v>1377.397573394411</c:v>
                </c:pt>
                <c:pt idx="70">
                  <c:v>1395.639120676271</c:v>
                </c:pt>
                <c:pt idx="71">
                  <c:v>1410.0331410605279</c:v>
                </c:pt>
                <c:pt idx="72">
                  <c:v>1427.953608113372</c:v>
                </c:pt>
                <c:pt idx="73">
                  <c:v>1431.628101446699</c:v>
                </c:pt>
              </c:numCache>
            </c:numRef>
          </c:xVal>
          <c:yVal>
            <c:numRef>
              <c:f>'2sec data window'!$C$29:$C$102</c:f>
              <c:numCache>
                <c:formatCode>General</c:formatCode>
                <c:ptCount val="74"/>
                <c:pt idx="0">
                  <c:v>284.8</c:v>
                </c:pt>
                <c:pt idx="1">
                  <c:v>297</c:v>
                </c:pt>
                <c:pt idx="2">
                  <c:v>309</c:v>
                </c:pt>
                <c:pt idx="3">
                  <c:v>320</c:v>
                </c:pt>
                <c:pt idx="4">
                  <c:v>334</c:v>
                </c:pt>
                <c:pt idx="5">
                  <c:v>342</c:v>
                </c:pt>
                <c:pt idx="6">
                  <c:v>355.9</c:v>
                </c:pt>
                <c:pt idx="7">
                  <c:v>370</c:v>
                </c:pt>
                <c:pt idx="8">
                  <c:v>369.5</c:v>
                </c:pt>
                <c:pt idx="9">
                  <c:v>383.2</c:v>
                </c:pt>
                <c:pt idx="10">
                  <c:v>401</c:v>
                </c:pt>
                <c:pt idx="11">
                  <c:v>410.8</c:v>
                </c:pt>
                <c:pt idx="12">
                  <c:v>428.5</c:v>
                </c:pt>
                <c:pt idx="13">
                  <c:v>437</c:v>
                </c:pt>
                <c:pt idx="14">
                  <c:v>452</c:v>
                </c:pt>
                <c:pt idx="15">
                  <c:v>462</c:v>
                </c:pt>
                <c:pt idx="16">
                  <c:v>462.2</c:v>
                </c:pt>
                <c:pt idx="17">
                  <c:v>474</c:v>
                </c:pt>
                <c:pt idx="18">
                  <c:v>489</c:v>
                </c:pt>
                <c:pt idx="19">
                  <c:v>498</c:v>
                </c:pt>
                <c:pt idx="20">
                  <c:v>507</c:v>
                </c:pt>
                <c:pt idx="21">
                  <c:v>516.20000000000005</c:v>
                </c:pt>
                <c:pt idx="22">
                  <c:v>521</c:v>
                </c:pt>
                <c:pt idx="23">
                  <c:v>533</c:v>
                </c:pt>
                <c:pt idx="24">
                  <c:v>538.79999999999995</c:v>
                </c:pt>
                <c:pt idx="25">
                  <c:v>541.20000000000005</c:v>
                </c:pt>
                <c:pt idx="26">
                  <c:v>550.26315789473688</c:v>
                </c:pt>
                <c:pt idx="27">
                  <c:v>557.20000000000005</c:v>
                </c:pt>
                <c:pt idx="28">
                  <c:v>570</c:v>
                </c:pt>
                <c:pt idx="29">
                  <c:v>582</c:v>
                </c:pt>
                <c:pt idx="30">
                  <c:v>592</c:v>
                </c:pt>
                <c:pt idx="31">
                  <c:v>604</c:v>
                </c:pt>
                <c:pt idx="32">
                  <c:v>613.20000000000005</c:v>
                </c:pt>
                <c:pt idx="33">
                  <c:v>629</c:v>
                </c:pt>
                <c:pt idx="34">
                  <c:v>635</c:v>
                </c:pt>
                <c:pt idx="35">
                  <c:v>646.70000000000005</c:v>
                </c:pt>
                <c:pt idx="36">
                  <c:v>657</c:v>
                </c:pt>
                <c:pt idx="37">
                  <c:v>661</c:v>
                </c:pt>
                <c:pt idx="38">
                  <c:v>669.2</c:v>
                </c:pt>
                <c:pt idx="39">
                  <c:v>685</c:v>
                </c:pt>
                <c:pt idx="40">
                  <c:v>694</c:v>
                </c:pt>
                <c:pt idx="41">
                  <c:v>696</c:v>
                </c:pt>
                <c:pt idx="42">
                  <c:v>706.4</c:v>
                </c:pt>
                <c:pt idx="43">
                  <c:v>712</c:v>
                </c:pt>
                <c:pt idx="44">
                  <c:v>732</c:v>
                </c:pt>
                <c:pt idx="45">
                  <c:v>739.1</c:v>
                </c:pt>
                <c:pt idx="46">
                  <c:v>749.8</c:v>
                </c:pt>
                <c:pt idx="47">
                  <c:v>761.7</c:v>
                </c:pt>
                <c:pt idx="48">
                  <c:v>771.8</c:v>
                </c:pt>
                <c:pt idx="49">
                  <c:v>786</c:v>
                </c:pt>
                <c:pt idx="50">
                  <c:v>806</c:v>
                </c:pt>
                <c:pt idx="51">
                  <c:v>813.1</c:v>
                </c:pt>
                <c:pt idx="52">
                  <c:v>828.4</c:v>
                </c:pt>
                <c:pt idx="53">
                  <c:v>844</c:v>
                </c:pt>
                <c:pt idx="54">
                  <c:v>853.4</c:v>
                </c:pt>
                <c:pt idx="55">
                  <c:v>866</c:v>
                </c:pt>
                <c:pt idx="56">
                  <c:v>875.2</c:v>
                </c:pt>
                <c:pt idx="57">
                  <c:v>885.9</c:v>
                </c:pt>
                <c:pt idx="58">
                  <c:v>895.6</c:v>
                </c:pt>
                <c:pt idx="59">
                  <c:v>909</c:v>
                </c:pt>
                <c:pt idx="60">
                  <c:v>921</c:v>
                </c:pt>
                <c:pt idx="61">
                  <c:v>929</c:v>
                </c:pt>
                <c:pt idx="62">
                  <c:v>941.3</c:v>
                </c:pt>
                <c:pt idx="63">
                  <c:v>946</c:v>
                </c:pt>
                <c:pt idx="64">
                  <c:v>966.2</c:v>
                </c:pt>
                <c:pt idx="65">
                  <c:v>967</c:v>
                </c:pt>
                <c:pt idx="66">
                  <c:v>978.9</c:v>
                </c:pt>
                <c:pt idx="67">
                  <c:v>991.7</c:v>
                </c:pt>
                <c:pt idx="68">
                  <c:v>1010.8</c:v>
                </c:pt>
                <c:pt idx="69">
                  <c:v>1022.5</c:v>
                </c:pt>
                <c:pt idx="70">
                  <c:v>1034</c:v>
                </c:pt>
                <c:pt idx="71">
                  <c:v>1036.4000000000001</c:v>
                </c:pt>
                <c:pt idx="72">
                  <c:v>1056.7</c:v>
                </c:pt>
                <c:pt idx="73">
                  <c:v>1056.8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30-4976-8CC2-004EBB4F3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801816"/>
        <c:axId val="602803128"/>
      </c:scatterChart>
      <c:valAx>
        <c:axId val="602801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Pitot Tube Velocity (ft/min)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03128"/>
        <c:crosses val="autoZero"/>
        <c:crossBetween val="midCat"/>
      </c:valAx>
      <c:valAx>
        <c:axId val="60280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Hot Wire Aneometer Velocity (ft/min)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01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Pitot</a:t>
            </a:r>
            <a:r>
              <a:rPr lang="en-US" baseline="0"/>
              <a:t> Tube Calibration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'10sec data window'!$D$1</c:f>
              <c:strCache>
                <c:ptCount val="1"/>
                <c:pt idx="0">
                  <c:v>avgPitotCalculatedVelocity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2964309018162276"/>
                  <c:y val="0.10406235584188341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'10sec data window'!$D$2:$D$28</c:f>
              <c:numCache>
                <c:formatCode>General</c:formatCode>
                <c:ptCount val="27"/>
                <c:pt idx="0">
                  <c:v>5.1124133425173008</c:v>
                </c:pt>
                <c:pt idx="1">
                  <c:v>20.607166376507241</c:v>
                </c:pt>
                <c:pt idx="2">
                  <c:v>25.998708718455731</c:v>
                </c:pt>
                <c:pt idx="3">
                  <c:v>35.817035806790777</c:v>
                </c:pt>
                <c:pt idx="4">
                  <c:v>38.83819020956264</c:v>
                </c:pt>
                <c:pt idx="5">
                  <c:v>56.122798999173213</c:v>
                </c:pt>
                <c:pt idx="6">
                  <c:v>63.228661922561223</c:v>
                </c:pt>
                <c:pt idx="7">
                  <c:v>75.342458389715404</c:v>
                </c:pt>
                <c:pt idx="8">
                  <c:v>86.340943235086129</c:v>
                </c:pt>
                <c:pt idx="9">
                  <c:v>96.184567581842529</c:v>
                </c:pt>
                <c:pt idx="10">
                  <c:v>95.043859001727512</c:v>
                </c:pt>
                <c:pt idx="11">
                  <c:v>105.3072710997473</c:v>
                </c:pt>
                <c:pt idx="12">
                  <c:v>113.52169028508</c:v>
                </c:pt>
                <c:pt idx="13">
                  <c:v>123.0142693171523</c:v>
                </c:pt>
                <c:pt idx="14">
                  <c:v>143.85208885196189</c:v>
                </c:pt>
                <c:pt idx="15">
                  <c:v>154.71469324451209</c:v>
                </c:pt>
                <c:pt idx="16">
                  <c:v>173.21021763589479</c:v>
                </c:pt>
                <c:pt idx="17">
                  <c:v>184.07838084525989</c:v>
                </c:pt>
                <c:pt idx="18">
                  <c:v>203.4577024321141</c:v>
                </c:pt>
                <c:pt idx="19">
                  <c:v>222.44368768158211</c:v>
                </c:pt>
                <c:pt idx="20">
                  <c:v>259.28187704918707</c:v>
                </c:pt>
                <c:pt idx="21">
                  <c:v>269.32190249012689</c:v>
                </c:pt>
                <c:pt idx="22">
                  <c:v>277.60415922259682</c:v>
                </c:pt>
                <c:pt idx="23">
                  <c:v>278.08947960532112</c:v>
                </c:pt>
                <c:pt idx="24">
                  <c:v>285.31981262696439</c:v>
                </c:pt>
                <c:pt idx="25">
                  <c:v>294.13120711059082</c:v>
                </c:pt>
                <c:pt idx="26">
                  <c:v>323.14367553797268</c:v>
                </c:pt>
              </c:numCache>
            </c:numRef>
          </c:xVal>
          <c:yVal>
            <c:numRef>
              <c:f>'10sec data window'!$C$2:$C$28</c:f>
              <c:numCache>
                <c:formatCode>General</c:formatCode>
                <c:ptCount val="27"/>
                <c:pt idx="0">
                  <c:v>0</c:v>
                </c:pt>
                <c:pt idx="1">
                  <c:v>11.88</c:v>
                </c:pt>
                <c:pt idx="2">
                  <c:v>21.888888888888889</c:v>
                </c:pt>
                <c:pt idx="3">
                  <c:v>38.9</c:v>
                </c:pt>
                <c:pt idx="4">
                  <c:v>43.060606060606062</c:v>
                </c:pt>
                <c:pt idx="5">
                  <c:v>63.232323232323232</c:v>
                </c:pt>
                <c:pt idx="6">
                  <c:v>70.48</c:v>
                </c:pt>
                <c:pt idx="7">
                  <c:v>80</c:v>
                </c:pt>
                <c:pt idx="8">
                  <c:v>88.48</c:v>
                </c:pt>
                <c:pt idx="9">
                  <c:v>98</c:v>
                </c:pt>
                <c:pt idx="10">
                  <c:v>96.8</c:v>
                </c:pt>
                <c:pt idx="11">
                  <c:v>107.76</c:v>
                </c:pt>
                <c:pt idx="12">
                  <c:v>114.8080808080808</c:v>
                </c:pt>
                <c:pt idx="13">
                  <c:v>124</c:v>
                </c:pt>
                <c:pt idx="14">
                  <c:v>142.11111111111109</c:v>
                </c:pt>
                <c:pt idx="15">
                  <c:v>151</c:v>
                </c:pt>
                <c:pt idx="16">
                  <c:v>165.66666666666671</c:v>
                </c:pt>
                <c:pt idx="17">
                  <c:v>173.54</c:v>
                </c:pt>
                <c:pt idx="18">
                  <c:v>187</c:v>
                </c:pt>
                <c:pt idx="19">
                  <c:v>196.90909090909091</c:v>
                </c:pt>
                <c:pt idx="20">
                  <c:v>220</c:v>
                </c:pt>
                <c:pt idx="21">
                  <c:v>227.5151515151515</c:v>
                </c:pt>
                <c:pt idx="22">
                  <c:v>232.88888888888891</c:v>
                </c:pt>
                <c:pt idx="23">
                  <c:v>233.12</c:v>
                </c:pt>
                <c:pt idx="24">
                  <c:v>236</c:v>
                </c:pt>
                <c:pt idx="25">
                  <c:v>240</c:v>
                </c:pt>
                <c:pt idx="26">
                  <c:v>253.1010101010101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F3-4D24-A3F4-8E8D73CA91D8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9.113203823877887E-2"/>
                  <c:y val="0.25843442296985603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'10sec data window'!$D$29:$D$102</c:f>
              <c:numCache>
                <c:formatCode>General</c:formatCode>
                <c:ptCount val="74"/>
                <c:pt idx="0">
                  <c:v>369.92983972369149</c:v>
                </c:pt>
                <c:pt idx="1">
                  <c:v>390.9952773323734</c:v>
                </c:pt>
                <c:pt idx="2">
                  <c:v>404.85994690469062</c:v>
                </c:pt>
                <c:pt idx="3">
                  <c:v>422.7265135525592</c:v>
                </c:pt>
                <c:pt idx="4">
                  <c:v>442.17606906330758</c:v>
                </c:pt>
                <c:pt idx="5">
                  <c:v>454.9588894199033</c:v>
                </c:pt>
                <c:pt idx="6">
                  <c:v>474.41871034582732</c:v>
                </c:pt>
                <c:pt idx="7">
                  <c:v>494.05591613761629</c:v>
                </c:pt>
                <c:pt idx="8">
                  <c:v>493.07199347171661</c:v>
                </c:pt>
                <c:pt idx="9">
                  <c:v>512.31698142182245</c:v>
                </c:pt>
                <c:pt idx="10">
                  <c:v>530.28266459707618</c:v>
                </c:pt>
                <c:pt idx="11">
                  <c:v>540.33836670665664</c:v>
                </c:pt>
                <c:pt idx="12">
                  <c:v>558.07358513027145</c:v>
                </c:pt>
                <c:pt idx="13">
                  <c:v>569.06598227375071</c:v>
                </c:pt>
                <c:pt idx="14">
                  <c:v>586.96020868899166</c:v>
                </c:pt>
                <c:pt idx="15">
                  <c:v>603.91105433025814</c:v>
                </c:pt>
                <c:pt idx="16">
                  <c:v>604.05339601611945</c:v>
                </c:pt>
                <c:pt idx="17">
                  <c:v>625.96754635121385</c:v>
                </c:pt>
                <c:pt idx="18">
                  <c:v>641.57948640669349</c:v>
                </c:pt>
                <c:pt idx="19">
                  <c:v>651.53011491635914</c:v>
                </c:pt>
                <c:pt idx="20">
                  <c:v>667.74785636171225</c:v>
                </c:pt>
                <c:pt idx="21">
                  <c:v>690.77257137554477</c:v>
                </c:pt>
                <c:pt idx="22">
                  <c:v>698.18174662544118</c:v>
                </c:pt>
                <c:pt idx="23">
                  <c:v>712.62559113672739</c:v>
                </c:pt>
                <c:pt idx="24">
                  <c:v>726.45720627987066</c:v>
                </c:pt>
                <c:pt idx="25">
                  <c:v>733.76743985781286</c:v>
                </c:pt>
                <c:pt idx="26">
                  <c:v>748.86415277326364</c:v>
                </c:pt>
                <c:pt idx="27">
                  <c:v>758.69569423185317</c:v>
                </c:pt>
                <c:pt idx="28">
                  <c:v>774.97512929495497</c:v>
                </c:pt>
                <c:pt idx="29">
                  <c:v>789.74961714678727</c:v>
                </c:pt>
                <c:pt idx="30">
                  <c:v>798.66681852917407</c:v>
                </c:pt>
                <c:pt idx="31">
                  <c:v>815.83688380866988</c:v>
                </c:pt>
                <c:pt idx="32">
                  <c:v>829.54048629825422</c:v>
                </c:pt>
                <c:pt idx="33">
                  <c:v>845.89176630404177</c:v>
                </c:pt>
                <c:pt idx="34">
                  <c:v>853.35215855273429</c:v>
                </c:pt>
                <c:pt idx="35">
                  <c:v>869.80701944679788</c:v>
                </c:pt>
                <c:pt idx="36">
                  <c:v>885.22949298174274</c:v>
                </c:pt>
                <c:pt idx="37">
                  <c:v>893.34093412852576</c:v>
                </c:pt>
                <c:pt idx="38">
                  <c:v>907.4749505690645</c:v>
                </c:pt>
                <c:pt idx="39">
                  <c:v>924.41615242662067</c:v>
                </c:pt>
                <c:pt idx="40">
                  <c:v>939.54841827468636</c:v>
                </c:pt>
                <c:pt idx="41">
                  <c:v>945.43613840097987</c:v>
                </c:pt>
                <c:pt idx="42">
                  <c:v>958.92337056427255</c:v>
                </c:pt>
                <c:pt idx="43">
                  <c:v>975.55685696267199</c:v>
                </c:pt>
                <c:pt idx="44">
                  <c:v>994.67201965842946</c:v>
                </c:pt>
                <c:pt idx="45">
                  <c:v>1006.973936760977</c:v>
                </c:pt>
                <c:pt idx="46">
                  <c:v>1025.5544346663271</c:v>
                </c:pt>
                <c:pt idx="47">
                  <c:v>1031.754666527439</c:v>
                </c:pt>
                <c:pt idx="48">
                  <c:v>1042.868408626887</c:v>
                </c:pt>
                <c:pt idx="49">
                  <c:v>1056.4770439600829</c:v>
                </c:pt>
                <c:pt idx="50">
                  <c:v>1078.223601643856</c:v>
                </c:pt>
                <c:pt idx="51">
                  <c:v>1091.6635438068281</c:v>
                </c:pt>
                <c:pt idx="52">
                  <c:v>1103.7179101173861</c:v>
                </c:pt>
                <c:pt idx="53">
                  <c:v>1124.89365556908</c:v>
                </c:pt>
                <c:pt idx="54">
                  <c:v>1138.7596498717919</c:v>
                </c:pt>
                <c:pt idx="55">
                  <c:v>1153.42850101252</c:v>
                </c:pt>
                <c:pt idx="56">
                  <c:v>1174.049187815508</c:v>
                </c:pt>
                <c:pt idx="57">
                  <c:v>1185.3719923865769</c:v>
                </c:pt>
                <c:pt idx="58">
                  <c:v>1203.597084288258</c:v>
                </c:pt>
                <c:pt idx="59">
                  <c:v>1218.2600640001799</c:v>
                </c:pt>
                <c:pt idx="60">
                  <c:v>1237.4632953933401</c:v>
                </c:pt>
                <c:pt idx="61">
                  <c:v>1248.390256007591</c:v>
                </c:pt>
                <c:pt idx="62">
                  <c:v>1269.3648685625001</c:v>
                </c:pt>
                <c:pt idx="63">
                  <c:v>1280.688508735172</c:v>
                </c:pt>
                <c:pt idx="64">
                  <c:v>1304.497684081005</c:v>
                </c:pt>
                <c:pt idx="65">
                  <c:v>1311.580584904842</c:v>
                </c:pt>
                <c:pt idx="66">
                  <c:v>1328.740622604364</c:v>
                </c:pt>
                <c:pt idx="67">
                  <c:v>1349.3149758822181</c:v>
                </c:pt>
                <c:pt idx="68">
                  <c:v>1364.6626999599109</c:v>
                </c:pt>
                <c:pt idx="69">
                  <c:v>1379.726589748062</c:v>
                </c:pt>
                <c:pt idx="70">
                  <c:v>1394.911327838932</c:v>
                </c:pt>
                <c:pt idx="71">
                  <c:v>1409.1590582897161</c:v>
                </c:pt>
                <c:pt idx="72">
                  <c:v>1429.2604086762999</c:v>
                </c:pt>
                <c:pt idx="73">
                  <c:v>1430.800974246572</c:v>
                </c:pt>
              </c:numCache>
            </c:numRef>
          </c:xVal>
          <c:yVal>
            <c:numRef>
              <c:f>'10sec data window'!$C$29:$C$102</c:f>
              <c:numCache>
                <c:formatCode>General</c:formatCode>
                <c:ptCount val="74"/>
                <c:pt idx="0">
                  <c:v>283.22222222222217</c:v>
                </c:pt>
                <c:pt idx="1">
                  <c:v>297.77999999999997</c:v>
                </c:pt>
                <c:pt idx="2">
                  <c:v>309.1010101010101</c:v>
                </c:pt>
                <c:pt idx="3">
                  <c:v>319.93939393939388</c:v>
                </c:pt>
                <c:pt idx="4">
                  <c:v>334</c:v>
                </c:pt>
                <c:pt idx="5">
                  <c:v>341.73737373737367</c:v>
                </c:pt>
                <c:pt idx="6">
                  <c:v>355</c:v>
                </c:pt>
                <c:pt idx="7">
                  <c:v>369.69696969696969</c:v>
                </c:pt>
                <c:pt idx="8">
                  <c:v>370.50505050505052</c:v>
                </c:pt>
                <c:pt idx="9">
                  <c:v>382.98</c:v>
                </c:pt>
                <c:pt idx="10">
                  <c:v>401.62</c:v>
                </c:pt>
                <c:pt idx="11">
                  <c:v>411.76</c:v>
                </c:pt>
                <c:pt idx="12">
                  <c:v>427.30303030303031</c:v>
                </c:pt>
                <c:pt idx="13">
                  <c:v>437.09090909090912</c:v>
                </c:pt>
                <c:pt idx="14">
                  <c:v>451.87878787878788</c:v>
                </c:pt>
                <c:pt idx="15">
                  <c:v>462.18181818181819</c:v>
                </c:pt>
                <c:pt idx="16">
                  <c:v>461.62</c:v>
                </c:pt>
                <c:pt idx="17">
                  <c:v>475.4</c:v>
                </c:pt>
                <c:pt idx="18">
                  <c:v>488.3</c:v>
                </c:pt>
                <c:pt idx="19">
                  <c:v>496.9</c:v>
                </c:pt>
                <c:pt idx="20">
                  <c:v>505.72727272727269</c:v>
                </c:pt>
                <c:pt idx="21">
                  <c:v>516.59595959595958</c:v>
                </c:pt>
                <c:pt idx="22">
                  <c:v>521</c:v>
                </c:pt>
                <c:pt idx="23">
                  <c:v>532.9</c:v>
                </c:pt>
                <c:pt idx="24">
                  <c:v>539.17999999999995</c:v>
                </c:pt>
                <c:pt idx="25">
                  <c:v>542.1</c:v>
                </c:pt>
                <c:pt idx="26">
                  <c:v>549.94949494949492</c:v>
                </c:pt>
                <c:pt idx="27">
                  <c:v>555.9</c:v>
                </c:pt>
                <c:pt idx="28">
                  <c:v>569.28</c:v>
                </c:pt>
                <c:pt idx="29">
                  <c:v>582.58000000000004</c:v>
                </c:pt>
                <c:pt idx="30">
                  <c:v>591.88</c:v>
                </c:pt>
                <c:pt idx="31">
                  <c:v>605.24</c:v>
                </c:pt>
                <c:pt idx="32">
                  <c:v>614</c:v>
                </c:pt>
                <c:pt idx="33">
                  <c:v>628.70000000000005</c:v>
                </c:pt>
                <c:pt idx="34">
                  <c:v>635.04</c:v>
                </c:pt>
                <c:pt idx="35">
                  <c:v>646.1</c:v>
                </c:pt>
                <c:pt idx="36">
                  <c:v>656.31313131313129</c:v>
                </c:pt>
                <c:pt idx="37">
                  <c:v>661</c:v>
                </c:pt>
                <c:pt idx="38">
                  <c:v>669.2</c:v>
                </c:pt>
                <c:pt idx="39">
                  <c:v>682.5</c:v>
                </c:pt>
                <c:pt idx="40">
                  <c:v>692.64646464646466</c:v>
                </c:pt>
                <c:pt idx="41">
                  <c:v>697.06</c:v>
                </c:pt>
                <c:pt idx="42">
                  <c:v>706.32323232323233</c:v>
                </c:pt>
                <c:pt idx="43">
                  <c:v>715.95959595959596</c:v>
                </c:pt>
                <c:pt idx="44">
                  <c:v>732.62626262626259</c:v>
                </c:pt>
                <c:pt idx="45">
                  <c:v>739.6</c:v>
                </c:pt>
                <c:pt idx="46">
                  <c:v>751</c:v>
                </c:pt>
                <c:pt idx="47">
                  <c:v>761.50505050505046</c:v>
                </c:pt>
                <c:pt idx="48">
                  <c:v>773.42424242424238</c:v>
                </c:pt>
                <c:pt idx="49">
                  <c:v>785.28282828282829</c:v>
                </c:pt>
                <c:pt idx="50">
                  <c:v>806.8</c:v>
                </c:pt>
                <c:pt idx="51">
                  <c:v>815.55555555555554</c:v>
                </c:pt>
                <c:pt idx="52">
                  <c:v>828.32323232323233</c:v>
                </c:pt>
                <c:pt idx="53">
                  <c:v>844.66</c:v>
                </c:pt>
                <c:pt idx="54">
                  <c:v>854.10101010101005</c:v>
                </c:pt>
                <c:pt idx="55">
                  <c:v>865.8</c:v>
                </c:pt>
                <c:pt idx="56">
                  <c:v>877.35</c:v>
                </c:pt>
                <c:pt idx="57">
                  <c:v>885.86</c:v>
                </c:pt>
                <c:pt idx="58">
                  <c:v>898.52</c:v>
                </c:pt>
                <c:pt idx="59">
                  <c:v>908.5</c:v>
                </c:pt>
                <c:pt idx="60">
                  <c:v>922.02</c:v>
                </c:pt>
                <c:pt idx="61">
                  <c:v>927.36363636363637</c:v>
                </c:pt>
                <c:pt idx="62">
                  <c:v>939.89898989898995</c:v>
                </c:pt>
                <c:pt idx="63">
                  <c:v>948.16161616161617</c:v>
                </c:pt>
                <c:pt idx="64">
                  <c:v>964.10101010101005</c:v>
                </c:pt>
                <c:pt idx="65">
                  <c:v>969.57575757575762</c:v>
                </c:pt>
                <c:pt idx="66">
                  <c:v>979.58</c:v>
                </c:pt>
                <c:pt idx="67">
                  <c:v>990.1</c:v>
                </c:pt>
                <c:pt idx="68">
                  <c:v>1013.02</c:v>
                </c:pt>
                <c:pt idx="69">
                  <c:v>1023.1</c:v>
                </c:pt>
                <c:pt idx="70">
                  <c:v>1032.2</c:v>
                </c:pt>
                <c:pt idx="71">
                  <c:v>1041.28</c:v>
                </c:pt>
                <c:pt idx="72">
                  <c:v>1056</c:v>
                </c:pt>
                <c:pt idx="73">
                  <c:v>1057.48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F3-4D24-A3F4-8E8D73CA9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801816"/>
        <c:axId val="602803128"/>
      </c:scatterChart>
      <c:valAx>
        <c:axId val="602801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Pitot Tube Velocity (ft/min)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03128"/>
        <c:crosses val="autoZero"/>
        <c:crossBetween val="midCat"/>
      </c:valAx>
      <c:valAx>
        <c:axId val="60280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Hot Wire Aneometer Velocity (ft/min)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01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Pitot</a:t>
            </a:r>
            <a:r>
              <a:rPr lang="en-US" baseline="0"/>
              <a:t> Tube Calibration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'20sec data window'!$D$1</c:f>
              <c:strCache>
                <c:ptCount val="1"/>
                <c:pt idx="0">
                  <c:v>avgPitotCalculatedVelocity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2964309018162276"/>
                  <c:y val="0.10406235584188341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'20sec data window'!$D$2:$D$28</c:f>
              <c:numCache>
                <c:formatCode>General</c:formatCode>
                <c:ptCount val="27"/>
                <c:pt idx="0">
                  <c:v>5.5532355415634767</c:v>
                </c:pt>
                <c:pt idx="1">
                  <c:v>19.83109218437955</c:v>
                </c:pt>
                <c:pt idx="2">
                  <c:v>25.520436978386591</c:v>
                </c:pt>
                <c:pt idx="3">
                  <c:v>36.949499072302487</c:v>
                </c:pt>
                <c:pt idx="4">
                  <c:v>39.616711497612897</c:v>
                </c:pt>
                <c:pt idx="5">
                  <c:v>57.44802687313598</c:v>
                </c:pt>
                <c:pt idx="6">
                  <c:v>64.381846063490102</c:v>
                </c:pt>
                <c:pt idx="7">
                  <c:v>75.556573856651752</c:v>
                </c:pt>
                <c:pt idx="8">
                  <c:v>86.062109336549767</c:v>
                </c:pt>
                <c:pt idx="9">
                  <c:v>95.967941016491622</c:v>
                </c:pt>
                <c:pt idx="10">
                  <c:v>95.406862893357967</c:v>
                </c:pt>
                <c:pt idx="11">
                  <c:v>104.7750029695724</c:v>
                </c:pt>
                <c:pt idx="12">
                  <c:v>113.96766264815599</c:v>
                </c:pt>
                <c:pt idx="13">
                  <c:v>123.34891538856201</c:v>
                </c:pt>
                <c:pt idx="14">
                  <c:v>143.72448944755081</c:v>
                </c:pt>
                <c:pt idx="15">
                  <c:v>154.6190420064859</c:v>
                </c:pt>
                <c:pt idx="16">
                  <c:v>172.9841389662667</c:v>
                </c:pt>
                <c:pt idx="17">
                  <c:v>184.09564845296771</c:v>
                </c:pt>
                <c:pt idx="18">
                  <c:v>203.4696609095499</c:v>
                </c:pt>
                <c:pt idx="19">
                  <c:v>222.17895550117521</c:v>
                </c:pt>
                <c:pt idx="20">
                  <c:v>259.63107487389482</c:v>
                </c:pt>
                <c:pt idx="21">
                  <c:v>268.92687069081461</c:v>
                </c:pt>
                <c:pt idx="22">
                  <c:v>277.73361853339378</c:v>
                </c:pt>
                <c:pt idx="23">
                  <c:v>277.69030281924279</c:v>
                </c:pt>
                <c:pt idx="24">
                  <c:v>285.63950288243331</c:v>
                </c:pt>
                <c:pt idx="25">
                  <c:v>294.54232536542031</c:v>
                </c:pt>
                <c:pt idx="26">
                  <c:v>320.49360269180812</c:v>
                </c:pt>
              </c:numCache>
            </c:numRef>
          </c:xVal>
          <c:yVal>
            <c:numRef>
              <c:f>'20sec data window'!$C$2:$C$28</c:f>
              <c:numCache>
                <c:formatCode>General</c:formatCode>
                <c:ptCount val="27"/>
                <c:pt idx="0">
                  <c:v>0</c:v>
                </c:pt>
                <c:pt idx="1">
                  <c:v>9.7939698492462313</c:v>
                </c:pt>
                <c:pt idx="2">
                  <c:v>21.412060301507541</c:v>
                </c:pt>
                <c:pt idx="3">
                  <c:v>39.492462311557787</c:v>
                </c:pt>
                <c:pt idx="4">
                  <c:v>45.35175879396985</c:v>
                </c:pt>
                <c:pt idx="5">
                  <c:v>62.311557788944732</c:v>
                </c:pt>
                <c:pt idx="6">
                  <c:v>69.757575757575751</c:v>
                </c:pt>
                <c:pt idx="7">
                  <c:v>79.678391959799001</c:v>
                </c:pt>
                <c:pt idx="8">
                  <c:v>88.291457286432163</c:v>
                </c:pt>
                <c:pt idx="9">
                  <c:v>97.2964824120603</c:v>
                </c:pt>
                <c:pt idx="10">
                  <c:v>97.396984924623112</c:v>
                </c:pt>
                <c:pt idx="11">
                  <c:v>106.964824120603</c:v>
                </c:pt>
                <c:pt idx="12">
                  <c:v>114.2211055276382</c:v>
                </c:pt>
                <c:pt idx="13">
                  <c:v>123.748743718593</c:v>
                </c:pt>
                <c:pt idx="14">
                  <c:v>140.748743718593</c:v>
                </c:pt>
                <c:pt idx="15">
                  <c:v>150.3869346733668</c:v>
                </c:pt>
                <c:pt idx="16">
                  <c:v>165.3819095477387</c:v>
                </c:pt>
                <c:pt idx="17">
                  <c:v>173.3819095477387</c:v>
                </c:pt>
                <c:pt idx="18">
                  <c:v>186.6683417085427</c:v>
                </c:pt>
                <c:pt idx="19">
                  <c:v>196.40201005025119</c:v>
                </c:pt>
                <c:pt idx="20">
                  <c:v>219.3467336683417</c:v>
                </c:pt>
                <c:pt idx="21">
                  <c:v>226.8743718592965</c:v>
                </c:pt>
                <c:pt idx="22">
                  <c:v>233.00502512562821</c:v>
                </c:pt>
                <c:pt idx="23">
                  <c:v>232.2713567839196</c:v>
                </c:pt>
                <c:pt idx="24">
                  <c:v>235.9396984924623</c:v>
                </c:pt>
                <c:pt idx="25">
                  <c:v>239.9597989949749</c:v>
                </c:pt>
                <c:pt idx="26">
                  <c:v>252.16582914572871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4B-463E-997F-4DABD9BA2CCD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9.113203823877887E-2"/>
                  <c:y val="0.25843442296985603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'20sec data window'!$D$29:$D$102</c:f>
              <c:numCache>
                <c:formatCode>General</c:formatCode>
                <c:ptCount val="74"/>
                <c:pt idx="0">
                  <c:v>368.38517536283939</c:v>
                </c:pt>
                <c:pt idx="1">
                  <c:v>390.96857359831932</c:v>
                </c:pt>
                <c:pt idx="2">
                  <c:v>404.60272198893171</c:v>
                </c:pt>
                <c:pt idx="3">
                  <c:v>422.35926526827433</c:v>
                </c:pt>
                <c:pt idx="4">
                  <c:v>442.1221359789414</c:v>
                </c:pt>
                <c:pt idx="5">
                  <c:v>454.66679340760032</c:v>
                </c:pt>
                <c:pt idx="6">
                  <c:v>474.38196892347679</c:v>
                </c:pt>
                <c:pt idx="7">
                  <c:v>493.53928507128597</c:v>
                </c:pt>
                <c:pt idx="8">
                  <c:v>493.54718531002089</c:v>
                </c:pt>
                <c:pt idx="9">
                  <c:v>511.6057218441095</c:v>
                </c:pt>
                <c:pt idx="10">
                  <c:v>530.14880484681009</c:v>
                </c:pt>
                <c:pt idx="11">
                  <c:v>540.45954461887402</c:v>
                </c:pt>
                <c:pt idx="12">
                  <c:v>557.51217858401776</c:v>
                </c:pt>
                <c:pt idx="13">
                  <c:v>568.84099198428714</c:v>
                </c:pt>
                <c:pt idx="14">
                  <c:v>587.48793454291513</c:v>
                </c:pt>
                <c:pt idx="15">
                  <c:v>603.74265521232633</c:v>
                </c:pt>
                <c:pt idx="16">
                  <c:v>604.19722261717891</c:v>
                </c:pt>
                <c:pt idx="17">
                  <c:v>625.96362124805182</c:v>
                </c:pt>
                <c:pt idx="18">
                  <c:v>642.19291735175216</c:v>
                </c:pt>
                <c:pt idx="19">
                  <c:v>650.97898659889347</c:v>
                </c:pt>
                <c:pt idx="20">
                  <c:v>668.42137310060082</c:v>
                </c:pt>
                <c:pt idx="21">
                  <c:v>690.05682452345127</c:v>
                </c:pt>
                <c:pt idx="22">
                  <c:v>698.20293274642916</c:v>
                </c:pt>
                <c:pt idx="23">
                  <c:v>713.84164926253356</c:v>
                </c:pt>
                <c:pt idx="24">
                  <c:v>726.89768562102722</c:v>
                </c:pt>
                <c:pt idx="25">
                  <c:v>733.53963029834517</c:v>
                </c:pt>
                <c:pt idx="26">
                  <c:v>748.74870725736798</c:v>
                </c:pt>
                <c:pt idx="27">
                  <c:v>758.24015722899344</c:v>
                </c:pt>
                <c:pt idx="28">
                  <c:v>774.86327740274805</c:v>
                </c:pt>
                <c:pt idx="29">
                  <c:v>789.89513026003897</c:v>
                </c:pt>
                <c:pt idx="30">
                  <c:v>799.39911676424151</c:v>
                </c:pt>
                <c:pt idx="31">
                  <c:v>815.26292903250203</c:v>
                </c:pt>
                <c:pt idx="32">
                  <c:v>829.67033803311881</c:v>
                </c:pt>
                <c:pt idx="33">
                  <c:v>845.79484743708406</c:v>
                </c:pt>
                <c:pt idx="34">
                  <c:v>853.40387685232429</c:v>
                </c:pt>
                <c:pt idx="35">
                  <c:v>870.06676762381687</c:v>
                </c:pt>
                <c:pt idx="36">
                  <c:v>885.7161831904624</c:v>
                </c:pt>
                <c:pt idx="37">
                  <c:v>893.64232729587525</c:v>
                </c:pt>
                <c:pt idx="38">
                  <c:v>907.27182972348669</c:v>
                </c:pt>
                <c:pt idx="39">
                  <c:v>924.12987310858216</c:v>
                </c:pt>
                <c:pt idx="40">
                  <c:v>939.9059960411754</c:v>
                </c:pt>
                <c:pt idx="41">
                  <c:v>946.04699437583145</c:v>
                </c:pt>
                <c:pt idx="42">
                  <c:v>959.69312163037523</c:v>
                </c:pt>
                <c:pt idx="43">
                  <c:v>974.88386634230119</c:v>
                </c:pt>
                <c:pt idx="44">
                  <c:v>995.46239064570261</c:v>
                </c:pt>
                <c:pt idx="45">
                  <c:v>1008.095626263804</c:v>
                </c:pt>
                <c:pt idx="46">
                  <c:v>1024.4812227560201</c:v>
                </c:pt>
                <c:pt idx="47">
                  <c:v>1031.620007805047</c:v>
                </c:pt>
                <c:pt idx="48">
                  <c:v>1042.739496187414</c:v>
                </c:pt>
                <c:pt idx="49">
                  <c:v>1056.737349824934</c:v>
                </c:pt>
                <c:pt idx="50">
                  <c:v>1077.719485306588</c:v>
                </c:pt>
                <c:pt idx="51">
                  <c:v>1091.2100171646259</c:v>
                </c:pt>
                <c:pt idx="52">
                  <c:v>1104.3759261707789</c:v>
                </c:pt>
                <c:pt idx="53">
                  <c:v>1126.1668307697789</c:v>
                </c:pt>
                <c:pt idx="54">
                  <c:v>1139.641067465009</c:v>
                </c:pt>
                <c:pt idx="55">
                  <c:v>1153.9893769674061</c:v>
                </c:pt>
                <c:pt idx="56">
                  <c:v>1173.825387266422</c:v>
                </c:pt>
                <c:pt idx="57">
                  <c:v>1184.694564174365</c:v>
                </c:pt>
                <c:pt idx="58">
                  <c:v>1204.016326822901</c:v>
                </c:pt>
                <c:pt idx="59">
                  <c:v>1218.0188131369889</c:v>
                </c:pt>
                <c:pt idx="60">
                  <c:v>1237.5994689858251</c:v>
                </c:pt>
                <c:pt idx="61">
                  <c:v>1249.370321763899</c:v>
                </c:pt>
                <c:pt idx="62">
                  <c:v>1269.155577853322</c:v>
                </c:pt>
                <c:pt idx="63">
                  <c:v>1281.1555553988919</c:v>
                </c:pt>
                <c:pt idx="64">
                  <c:v>1302.749742391572</c:v>
                </c:pt>
                <c:pt idx="65">
                  <c:v>1311.7433494359821</c:v>
                </c:pt>
                <c:pt idx="66">
                  <c:v>1330.1493699746841</c:v>
                </c:pt>
                <c:pt idx="67">
                  <c:v>1347.801564446811</c:v>
                </c:pt>
                <c:pt idx="68">
                  <c:v>1364.3717808928279</c:v>
                </c:pt>
                <c:pt idx="69">
                  <c:v>1379.3903985083591</c:v>
                </c:pt>
                <c:pt idx="70">
                  <c:v>1393.313693261724</c:v>
                </c:pt>
                <c:pt idx="71">
                  <c:v>1409.5063295364091</c:v>
                </c:pt>
                <c:pt idx="72">
                  <c:v>1429.275010323762</c:v>
                </c:pt>
                <c:pt idx="73">
                  <c:v>1431.933829399062</c:v>
                </c:pt>
              </c:numCache>
            </c:numRef>
          </c:xVal>
          <c:yVal>
            <c:numRef>
              <c:f>'20sec data window'!$C$29:$C$102</c:f>
              <c:numCache>
                <c:formatCode>General</c:formatCode>
                <c:ptCount val="74"/>
                <c:pt idx="0">
                  <c:v>281.09045226130661</c:v>
                </c:pt>
                <c:pt idx="1">
                  <c:v>297.3316582914573</c:v>
                </c:pt>
                <c:pt idx="2">
                  <c:v>308.54773869346741</c:v>
                </c:pt>
                <c:pt idx="3">
                  <c:v>319.33668341708551</c:v>
                </c:pt>
                <c:pt idx="4">
                  <c:v>333.58793969849239</c:v>
                </c:pt>
                <c:pt idx="5">
                  <c:v>340.8643216080402</c:v>
                </c:pt>
                <c:pt idx="6">
                  <c:v>354.3316582914573</c:v>
                </c:pt>
                <c:pt idx="7">
                  <c:v>369.49748743718601</c:v>
                </c:pt>
                <c:pt idx="8">
                  <c:v>371.1457286432161</c:v>
                </c:pt>
                <c:pt idx="9">
                  <c:v>382.48743718592971</c:v>
                </c:pt>
                <c:pt idx="10">
                  <c:v>401.46464646464648</c:v>
                </c:pt>
                <c:pt idx="11">
                  <c:v>411.62311557788951</c:v>
                </c:pt>
                <c:pt idx="12">
                  <c:v>426.49748743718601</c:v>
                </c:pt>
                <c:pt idx="13">
                  <c:v>436.5427135678392</c:v>
                </c:pt>
                <c:pt idx="14">
                  <c:v>451.36683417085419</c:v>
                </c:pt>
                <c:pt idx="15">
                  <c:v>462.1507537688442</c:v>
                </c:pt>
                <c:pt idx="16">
                  <c:v>462.51256281407029</c:v>
                </c:pt>
                <c:pt idx="17">
                  <c:v>475.1859296482412</c:v>
                </c:pt>
                <c:pt idx="18">
                  <c:v>487.3969849246231</c:v>
                </c:pt>
                <c:pt idx="19">
                  <c:v>496.36180904522621</c:v>
                </c:pt>
                <c:pt idx="20">
                  <c:v>505.8241206030151</c:v>
                </c:pt>
                <c:pt idx="21">
                  <c:v>516.37688442211061</c:v>
                </c:pt>
                <c:pt idx="22">
                  <c:v>520.3366834170854</c:v>
                </c:pt>
                <c:pt idx="23">
                  <c:v>532.54773869346729</c:v>
                </c:pt>
                <c:pt idx="24">
                  <c:v>538.91959798994969</c:v>
                </c:pt>
                <c:pt idx="25">
                  <c:v>543.1608040201005</c:v>
                </c:pt>
                <c:pt idx="26">
                  <c:v>549.8643216080402</c:v>
                </c:pt>
                <c:pt idx="27">
                  <c:v>555.5929648241206</c:v>
                </c:pt>
                <c:pt idx="28">
                  <c:v>569.0954773869347</c:v>
                </c:pt>
                <c:pt idx="29">
                  <c:v>582.9045226130653</c:v>
                </c:pt>
                <c:pt idx="30">
                  <c:v>592.1005025125628</c:v>
                </c:pt>
                <c:pt idx="31">
                  <c:v>604.3115577889447</c:v>
                </c:pt>
                <c:pt idx="32">
                  <c:v>613.4070351758794</c:v>
                </c:pt>
                <c:pt idx="33">
                  <c:v>628.1758793969849</c:v>
                </c:pt>
                <c:pt idx="34">
                  <c:v>635.1608040201005</c:v>
                </c:pt>
                <c:pt idx="35">
                  <c:v>645.3115577889447</c:v>
                </c:pt>
                <c:pt idx="36">
                  <c:v>655.94472361809051</c:v>
                </c:pt>
                <c:pt idx="37">
                  <c:v>661.45226130653271</c:v>
                </c:pt>
                <c:pt idx="38">
                  <c:v>669.24120603015081</c:v>
                </c:pt>
                <c:pt idx="39">
                  <c:v>680.8291457286432</c:v>
                </c:pt>
                <c:pt idx="40">
                  <c:v>693.0452261306533</c:v>
                </c:pt>
                <c:pt idx="41">
                  <c:v>696.89447236180899</c:v>
                </c:pt>
                <c:pt idx="42">
                  <c:v>705.678391959799</c:v>
                </c:pt>
                <c:pt idx="43">
                  <c:v>717.4070351758794</c:v>
                </c:pt>
                <c:pt idx="44">
                  <c:v>730.9849246231156</c:v>
                </c:pt>
                <c:pt idx="45">
                  <c:v>740.1809045226131</c:v>
                </c:pt>
                <c:pt idx="46">
                  <c:v>751.5025125628141</c:v>
                </c:pt>
                <c:pt idx="47">
                  <c:v>759.713567839196</c:v>
                </c:pt>
                <c:pt idx="48">
                  <c:v>773.7939698492462</c:v>
                </c:pt>
                <c:pt idx="49">
                  <c:v>786.3869346733668</c:v>
                </c:pt>
                <c:pt idx="50">
                  <c:v>805.8844221105528</c:v>
                </c:pt>
                <c:pt idx="51">
                  <c:v>816.51256281407041</c:v>
                </c:pt>
                <c:pt idx="52">
                  <c:v>828.4422110552764</c:v>
                </c:pt>
                <c:pt idx="53">
                  <c:v>844.62311557788939</c:v>
                </c:pt>
                <c:pt idx="54">
                  <c:v>854.2211055276382</c:v>
                </c:pt>
                <c:pt idx="55">
                  <c:v>865.3065326633166</c:v>
                </c:pt>
                <c:pt idx="56">
                  <c:v>875.9597989949749</c:v>
                </c:pt>
                <c:pt idx="57">
                  <c:v>885.5025125628141</c:v>
                </c:pt>
                <c:pt idx="58">
                  <c:v>898.58793969849251</c:v>
                </c:pt>
                <c:pt idx="59">
                  <c:v>908.40404040404042</c:v>
                </c:pt>
                <c:pt idx="60">
                  <c:v>922.2562814070352</c:v>
                </c:pt>
                <c:pt idx="61">
                  <c:v>928.32663316582909</c:v>
                </c:pt>
                <c:pt idx="62">
                  <c:v>940.43718592964819</c:v>
                </c:pt>
                <c:pt idx="63">
                  <c:v>948.5226130653266</c:v>
                </c:pt>
                <c:pt idx="64">
                  <c:v>963.5075376884422</c:v>
                </c:pt>
                <c:pt idx="65">
                  <c:v>969.3969849246231</c:v>
                </c:pt>
                <c:pt idx="66">
                  <c:v>981.00502512562809</c:v>
                </c:pt>
                <c:pt idx="67">
                  <c:v>990.5226130653266</c:v>
                </c:pt>
                <c:pt idx="68">
                  <c:v>1012.7286432160799</c:v>
                </c:pt>
                <c:pt idx="69">
                  <c:v>1022.427135678392</c:v>
                </c:pt>
                <c:pt idx="70">
                  <c:v>1031.361809045226</c:v>
                </c:pt>
                <c:pt idx="71">
                  <c:v>1041.1919191919189</c:v>
                </c:pt>
                <c:pt idx="72">
                  <c:v>1056.206030150754</c:v>
                </c:pt>
                <c:pt idx="73">
                  <c:v>1057.8040201005031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4B-463E-997F-4DABD9BA2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801816"/>
        <c:axId val="602803128"/>
      </c:scatterChart>
      <c:valAx>
        <c:axId val="602801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Pitot Tube Velocity (ft/min)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03128"/>
        <c:crosses val="autoZero"/>
        <c:crossBetween val="midCat"/>
      </c:valAx>
      <c:valAx>
        <c:axId val="60280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Hot Wire Aneometer Velocity (ft/min)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01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Pitot</a:t>
            </a:r>
            <a:r>
              <a:rPr lang="en-US" baseline="0"/>
              <a:t> Tube Calibration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'26sec data window'!$D$1</c:f>
              <c:strCache>
                <c:ptCount val="1"/>
                <c:pt idx="0">
                  <c:v>avgPitotCalculatedVelocity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2964309018162276"/>
                  <c:y val="0.10406235584188341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'26sec data window'!$D$2:$D$28</c:f>
              <c:numCache>
                <c:formatCode>General</c:formatCode>
                <c:ptCount val="27"/>
                <c:pt idx="0">
                  <c:v>5.1094573736565732</c:v>
                </c:pt>
                <c:pt idx="1">
                  <c:v>19.088671718233659</c:v>
                </c:pt>
                <c:pt idx="2">
                  <c:v>25.41736726298938</c:v>
                </c:pt>
                <c:pt idx="3">
                  <c:v>37.477487081744492</c:v>
                </c:pt>
                <c:pt idx="4">
                  <c:v>39.933789255782919</c:v>
                </c:pt>
                <c:pt idx="5">
                  <c:v>57.617506823845908</c:v>
                </c:pt>
                <c:pt idx="6">
                  <c:v>64.364072145631255</c:v>
                </c:pt>
                <c:pt idx="7">
                  <c:v>75.532877744871229</c:v>
                </c:pt>
                <c:pt idx="8">
                  <c:v>85.76895441265691</c:v>
                </c:pt>
                <c:pt idx="9">
                  <c:v>95.684456431669162</c:v>
                </c:pt>
                <c:pt idx="10">
                  <c:v>95.227173721874422</c:v>
                </c:pt>
                <c:pt idx="11">
                  <c:v>104.5424243421146</c:v>
                </c:pt>
                <c:pt idx="12">
                  <c:v>113.9566613791289</c:v>
                </c:pt>
                <c:pt idx="13">
                  <c:v>123.26747316631079</c:v>
                </c:pt>
                <c:pt idx="14">
                  <c:v>143.1374855495761</c:v>
                </c:pt>
                <c:pt idx="15">
                  <c:v>154.20470364865051</c:v>
                </c:pt>
                <c:pt idx="16">
                  <c:v>172.6775579119014</c:v>
                </c:pt>
                <c:pt idx="17">
                  <c:v>183.95569344695059</c:v>
                </c:pt>
                <c:pt idx="18">
                  <c:v>203.26372478095331</c:v>
                </c:pt>
                <c:pt idx="19">
                  <c:v>221.77644933660611</c:v>
                </c:pt>
                <c:pt idx="20">
                  <c:v>259.37632194516539</c:v>
                </c:pt>
                <c:pt idx="21">
                  <c:v>268.69573614614228</c:v>
                </c:pt>
                <c:pt idx="22">
                  <c:v>277.55667995639112</c:v>
                </c:pt>
                <c:pt idx="23">
                  <c:v>277.20597279140799</c:v>
                </c:pt>
                <c:pt idx="24">
                  <c:v>285.51535863409077</c:v>
                </c:pt>
                <c:pt idx="25">
                  <c:v>295.06358933451281</c:v>
                </c:pt>
                <c:pt idx="26">
                  <c:v>319.66472383654821</c:v>
                </c:pt>
              </c:numCache>
            </c:numRef>
          </c:xVal>
          <c:yVal>
            <c:numRef>
              <c:f>'26sec data window'!$C$2:$C$28</c:f>
              <c:numCache>
                <c:formatCode>General</c:formatCode>
                <c:ptCount val="27"/>
                <c:pt idx="0">
                  <c:v>0</c:v>
                </c:pt>
                <c:pt idx="1">
                  <c:v>9.0155038759689923</c:v>
                </c:pt>
                <c:pt idx="2">
                  <c:v>20.837837837837839</c:v>
                </c:pt>
                <c:pt idx="3">
                  <c:v>39.806201550387598</c:v>
                </c:pt>
                <c:pt idx="4">
                  <c:v>45.02316602316602</c:v>
                </c:pt>
                <c:pt idx="5">
                  <c:v>61.451737451737451</c:v>
                </c:pt>
                <c:pt idx="6">
                  <c:v>69.496124031007753</c:v>
                </c:pt>
                <c:pt idx="7">
                  <c:v>79.081081081081081</c:v>
                </c:pt>
                <c:pt idx="8">
                  <c:v>87.496124031007753</c:v>
                </c:pt>
                <c:pt idx="9">
                  <c:v>96.596899224806208</c:v>
                </c:pt>
                <c:pt idx="10">
                  <c:v>97.490347490347489</c:v>
                </c:pt>
                <c:pt idx="11">
                  <c:v>105.82239382239381</c:v>
                </c:pt>
                <c:pt idx="12">
                  <c:v>113.65250965250971</c:v>
                </c:pt>
                <c:pt idx="13">
                  <c:v>123.1119691119691</c:v>
                </c:pt>
                <c:pt idx="14">
                  <c:v>139.1698841698842</c:v>
                </c:pt>
                <c:pt idx="15">
                  <c:v>149.71042471042469</c:v>
                </c:pt>
                <c:pt idx="16">
                  <c:v>164.34362934362929</c:v>
                </c:pt>
                <c:pt idx="17">
                  <c:v>172.63565891472871</c:v>
                </c:pt>
                <c:pt idx="18">
                  <c:v>185.64864864864859</c:v>
                </c:pt>
                <c:pt idx="19">
                  <c:v>195.8687258687259</c:v>
                </c:pt>
                <c:pt idx="20">
                  <c:v>217.57528957528959</c:v>
                </c:pt>
                <c:pt idx="21">
                  <c:v>226.40926640926639</c:v>
                </c:pt>
                <c:pt idx="22">
                  <c:v>232.1782945736434</c:v>
                </c:pt>
                <c:pt idx="23">
                  <c:v>232.58139534883719</c:v>
                </c:pt>
                <c:pt idx="24">
                  <c:v>235.72868217054261</c:v>
                </c:pt>
                <c:pt idx="25">
                  <c:v>239.7837837837838</c:v>
                </c:pt>
                <c:pt idx="26">
                  <c:v>252.01158301158301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7BA-46F6-8274-6B01D679CFDA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9.113203823877887E-2"/>
                  <c:y val="0.25843442296985603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'26sec data window'!$D$29:$D$102</c:f>
              <c:numCache>
                <c:formatCode>General</c:formatCode>
                <c:ptCount val="74"/>
                <c:pt idx="0">
                  <c:v>366.85611762170367</c:v>
                </c:pt>
                <c:pt idx="1">
                  <c:v>390.78770846104362</c:v>
                </c:pt>
                <c:pt idx="2">
                  <c:v>404.2566555641634</c:v>
                </c:pt>
                <c:pt idx="3">
                  <c:v>422.36989751559548</c:v>
                </c:pt>
                <c:pt idx="4">
                  <c:v>441.71569389106162</c:v>
                </c:pt>
                <c:pt idx="5">
                  <c:v>454.54420162146653</c:v>
                </c:pt>
                <c:pt idx="6">
                  <c:v>474.31602439587732</c:v>
                </c:pt>
                <c:pt idx="7">
                  <c:v>493.36360849856231</c:v>
                </c:pt>
                <c:pt idx="8">
                  <c:v>493.88340296134311</c:v>
                </c:pt>
                <c:pt idx="9">
                  <c:v>511.48353178272617</c:v>
                </c:pt>
                <c:pt idx="10">
                  <c:v>529.88525286178697</c:v>
                </c:pt>
                <c:pt idx="11">
                  <c:v>540.45019752964492</c:v>
                </c:pt>
                <c:pt idx="12">
                  <c:v>557.20314479846479</c:v>
                </c:pt>
                <c:pt idx="13">
                  <c:v>568.58026595627325</c:v>
                </c:pt>
                <c:pt idx="14">
                  <c:v>587.28582467527599</c:v>
                </c:pt>
                <c:pt idx="15">
                  <c:v>603.83554646290031</c:v>
                </c:pt>
                <c:pt idx="16">
                  <c:v>604.10514772261024</c:v>
                </c:pt>
                <c:pt idx="17">
                  <c:v>626.03548212359055</c:v>
                </c:pt>
                <c:pt idx="18">
                  <c:v>642.05914566236947</c:v>
                </c:pt>
                <c:pt idx="19">
                  <c:v>651.06778036249921</c:v>
                </c:pt>
                <c:pt idx="20">
                  <c:v>668.3651798670827</c:v>
                </c:pt>
                <c:pt idx="21">
                  <c:v>690.23247265345265</c:v>
                </c:pt>
                <c:pt idx="22">
                  <c:v>697.93261260695624</c:v>
                </c:pt>
                <c:pt idx="23">
                  <c:v>713.78407857355</c:v>
                </c:pt>
                <c:pt idx="24">
                  <c:v>726.75610046914881</c:v>
                </c:pt>
                <c:pt idx="25">
                  <c:v>733.40811975364011</c:v>
                </c:pt>
                <c:pt idx="26">
                  <c:v>748.66229230800968</c:v>
                </c:pt>
                <c:pt idx="27">
                  <c:v>757.94341195145705</c:v>
                </c:pt>
                <c:pt idx="28">
                  <c:v>774.98397851629147</c:v>
                </c:pt>
                <c:pt idx="29">
                  <c:v>790.43959557621645</c:v>
                </c:pt>
                <c:pt idx="30">
                  <c:v>799.85477141332922</c:v>
                </c:pt>
                <c:pt idx="31">
                  <c:v>815.05059793937426</c:v>
                </c:pt>
                <c:pt idx="32">
                  <c:v>829.5653139298646</c:v>
                </c:pt>
                <c:pt idx="33">
                  <c:v>845.38091726433856</c:v>
                </c:pt>
                <c:pt idx="34">
                  <c:v>853.41880577322365</c:v>
                </c:pt>
                <c:pt idx="35">
                  <c:v>869.69175047798603</c:v>
                </c:pt>
                <c:pt idx="36">
                  <c:v>886.16185341593825</c:v>
                </c:pt>
                <c:pt idx="37">
                  <c:v>893.98537708511037</c:v>
                </c:pt>
                <c:pt idx="38">
                  <c:v>907.3594374921845</c:v>
                </c:pt>
                <c:pt idx="39">
                  <c:v>924.13222627646701</c:v>
                </c:pt>
                <c:pt idx="40">
                  <c:v>939.90781963830193</c:v>
                </c:pt>
                <c:pt idx="41">
                  <c:v>945.84440276514056</c:v>
                </c:pt>
                <c:pt idx="42">
                  <c:v>959.53337417619593</c:v>
                </c:pt>
                <c:pt idx="43">
                  <c:v>975.11897282995972</c:v>
                </c:pt>
                <c:pt idx="44">
                  <c:v>995.31814311068922</c:v>
                </c:pt>
                <c:pt idx="45">
                  <c:v>1008.336372257298</c:v>
                </c:pt>
                <c:pt idx="46">
                  <c:v>1024.100408547057</c:v>
                </c:pt>
                <c:pt idx="47">
                  <c:v>1031.4865922900981</c:v>
                </c:pt>
                <c:pt idx="48">
                  <c:v>1043.127940488286</c:v>
                </c:pt>
                <c:pt idx="49">
                  <c:v>1056.4779233461311</c:v>
                </c:pt>
                <c:pt idx="50">
                  <c:v>1077.5260401966771</c:v>
                </c:pt>
                <c:pt idx="51">
                  <c:v>1091.287486023878</c:v>
                </c:pt>
                <c:pt idx="52">
                  <c:v>1104.680022198693</c:v>
                </c:pt>
                <c:pt idx="53">
                  <c:v>1125.9884463951921</c:v>
                </c:pt>
                <c:pt idx="54">
                  <c:v>1139.701375003317</c:v>
                </c:pt>
                <c:pt idx="55">
                  <c:v>1154.1316119298649</c:v>
                </c:pt>
                <c:pt idx="56">
                  <c:v>1173.3069314127199</c:v>
                </c:pt>
                <c:pt idx="57">
                  <c:v>1184.452287609995</c:v>
                </c:pt>
                <c:pt idx="58">
                  <c:v>1204.39521069897</c:v>
                </c:pt>
                <c:pt idx="59">
                  <c:v>1217.942410671541</c:v>
                </c:pt>
                <c:pt idx="60">
                  <c:v>1237.2559806789311</c:v>
                </c:pt>
                <c:pt idx="61">
                  <c:v>1249.266271268111</c:v>
                </c:pt>
                <c:pt idx="62">
                  <c:v>1268.883820077373</c:v>
                </c:pt>
                <c:pt idx="63">
                  <c:v>1281.032309285195</c:v>
                </c:pt>
                <c:pt idx="64">
                  <c:v>1302.308908194301</c:v>
                </c:pt>
                <c:pt idx="65">
                  <c:v>1311.899278005299</c:v>
                </c:pt>
                <c:pt idx="66">
                  <c:v>1330.1745591672779</c:v>
                </c:pt>
                <c:pt idx="67">
                  <c:v>1347.5516464645691</c:v>
                </c:pt>
                <c:pt idx="68">
                  <c:v>1364.887048088138</c:v>
                </c:pt>
                <c:pt idx="69">
                  <c:v>1378.91317255168</c:v>
                </c:pt>
                <c:pt idx="70">
                  <c:v>1392.716197501951</c:v>
                </c:pt>
                <c:pt idx="71">
                  <c:v>1410.3390132243339</c:v>
                </c:pt>
                <c:pt idx="72">
                  <c:v>1429.1834728663889</c:v>
                </c:pt>
                <c:pt idx="73">
                  <c:v>1432.698271986497</c:v>
                </c:pt>
              </c:numCache>
            </c:numRef>
          </c:xVal>
          <c:yVal>
            <c:numRef>
              <c:f>'26sec data window'!$C$29:$C$102</c:f>
              <c:numCache>
                <c:formatCode>General</c:formatCode>
                <c:ptCount val="74"/>
                <c:pt idx="0">
                  <c:v>279.46332046332049</c:v>
                </c:pt>
                <c:pt idx="1">
                  <c:v>296.38223938223939</c:v>
                </c:pt>
                <c:pt idx="2">
                  <c:v>307.84169884169881</c:v>
                </c:pt>
                <c:pt idx="3">
                  <c:v>318.58687258687257</c:v>
                </c:pt>
                <c:pt idx="4">
                  <c:v>332.50193050193047</c:v>
                </c:pt>
                <c:pt idx="5">
                  <c:v>340.3011583011583</c:v>
                </c:pt>
                <c:pt idx="6">
                  <c:v>353.5658914728682</c:v>
                </c:pt>
                <c:pt idx="7">
                  <c:v>368.68725868725869</c:v>
                </c:pt>
                <c:pt idx="8">
                  <c:v>371.05791505791512</c:v>
                </c:pt>
                <c:pt idx="9">
                  <c:v>381.6434108527132</c:v>
                </c:pt>
                <c:pt idx="10">
                  <c:v>400.10077519379843</c:v>
                </c:pt>
                <c:pt idx="11">
                  <c:v>410.96124031007753</c:v>
                </c:pt>
                <c:pt idx="12">
                  <c:v>425.27799227799233</c:v>
                </c:pt>
                <c:pt idx="13">
                  <c:v>435.9150579150579</c:v>
                </c:pt>
                <c:pt idx="14">
                  <c:v>449.86100386100378</c:v>
                </c:pt>
                <c:pt idx="15">
                  <c:v>461.66795366795373</c:v>
                </c:pt>
                <c:pt idx="16">
                  <c:v>462.68992248062023</c:v>
                </c:pt>
                <c:pt idx="17">
                  <c:v>474.05405405405412</c:v>
                </c:pt>
                <c:pt idx="18">
                  <c:v>486.45736434108528</c:v>
                </c:pt>
                <c:pt idx="19">
                  <c:v>495.70656370656371</c:v>
                </c:pt>
                <c:pt idx="20">
                  <c:v>505.17760617760621</c:v>
                </c:pt>
                <c:pt idx="21">
                  <c:v>515.89575289575293</c:v>
                </c:pt>
                <c:pt idx="22">
                  <c:v>519.83720930232562</c:v>
                </c:pt>
                <c:pt idx="23">
                  <c:v>531.5658914728682</c:v>
                </c:pt>
                <c:pt idx="24">
                  <c:v>538.37984496124034</c:v>
                </c:pt>
                <c:pt idx="25">
                  <c:v>543.05405405405406</c:v>
                </c:pt>
                <c:pt idx="26">
                  <c:v>549.49420849420846</c:v>
                </c:pt>
                <c:pt idx="27">
                  <c:v>555.40154440154436</c:v>
                </c:pt>
                <c:pt idx="28">
                  <c:v>568.34496124031011</c:v>
                </c:pt>
                <c:pt idx="29">
                  <c:v>582.18604651162786</c:v>
                </c:pt>
                <c:pt idx="30">
                  <c:v>591.85271317829461</c:v>
                </c:pt>
                <c:pt idx="31">
                  <c:v>603.19379844961236</c:v>
                </c:pt>
                <c:pt idx="32">
                  <c:v>613</c:v>
                </c:pt>
                <c:pt idx="33">
                  <c:v>627.43798449612405</c:v>
                </c:pt>
                <c:pt idx="34">
                  <c:v>634.23552123552122</c:v>
                </c:pt>
                <c:pt idx="35">
                  <c:v>644.87644787644786</c:v>
                </c:pt>
                <c:pt idx="36">
                  <c:v>655.3552123552123</c:v>
                </c:pt>
                <c:pt idx="37">
                  <c:v>661.3552123552123</c:v>
                </c:pt>
                <c:pt idx="38">
                  <c:v>668.56756756756761</c:v>
                </c:pt>
                <c:pt idx="39">
                  <c:v>680.05426356589146</c:v>
                </c:pt>
                <c:pt idx="40">
                  <c:v>692.35658914728685</c:v>
                </c:pt>
                <c:pt idx="41">
                  <c:v>697.01158301158296</c:v>
                </c:pt>
                <c:pt idx="42">
                  <c:v>705.10424710424707</c:v>
                </c:pt>
                <c:pt idx="43">
                  <c:v>716.83397683397686</c:v>
                </c:pt>
                <c:pt idx="44">
                  <c:v>729.72200772200767</c:v>
                </c:pt>
                <c:pt idx="45">
                  <c:v>739.70656370656366</c:v>
                </c:pt>
                <c:pt idx="46">
                  <c:v>750.36434108527135</c:v>
                </c:pt>
                <c:pt idx="47">
                  <c:v>759.05405405405406</c:v>
                </c:pt>
                <c:pt idx="48">
                  <c:v>772.67567567567562</c:v>
                </c:pt>
                <c:pt idx="49">
                  <c:v>785.54054054054052</c:v>
                </c:pt>
                <c:pt idx="50">
                  <c:v>804.18604651162786</c:v>
                </c:pt>
                <c:pt idx="51">
                  <c:v>815.76447876447878</c:v>
                </c:pt>
                <c:pt idx="52">
                  <c:v>827.49034749034752</c:v>
                </c:pt>
                <c:pt idx="53">
                  <c:v>842.98841698841704</c:v>
                </c:pt>
                <c:pt idx="54">
                  <c:v>853.18146718146716</c:v>
                </c:pt>
                <c:pt idx="55">
                  <c:v>864.38759689922483</c:v>
                </c:pt>
                <c:pt idx="56">
                  <c:v>875.53281853281851</c:v>
                </c:pt>
                <c:pt idx="57">
                  <c:v>885</c:v>
                </c:pt>
                <c:pt idx="58">
                  <c:v>897.64341085271315</c:v>
                </c:pt>
                <c:pt idx="59">
                  <c:v>908.37209302325584</c:v>
                </c:pt>
                <c:pt idx="60">
                  <c:v>921.65891472868213</c:v>
                </c:pt>
                <c:pt idx="61">
                  <c:v>928.01158301158296</c:v>
                </c:pt>
                <c:pt idx="62">
                  <c:v>939.57528957528962</c:v>
                </c:pt>
                <c:pt idx="63">
                  <c:v>947.95366795366795</c:v>
                </c:pt>
                <c:pt idx="64">
                  <c:v>961.89961389961388</c:v>
                </c:pt>
                <c:pt idx="65">
                  <c:v>969.050193050193</c:v>
                </c:pt>
                <c:pt idx="66">
                  <c:v>980.64092664092664</c:v>
                </c:pt>
                <c:pt idx="67">
                  <c:v>989.77606177606174</c:v>
                </c:pt>
                <c:pt idx="68">
                  <c:v>1011.693798449612</c:v>
                </c:pt>
                <c:pt idx="69">
                  <c:v>1021.883720930233</c:v>
                </c:pt>
                <c:pt idx="70">
                  <c:v>1030.5038759689919</c:v>
                </c:pt>
                <c:pt idx="71">
                  <c:v>1040.7131782945739</c:v>
                </c:pt>
                <c:pt idx="72">
                  <c:v>1055.937984496124</c:v>
                </c:pt>
                <c:pt idx="73">
                  <c:v>1057.5271317829461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7BA-46F6-8274-6B01D679C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801816"/>
        <c:axId val="602803128"/>
      </c:scatterChart>
      <c:valAx>
        <c:axId val="602801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Pitot Tube Velocity (ft/min)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03128"/>
        <c:crosses val="autoZero"/>
        <c:crossBetween val="midCat"/>
      </c:valAx>
      <c:valAx>
        <c:axId val="60280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Hot Wire Aneometer Velocity (ft/min)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0181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A4B0278-AACA-4EAA-9D0E-C055DF3F77DE}">
  <sheetPr/>
  <sheetViews>
    <sheetView zoomScale="13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423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6FB05F-1245-4D2C-A4B2-F35E24C0657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261937</xdr:colOff>
      <xdr:row>0</xdr:row>
      <xdr:rowOff>185736</xdr:rowOff>
    </xdr:from>
    <xdr:to>
      <xdr:col>8</xdr:col>
      <xdr:colOff>171450</xdr:colOff>
      <xdr:row>38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05C1C1-C571-4D75-A4DB-632142BC3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519112</xdr:colOff>
      <xdr:row>4</xdr:row>
      <xdr:rowOff>119061</xdr:rowOff>
    </xdr:from>
    <xdr:to>
      <xdr:col>8</xdr:col>
      <xdr:colOff>695325</xdr:colOff>
      <xdr:row>42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C8579A-7BB4-4BBD-A19D-8E3B41728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1</xdr:row>
      <xdr:rowOff>4761</xdr:rowOff>
    </xdr:from>
    <xdr:to>
      <xdr:col>8</xdr:col>
      <xdr:colOff>180975</xdr:colOff>
      <xdr:row>38</xdr:row>
      <xdr:rowOff>142874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6DC10F8A-426D-4FD9-8117-9FBF3109B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1</xdr:row>
      <xdr:rowOff>4761</xdr:rowOff>
    </xdr:from>
    <xdr:to>
      <xdr:col>8</xdr:col>
      <xdr:colOff>180975</xdr:colOff>
      <xdr:row>38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CCC0C9-8047-47C6-936E-9BC63B284C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9D9E0-CFD5-4C3F-AC35-14A6FCC737F8}">
  <dimension ref="A1:S104"/>
  <sheetViews>
    <sheetView workbookViewId="0">
      <selection activeCell="L111" sqref="L111"/>
    </sheetView>
  </sheetViews>
  <sheetFormatPr defaultRowHeight="15" x14ac:dyDescent="0.25"/>
  <cols>
    <col min="1" max="1" width="4" bestFit="1" customWidth="1"/>
    <col min="2" max="2" width="23.5703125" bestFit="1" customWidth="1"/>
    <col min="3" max="3" width="19.140625" style="5" bestFit="1" customWidth="1"/>
    <col min="4" max="4" width="25.28515625" style="3" bestFit="1" customWidth="1"/>
    <col min="5" max="5" width="29.140625" bestFit="1" customWidth="1"/>
    <col min="6" max="6" width="20" bestFit="1" customWidth="1"/>
    <col min="7" max="7" width="20.28515625" bestFit="1" customWidth="1"/>
    <col min="8" max="8" width="20.140625" bestFit="1" customWidth="1"/>
    <col min="9" max="9" width="15.7109375" customWidth="1"/>
    <col min="10" max="10" width="25.140625" customWidth="1"/>
    <col min="11" max="11" width="26.140625" customWidth="1"/>
    <col min="12" max="12" width="18.42578125" customWidth="1"/>
    <col min="13" max="13" width="19.28515625" customWidth="1"/>
    <col min="14" max="14" width="11.7109375" customWidth="1"/>
    <col min="15" max="15" width="12.7109375" customWidth="1"/>
    <col min="16" max="16" width="12.140625" customWidth="1"/>
    <col min="18" max="18" width="15.7109375" style="7" customWidth="1"/>
    <col min="19" max="19" width="15.7109375" customWidth="1"/>
  </cols>
  <sheetData>
    <row r="1" spans="1:1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R1" s="6" t="s">
        <v>16</v>
      </c>
      <c r="S1" s="1" t="s">
        <v>17</v>
      </c>
    </row>
    <row r="2" spans="1:19" x14ac:dyDescent="0.25">
      <c r="A2" s="1">
        <v>0</v>
      </c>
      <c r="B2">
        <v>23.93684210526316</v>
      </c>
      <c r="C2">
        <v>0</v>
      </c>
      <c r="D2">
        <v>9.3697865407779553</v>
      </c>
      <c r="E2">
        <v>38.224716086759798</v>
      </c>
      <c r="F2">
        <v>2.3464911052631581E-2</v>
      </c>
      <c r="G2">
        <v>1.409904736842106E-3</v>
      </c>
      <c r="H2">
        <v>24.384999789473682</v>
      </c>
      <c r="I2">
        <v>21.826803473684208</v>
      </c>
      <c r="J2">
        <v>180</v>
      </c>
      <c r="K2">
        <v>161</v>
      </c>
      <c r="L2">
        <v>1556649908.1544099</v>
      </c>
      <c r="M2">
        <v>1556649906.1544099</v>
      </c>
      <c r="N2">
        <v>1556649907.1544099</v>
      </c>
      <c r="O2">
        <v>0</v>
      </c>
      <c r="P2">
        <v>1556649892.0691309</v>
      </c>
      <c r="R2" s="7">
        <f>IF(D2&lt;364.857,-0.00106078*D2^2+1.13002758*D2,0.74284659*D2)</f>
        <v>10.494988257521095</v>
      </c>
      <c r="S2" s="9" t="e">
        <f>(R2-C2)/C2</f>
        <v>#DIV/0!</v>
      </c>
    </row>
    <row r="3" spans="1:19" x14ac:dyDescent="0.25">
      <c r="A3" s="1">
        <v>1</v>
      </c>
      <c r="B3">
        <v>23.909999999999989</v>
      </c>
      <c r="C3">
        <v>13</v>
      </c>
      <c r="D3">
        <v>20.732514467804091</v>
      </c>
      <c r="E3">
        <v>42.46289259028525</v>
      </c>
      <c r="F3">
        <v>2.8958336499999991E-2</v>
      </c>
      <c r="G3">
        <v>6.9033264999999993E-3</v>
      </c>
      <c r="H3">
        <v>24.36849995</v>
      </c>
      <c r="I3">
        <v>39.550013300000003</v>
      </c>
      <c r="J3">
        <v>480</v>
      </c>
      <c r="K3">
        <v>460</v>
      </c>
      <c r="L3">
        <v>1556649938.298106</v>
      </c>
      <c r="M3">
        <v>1556649936.298106</v>
      </c>
      <c r="N3">
        <v>1556649937.298106</v>
      </c>
      <c r="O3">
        <v>597</v>
      </c>
      <c r="P3">
        <v>1556649922.2396891</v>
      </c>
      <c r="R3" s="7">
        <f>IF(D3&lt;364.857,-0.00106078*D3^2+1.13002758*D3,0.74284659*D3)</f>
        <v>22.972350492858673</v>
      </c>
      <c r="S3" s="9">
        <f>(R3-C3)/C3</f>
        <v>0.76710388406605179</v>
      </c>
    </row>
    <row r="4" spans="1:19" x14ac:dyDescent="0.25">
      <c r="A4" s="1">
        <v>2</v>
      </c>
      <c r="B4">
        <v>23.8</v>
      </c>
      <c r="C4">
        <v>21.421052631578949</v>
      </c>
      <c r="D4">
        <v>26.238917745916371</v>
      </c>
      <c r="E4">
        <v>45.403931567607827</v>
      </c>
      <c r="F4">
        <v>3.3114041052631583E-2</v>
      </c>
      <c r="G4">
        <v>1.105903157894737E-2</v>
      </c>
      <c r="H4">
        <v>24.32000021052631</v>
      </c>
      <c r="I4">
        <v>43.525670210526322</v>
      </c>
      <c r="J4">
        <v>779</v>
      </c>
      <c r="K4">
        <v>760</v>
      </c>
      <c r="L4">
        <v>1556649968.415009</v>
      </c>
      <c r="M4">
        <v>1556649966.415009</v>
      </c>
      <c r="N4">
        <v>1556649967.415009</v>
      </c>
      <c r="O4">
        <v>1193</v>
      </c>
      <c r="P4">
        <v>1556649952.356524</v>
      </c>
      <c r="R4" s="7">
        <f t="shared" ref="R4:R11" si="0">IF(D4&lt;364.857,-0.00106078*D4^2+1.13002758*D4,0.74284659*D4)</f>
        <v>28.920374054463856</v>
      </c>
      <c r="S4" s="9">
        <f>(R4-C4)/C4</f>
        <v>0.35009117207570822</v>
      </c>
    </row>
    <row r="5" spans="1:19" x14ac:dyDescent="0.25">
      <c r="A5" s="1">
        <v>3</v>
      </c>
      <c r="B5">
        <v>23.605000000000011</v>
      </c>
      <c r="C5">
        <v>41.5</v>
      </c>
      <c r="D5">
        <v>37.272021702203979</v>
      </c>
      <c r="E5">
        <v>52.553915930412543</v>
      </c>
      <c r="F5">
        <v>4.4374999999999998E-2</v>
      </c>
      <c r="G5">
        <v>2.2319995499999992E-2</v>
      </c>
      <c r="H5">
        <v>24.249499749999998</v>
      </c>
      <c r="I5">
        <v>51.372587049999993</v>
      </c>
      <c r="J5">
        <v>1079</v>
      </c>
      <c r="K5">
        <v>1059</v>
      </c>
      <c r="L5">
        <v>1556649998.532053</v>
      </c>
      <c r="M5">
        <v>1556649996.532053</v>
      </c>
      <c r="N5">
        <v>1556649997.532053</v>
      </c>
      <c r="O5">
        <v>1789</v>
      </c>
      <c r="P5">
        <v>1556649982.473495</v>
      </c>
      <c r="R5" s="7">
        <f t="shared" si="0"/>
        <v>40.644773089163927</v>
      </c>
      <c r="S5" s="9">
        <f>(R5-C5)/C5</f>
        <v>-2.0607877369543934E-2</v>
      </c>
    </row>
    <row r="6" spans="1:19" x14ac:dyDescent="0.25">
      <c r="A6" s="1">
        <v>4</v>
      </c>
      <c r="B6">
        <v>23.5</v>
      </c>
      <c r="C6">
        <v>39.6</v>
      </c>
      <c r="D6">
        <v>40.276542460023322</v>
      </c>
      <c r="E6">
        <v>54.72264023427536</v>
      </c>
      <c r="F6">
        <v>4.8124998500000002E-2</v>
      </c>
      <c r="G6">
        <v>2.60699985E-2</v>
      </c>
      <c r="H6">
        <v>24.17524985</v>
      </c>
      <c r="I6">
        <v>53.532886850000011</v>
      </c>
      <c r="J6">
        <v>1379</v>
      </c>
      <c r="K6">
        <v>1359</v>
      </c>
      <c r="L6">
        <v>1556650028.670259</v>
      </c>
      <c r="M6">
        <v>1556650026.670259</v>
      </c>
      <c r="N6">
        <v>1556650027.670259</v>
      </c>
      <c r="O6">
        <v>2385</v>
      </c>
      <c r="P6">
        <v>1556650012.59061</v>
      </c>
      <c r="R6" s="7">
        <f t="shared" si="0"/>
        <v>43.792806626080719</v>
      </c>
      <c r="S6" s="9">
        <f>(R6-C6)/C6</f>
        <v>0.1058789552040585</v>
      </c>
    </row>
    <row r="7" spans="1:19" x14ac:dyDescent="0.25">
      <c r="A7" s="1">
        <v>5</v>
      </c>
      <c r="B7">
        <v>23.4</v>
      </c>
      <c r="C7">
        <v>64</v>
      </c>
      <c r="D7">
        <v>56.595363554320272</v>
      </c>
      <c r="E7">
        <v>67.639470887699702</v>
      </c>
      <c r="F7">
        <v>7.3541665499999992E-2</v>
      </c>
      <c r="G7">
        <v>5.1486665499999987E-2</v>
      </c>
      <c r="H7">
        <v>24.109250150000001</v>
      </c>
      <c r="I7">
        <v>65.143684399999998</v>
      </c>
      <c r="J7">
        <v>1678</v>
      </c>
      <c r="K7">
        <v>1658</v>
      </c>
      <c r="L7">
        <v>1556650058.8232279</v>
      </c>
      <c r="M7">
        <v>1556650056.8232279</v>
      </c>
      <c r="N7">
        <v>1556650057.8232279</v>
      </c>
      <c r="O7">
        <v>2982</v>
      </c>
      <c r="P7">
        <v>1556650042.749908</v>
      </c>
      <c r="R7" s="7">
        <f t="shared" si="0"/>
        <v>60.556606062675144</v>
      </c>
      <c r="S7" s="9">
        <f>(R7-C7)/C7</f>
        <v>-5.380303027070088E-2</v>
      </c>
    </row>
    <row r="8" spans="1:19" x14ac:dyDescent="0.25">
      <c r="A8" s="1">
        <v>6</v>
      </c>
      <c r="B8">
        <v>23.2</v>
      </c>
      <c r="C8">
        <v>70.7</v>
      </c>
      <c r="D8">
        <v>61.630271942187242</v>
      </c>
      <c r="E8">
        <v>71.902829855938961</v>
      </c>
      <c r="F8">
        <v>8.3125006000000015E-2</v>
      </c>
      <c r="G8">
        <v>6.1069995999999988E-2</v>
      </c>
      <c r="H8">
        <v>24.036250249999998</v>
      </c>
      <c r="I8">
        <v>68.72507945000001</v>
      </c>
      <c r="J8">
        <v>1978</v>
      </c>
      <c r="K8">
        <v>1958</v>
      </c>
      <c r="L8">
        <v>1556650088.953711</v>
      </c>
      <c r="M8">
        <v>1556650086.953711</v>
      </c>
      <c r="N8">
        <v>1556650087.953711</v>
      </c>
      <c r="O8">
        <v>3579</v>
      </c>
      <c r="P8">
        <v>1556650072.8965471</v>
      </c>
      <c r="R8" s="7">
        <f t="shared" si="0"/>
        <v>65.614756546196361</v>
      </c>
      <c r="S8" s="9">
        <f>(R8-C8)/C8</f>
        <v>-7.1927064410235386E-2</v>
      </c>
    </row>
    <row r="9" spans="1:19" x14ac:dyDescent="0.25">
      <c r="A9" s="1">
        <v>7</v>
      </c>
      <c r="B9">
        <v>23.1</v>
      </c>
      <c r="C9">
        <v>80</v>
      </c>
      <c r="D9">
        <v>75.174909854347177</v>
      </c>
      <c r="E9">
        <v>83.801420532695815</v>
      </c>
      <c r="F9">
        <v>0.11293859684210519</v>
      </c>
      <c r="G9">
        <v>9.0883586842105263E-2</v>
      </c>
      <c r="H9">
        <v>23.96789463157895</v>
      </c>
      <c r="I9">
        <v>78.351861947368434</v>
      </c>
      <c r="J9">
        <v>2277</v>
      </c>
      <c r="K9">
        <v>2258</v>
      </c>
      <c r="L9">
        <v>1556650119.086602</v>
      </c>
      <c r="M9">
        <v>1556650117.086602</v>
      </c>
      <c r="N9">
        <v>1556650118.086602</v>
      </c>
      <c r="O9">
        <v>4175</v>
      </c>
      <c r="P9">
        <v>1556650103.010875</v>
      </c>
      <c r="R9" s="7">
        <f t="shared" si="0"/>
        <v>78.954970375204454</v>
      </c>
      <c r="S9" s="9">
        <f>(R9-C9)/C9</f>
        <v>-1.306287030994433E-2</v>
      </c>
    </row>
    <row r="10" spans="1:19" x14ac:dyDescent="0.25">
      <c r="A10" s="1">
        <v>8</v>
      </c>
      <c r="B10">
        <v>23</v>
      </c>
      <c r="C10">
        <v>88</v>
      </c>
      <c r="D10">
        <v>87.651686064115495</v>
      </c>
      <c r="E10">
        <v>95.152835930829909</v>
      </c>
      <c r="F10">
        <v>0.145624999</v>
      </c>
      <c r="G10">
        <v>0.12356999</v>
      </c>
      <c r="H10">
        <v>23.9317499</v>
      </c>
      <c r="I10">
        <v>87.216474550000015</v>
      </c>
      <c r="J10">
        <v>2577</v>
      </c>
      <c r="K10">
        <v>2557</v>
      </c>
      <c r="L10">
        <v>1556650149.221549</v>
      </c>
      <c r="M10">
        <v>1556650147.221549</v>
      </c>
      <c r="N10">
        <v>1556650148.221549</v>
      </c>
      <c r="O10">
        <v>4772</v>
      </c>
      <c r="P10">
        <v>1556650133.162329</v>
      </c>
      <c r="R10" s="7">
        <f t="shared" si="0"/>
        <v>90.899042933782439</v>
      </c>
      <c r="S10" s="9">
        <f>(R10-C10)/C10</f>
        <v>3.2943669702073179E-2</v>
      </c>
    </row>
    <row r="11" spans="1:19" x14ac:dyDescent="0.25">
      <c r="A11" s="1">
        <v>9</v>
      </c>
      <c r="B11">
        <v>22.9</v>
      </c>
      <c r="C11">
        <v>98</v>
      </c>
      <c r="D11">
        <v>96.104706783629155</v>
      </c>
      <c r="E11">
        <v>102.9912736248599</v>
      </c>
      <c r="F11">
        <v>0.17062499850000001</v>
      </c>
      <c r="G11">
        <v>0.14856999849999999</v>
      </c>
      <c r="H11">
        <v>23.898000100000001</v>
      </c>
      <c r="I11">
        <v>93.222726399999985</v>
      </c>
      <c r="J11">
        <v>2877</v>
      </c>
      <c r="K11">
        <v>2857</v>
      </c>
      <c r="L11">
        <v>1556650179.3590429</v>
      </c>
      <c r="M11">
        <v>1556650177.3590429</v>
      </c>
      <c r="N11">
        <v>1556650178.3590429</v>
      </c>
      <c r="O11">
        <v>5368</v>
      </c>
      <c r="P11">
        <v>1556650163.2807679</v>
      </c>
      <c r="R11" s="7">
        <f t="shared" si="0"/>
        <v>98.803483517949203</v>
      </c>
      <c r="S11" s="9">
        <f>(R11-C11)/C11</f>
        <v>8.1988114076449337E-3</v>
      </c>
    </row>
    <row r="12" spans="1:19" x14ac:dyDescent="0.25">
      <c r="A12" s="1">
        <v>10</v>
      </c>
      <c r="B12">
        <v>22.9</v>
      </c>
      <c r="C12">
        <v>95.5</v>
      </c>
      <c r="D12">
        <v>95.830283995415655</v>
      </c>
      <c r="E12">
        <v>102.7346186380671</v>
      </c>
      <c r="F12">
        <v>0.16979166549999999</v>
      </c>
      <c r="G12">
        <v>0.1477366655</v>
      </c>
      <c r="H12">
        <v>23.8699999</v>
      </c>
      <c r="I12">
        <v>93.028116550000021</v>
      </c>
      <c r="J12">
        <v>3177</v>
      </c>
      <c r="K12">
        <v>3157</v>
      </c>
      <c r="L12">
        <v>1556650209.516818</v>
      </c>
      <c r="M12">
        <v>1556650207.516818</v>
      </c>
      <c r="N12">
        <v>1556650208.516818</v>
      </c>
      <c r="O12">
        <v>5965</v>
      </c>
      <c r="P12">
        <v>1556650193.4373181</v>
      </c>
      <c r="R12" s="7">
        <f t="shared" ref="R3:R66" si="1">IF(D12&lt;364.857,-0.00106078*D12^2+1.13002758*D12,0.74284659*D12)</f>
        <v>98.549250897773845</v>
      </c>
      <c r="S12" s="9">
        <f>(R12-C12)/C12</f>
        <v>3.1929328772501001E-2</v>
      </c>
    </row>
    <row r="13" spans="1:19" x14ac:dyDescent="0.25">
      <c r="A13" s="1">
        <v>11</v>
      </c>
      <c r="B13">
        <v>22.9</v>
      </c>
      <c r="C13">
        <v>108</v>
      </c>
      <c r="D13">
        <v>105.1112833884325</v>
      </c>
      <c r="E13">
        <v>111.4421566518953</v>
      </c>
      <c r="F13">
        <v>0.19979166749999999</v>
      </c>
      <c r="G13">
        <v>0.1777366675</v>
      </c>
      <c r="H13">
        <v>23.873000000000001</v>
      </c>
      <c r="I13">
        <v>99.624023600000001</v>
      </c>
      <c r="J13">
        <v>3477</v>
      </c>
      <c r="K13">
        <v>3457</v>
      </c>
      <c r="L13">
        <v>1556650239.674031</v>
      </c>
      <c r="M13">
        <v>1556650237.674031</v>
      </c>
      <c r="N13">
        <v>1556650238.674031</v>
      </c>
      <c r="O13">
        <v>6562</v>
      </c>
      <c r="P13">
        <v>1556650223.596318</v>
      </c>
      <c r="R13" s="7">
        <f t="shared" si="1"/>
        <v>107.05874665094886</v>
      </c>
      <c r="S13" s="9">
        <f>(R13-C13)/C13</f>
        <v>-8.7153087875105357E-3</v>
      </c>
    </row>
    <row r="14" spans="1:19" x14ac:dyDescent="0.25">
      <c r="A14" s="1">
        <v>12</v>
      </c>
      <c r="B14">
        <v>22.9</v>
      </c>
      <c r="C14">
        <v>114.6</v>
      </c>
      <c r="D14">
        <v>113.69158014393381</v>
      </c>
      <c r="E14">
        <v>119.5688298925819</v>
      </c>
      <c r="F14">
        <v>0.23000000200000001</v>
      </c>
      <c r="G14">
        <v>0.20794500199999999</v>
      </c>
      <c r="H14">
        <v>23.863749550000001</v>
      </c>
      <c r="I14">
        <v>105.7209615</v>
      </c>
      <c r="J14">
        <v>3777</v>
      </c>
      <c r="K14">
        <v>3757</v>
      </c>
      <c r="L14">
        <v>1556650269.8253009</v>
      </c>
      <c r="M14">
        <v>1556650267.8253009</v>
      </c>
      <c r="N14">
        <v>1556650268.8253009</v>
      </c>
      <c r="O14">
        <v>7159</v>
      </c>
      <c r="P14">
        <v>1556650253.751745</v>
      </c>
      <c r="R14" s="7">
        <f t="shared" si="1"/>
        <v>114.76321715225498</v>
      </c>
      <c r="S14" s="9">
        <f>(R14-C14)/C14</f>
        <v>1.4242334402703909E-3</v>
      </c>
    </row>
    <row r="15" spans="1:19" x14ac:dyDescent="0.25">
      <c r="A15" s="1">
        <v>13</v>
      </c>
      <c r="B15">
        <v>22.9</v>
      </c>
      <c r="C15">
        <v>124</v>
      </c>
      <c r="D15">
        <v>123.3106768855327</v>
      </c>
      <c r="E15">
        <v>128.7497706216239</v>
      </c>
      <c r="F15">
        <v>0.26666667368421049</v>
      </c>
      <c r="G15">
        <v>0.24461167368421061</v>
      </c>
      <c r="H15">
        <v>23.874737</v>
      </c>
      <c r="I15">
        <v>112.5552221052632</v>
      </c>
      <c r="J15">
        <v>4076</v>
      </c>
      <c r="K15">
        <v>4057</v>
      </c>
      <c r="L15">
        <v>1556650299.9791989</v>
      </c>
      <c r="M15">
        <v>1556650297.9791989</v>
      </c>
      <c r="N15">
        <v>1556650298.9791989</v>
      </c>
      <c r="O15">
        <v>7756</v>
      </c>
      <c r="P15">
        <v>1556650283.8988581</v>
      </c>
      <c r="R15" s="7">
        <f t="shared" si="1"/>
        <v>123.21475106514761</v>
      </c>
      <c r="S15" s="9">
        <f>(R15-C15)/C15</f>
        <v>-6.3326527004225024E-3</v>
      </c>
    </row>
    <row r="16" spans="1:19" x14ac:dyDescent="0.25">
      <c r="A16" s="1">
        <v>14</v>
      </c>
      <c r="B16">
        <v>22.9</v>
      </c>
      <c r="C16">
        <v>143</v>
      </c>
      <c r="D16">
        <v>143.16629230334181</v>
      </c>
      <c r="E16">
        <v>147.87728543448529</v>
      </c>
      <c r="F16">
        <v>0.35175437684210531</v>
      </c>
      <c r="G16">
        <v>0.32969937684210532</v>
      </c>
      <c r="H16">
        <v>23.90157889473684</v>
      </c>
      <c r="I16">
        <v>126.6627710526316</v>
      </c>
      <c r="J16">
        <v>4376</v>
      </c>
      <c r="K16">
        <v>4357</v>
      </c>
      <c r="L16">
        <v>1556650330.135653</v>
      </c>
      <c r="M16">
        <v>1556650328.135653</v>
      </c>
      <c r="N16">
        <v>1556650329.135653</v>
      </c>
      <c r="O16">
        <v>8353</v>
      </c>
      <c r="P16">
        <v>1556650314.05954</v>
      </c>
      <c r="R16" s="7">
        <f t="shared" si="1"/>
        <v>140.03948900406243</v>
      </c>
      <c r="S16" s="9">
        <f>(R16-C16)/C16</f>
        <v>-2.0702874097465511E-2</v>
      </c>
    </row>
    <row r="17" spans="1:19" x14ac:dyDescent="0.25">
      <c r="A17" s="1">
        <v>15</v>
      </c>
      <c r="B17">
        <v>22.9</v>
      </c>
      <c r="C17">
        <v>151</v>
      </c>
      <c r="D17">
        <v>154.7600298542967</v>
      </c>
      <c r="E17">
        <v>159.1284230083505</v>
      </c>
      <c r="F17">
        <v>0.40729166499999991</v>
      </c>
      <c r="G17">
        <v>0.38523666499999998</v>
      </c>
      <c r="H17">
        <v>23.919750100000002</v>
      </c>
      <c r="I17">
        <v>134.90245899999999</v>
      </c>
      <c r="J17">
        <v>4677</v>
      </c>
      <c r="K17">
        <v>4657</v>
      </c>
      <c r="L17">
        <v>1556650360.2916329</v>
      </c>
      <c r="M17">
        <v>1556650358.2916329</v>
      </c>
      <c r="N17">
        <v>1556650359.2916329</v>
      </c>
      <c r="O17">
        <v>8950</v>
      </c>
      <c r="P17">
        <v>1556650344.211767</v>
      </c>
      <c r="R17" s="7">
        <f t="shared" si="1"/>
        <v>149.47671364591008</v>
      </c>
      <c r="S17" s="9">
        <f>(R17-C17)/C17</f>
        <v>-1.0087989099933237E-2</v>
      </c>
    </row>
    <row r="18" spans="1:19" x14ac:dyDescent="0.25">
      <c r="A18" s="1">
        <v>16</v>
      </c>
      <c r="B18">
        <v>22.9</v>
      </c>
      <c r="C18">
        <v>165</v>
      </c>
      <c r="D18">
        <v>173.58310812867319</v>
      </c>
      <c r="E18">
        <v>177.48910299231949</v>
      </c>
      <c r="F18">
        <v>0.50666666149999995</v>
      </c>
      <c r="G18">
        <v>0.48461166150000001</v>
      </c>
      <c r="H18">
        <v>23.941000299999999</v>
      </c>
      <c r="I18">
        <v>148.277342</v>
      </c>
      <c r="J18">
        <v>4976</v>
      </c>
      <c r="K18">
        <v>4956</v>
      </c>
      <c r="L18">
        <v>1556650390.4270189</v>
      </c>
      <c r="M18">
        <v>1556650388.4270189</v>
      </c>
      <c r="N18">
        <v>1556650389.4270189</v>
      </c>
      <c r="O18">
        <v>9547</v>
      </c>
      <c r="P18">
        <v>1556650374.3714991</v>
      </c>
      <c r="R18" s="7">
        <f t="shared" si="1"/>
        <v>164.19123619982204</v>
      </c>
      <c r="S18" s="9">
        <f>(R18-C18)/C18</f>
        <v>-4.9015987889573136E-3</v>
      </c>
    </row>
    <row r="19" spans="1:19" x14ac:dyDescent="0.25">
      <c r="A19" s="1">
        <v>17</v>
      </c>
      <c r="B19">
        <v>22.9</v>
      </c>
      <c r="C19">
        <v>173</v>
      </c>
      <c r="D19">
        <v>184.47797116245971</v>
      </c>
      <c r="E19">
        <v>188.15816271743989</v>
      </c>
      <c r="F19">
        <v>0.56937499499999988</v>
      </c>
      <c r="G19">
        <v>0.54731996500000002</v>
      </c>
      <c r="H19">
        <v>23.959249750000001</v>
      </c>
      <c r="I19">
        <v>156.01914650000001</v>
      </c>
      <c r="J19">
        <v>5276</v>
      </c>
      <c r="K19">
        <v>5256</v>
      </c>
      <c r="L19">
        <v>1556650420.557626</v>
      </c>
      <c r="M19">
        <v>1556650418.557626</v>
      </c>
      <c r="N19">
        <v>1556650419.557626</v>
      </c>
      <c r="O19">
        <v>10143</v>
      </c>
      <c r="P19">
        <v>1556650404.482538</v>
      </c>
      <c r="R19" s="7">
        <f t="shared" si="1"/>
        <v>172.36460110611526</v>
      </c>
      <c r="S19" s="9">
        <f>(R19-C19)/C19</f>
        <v>-3.6728259762123746E-3</v>
      </c>
    </row>
    <row r="20" spans="1:19" x14ac:dyDescent="0.25">
      <c r="A20" s="1">
        <v>18</v>
      </c>
      <c r="B20">
        <v>22.945</v>
      </c>
      <c r="C20">
        <v>187</v>
      </c>
      <c r="D20">
        <v>203.19654911078641</v>
      </c>
      <c r="E20">
        <v>206.54367746080911</v>
      </c>
      <c r="F20">
        <v>0.68604166750000006</v>
      </c>
      <c r="G20">
        <v>0.66398663749999998</v>
      </c>
      <c r="H20">
        <v>23.976749850000001</v>
      </c>
      <c r="I20">
        <v>169.31889799999999</v>
      </c>
      <c r="J20">
        <v>5576</v>
      </c>
      <c r="K20">
        <v>5556</v>
      </c>
      <c r="L20">
        <v>1556650450.69081</v>
      </c>
      <c r="M20">
        <v>1556650448.69081</v>
      </c>
      <c r="N20">
        <v>1556650449.69081</v>
      </c>
      <c r="O20">
        <v>10740</v>
      </c>
      <c r="P20">
        <v>1556650434.632714</v>
      </c>
      <c r="R20" s="7">
        <f t="shared" si="1"/>
        <v>185.81933153794392</v>
      </c>
      <c r="S20" s="9">
        <f>(R20-C20)/C20</f>
        <v>-6.3137350912089623E-3</v>
      </c>
    </row>
    <row r="21" spans="1:19" x14ac:dyDescent="0.25">
      <c r="A21" s="1">
        <v>19</v>
      </c>
      <c r="B21">
        <v>22.9</v>
      </c>
      <c r="C21">
        <v>196.9473684210526</v>
      </c>
      <c r="D21">
        <v>222.47427789607909</v>
      </c>
      <c r="E21">
        <v>225.5355802602503</v>
      </c>
      <c r="F21">
        <v>0.81798245105263157</v>
      </c>
      <c r="G21">
        <v>0.79592742105263148</v>
      </c>
      <c r="H21">
        <v>23.985526263157901</v>
      </c>
      <c r="I21">
        <v>183.01630789473691</v>
      </c>
      <c r="J21">
        <v>5875</v>
      </c>
      <c r="K21">
        <v>5856</v>
      </c>
      <c r="L21">
        <v>1556650480.828692</v>
      </c>
      <c r="M21">
        <v>1556650478.828692</v>
      </c>
      <c r="N21">
        <v>1556650479.828692</v>
      </c>
      <c r="O21">
        <v>11336</v>
      </c>
      <c r="P21">
        <v>1556650464.7489059</v>
      </c>
      <c r="R21" s="7">
        <f t="shared" si="1"/>
        <v>198.89897133087518</v>
      </c>
      <c r="S21" s="9">
        <f>(R21-C21)/C21</f>
        <v>9.9092611669238592E-3</v>
      </c>
    </row>
    <row r="22" spans="1:19" x14ac:dyDescent="0.25">
      <c r="A22" s="1">
        <v>20</v>
      </c>
      <c r="B22">
        <v>22.9</v>
      </c>
      <c r="C22">
        <v>220</v>
      </c>
      <c r="D22">
        <v>259.50268775784741</v>
      </c>
      <c r="E22">
        <v>262.13185642661779</v>
      </c>
      <c r="F22">
        <v>1.1049999800000001</v>
      </c>
      <c r="G22">
        <v>1.0829449600000001</v>
      </c>
      <c r="H22">
        <v>23.9794999</v>
      </c>
      <c r="I22">
        <v>209.32827850000001</v>
      </c>
      <c r="J22">
        <v>6176</v>
      </c>
      <c r="K22">
        <v>6156</v>
      </c>
      <c r="L22">
        <v>1556650510.9844699</v>
      </c>
      <c r="M22">
        <v>1556650508.9844699</v>
      </c>
      <c r="N22">
        <v>1556650509.9844699</v>
      </c>
      <c r="O22">
        <v>11933</v>
      </c>
      <c r="P22">
        <v>1556650494.908479</v>
      </c>
      <c r="R22" s="7">
        <f t="shared" si="1"/>
        <v>221.81052411667247</v>
      </c>
      <c r="S22" s="9">
        <f>(R22-C22)/C22</f>
        <v>8.2296550757839457E-3</v>
      </c>
    </row>
    <row r="23" spans="1:19" x14ac:dyDescent="0.25">
      <c r="A23" s="1">
        <v>21</v>
      </c>
      <c r="B23">
        <v>22.90526315789473</v>
      </c>
      <c r="C23">
        <v>228</v>
      </c>
      <c r="D23">
        <v>270.11566189804381</v>
      </c>
      <c r="E23">
        <v>272.64249685033218</v>
      </c>
      <c r="F23">
        <v>1.1953947421052631</v>
      </c>
      <c r="G23">
        <v>1.173339721052632</v>
      </c>
      <c r="H23">
        <v>23.978421105263159</v>
      </c>
      <c r="I23">
        <v>216.86965842105261</v>
      </c>
      <c r="J23">
        <v>6475</v>
      </c>
      <c r="K23">
        <v>6456</v>
      </c>
      <c r="L23">
        <v>1556650541.1408451</v>
      </c>
      <c r="M23">
        <v>1556650539.1408451</v>
      </c>
      <c r="N23">
        <v>1556650540.1408451</v>
      </c>
      <c r="O23">
        <v>12530</v>
      </c>
      <c r="P23">
        <v>1556650525.0604601</v>
      </c>
      <c r="R23" s="7">
        <f t="shared" si="1"/>
        <v>227.84101795674317</v>
      </c>
      <c r="S23" s="9">
        <f>(R23-C23)/C23</f>
        <v>-6.9728966340713773E-4</v>
      </c>
    </row>
    <row r="24" spans="1:19" x14ac:dyDescent="0.25">
      <c r="A24" s="1">
        <v>22</v>
      </c>
      <c r="B24">
        <v>22.9</v>
      </c>
      <c r="C24">
        <v>232</v>
      </c>
      <c r="D24">
        <v>277.08136909449189</v>
      </c>
      <c r="E24">
        <v>279.54529547870243</v>
      </c>
      <c r="F24">
        <v>1.25666667</v>
      </c>
      <c r="G24">
        <v>1.2346116499999999</v>
      </c>
      <c r="H24">
        <v>23.984249949999999</v>
      </c>
      <c r="I24">
        <v>221.818601</v>
      </c>
      <c r="J24">
        <v>6775</v>
      </c>
      <c r="K24">
        <v>6755</v>
      </c>
      <c r="L24">
        <v>1556650571.2782969</v>
      </c>
      <c r="M24">
        <v>1556650569.2782969</v>
      </c>
      <c r="N24">
        <v>1556650570.2782969</v>
      </c>
      <c r="O24">
        <v>13127</v>
      </c>
      <c r="P24">
        <v>1556650555.2212291</v>
      </c>
      <c r="R24" s="7">
        <f t="shared" si="1"/>
        <v>231.66917498932327</v>
      </c>
      <c r="S24" s="9">
        <f>(R24-C24)/C24</f>
        <v>-1.4259698736066085E-3</v>
      </c>
    </row>
    <row r="25" spans="1:19" x14ac:dyDescent="0.25">
      <c r="A25" s="1">
        <v>23</v>
      </c>
      <c r="B25">
        <v>22.965</v>
      </c>
      <c r="C25">
        <v>234</v>
      </c>
      <c r="D25">
        <v>278.36956707222288</v>
      </c>
      <c r="E25">
        <v>280.82229222097192</v>
      </c>
      <c r="F25">
        <v>1.268125025</v>
      </c>
      <c r="G25">
        <v>1.2460699449999999</v>
      </c>
      <c r="H25">
        <v>23.995749799999999</v>
      </c>
      <c r="I25">
        <v>222.73490600000011</v>
      </c>
      <c r="J25">
        <v>7075</v>
      </c>
      <c r="K25">
        <v>7055</v>
      </c>
      <c r="L25">
        <v>1556650601.411994</v>
      </c>
      <c r="M25">
        <v>1556650599.411994</v>
      </c>
      <c r="N25">
        <v>1556650600.411994</v>
      </c>
      <c r="O25">
        <v>13723</v>
      </c>
      <c r="P25">
        <v>1556650585.3353651</v>
      </c>
      <c r="R25" s="7">
        <f t="shared" si="1"/>
        <v>232.36585349959614</v>
      </c>
      <c r="S25" s="9">
        <f>(R25-C25)/C25</f>
        <v>-6.9835320530079415E-3</v>
      </c>
    </row>
    <row r="26" spans="1:19" x14ac:dyDescent="0.25">
      <c r="A26" s="1">
        <v>24</v>
      </c>
      <c r="B26">
        <v>23</v>
      </c>
      <c r="C26">
        <v>236</v>
      </c>
      <c r="D26">
        <v>282.69184398136792</v>
      </c>
      <c r="E26">
        <v>285.10745755868811</v>
      </c>
      <c r="F26">
        <v>1.3070833399999999</v>
      </c>
      <c r="G26">
        <v>1.28502827</v>
      </c>
      <c r="H26">
        <v>24.004499800000001</v>
      </c>
      <c r="I26">
        <v>225.80570349999999</v>
      </c>
      <c r="J26">
        <v>7375</v>
      </c>
      <c r="K26">
        <v>7355</v>
      </c>
      <c r="L26">
        <v>1556650631.5651131</v>
      </c>
      <c r="M26">
        <v>1556650629.5651131</v>
      </c>
      <c r="N26">
        <v>1556650630.5651131</v>
      </c>
      <c r="O26">
        <v>14320</v>
      </c>
      <c r="P26">
        <v>1556650615.4886229</v>
      </c>
      <c r="R26" s="7">
        <f t="shared" si="1"/>
        <v>234.67768751785172</v>
      </c>
      <c r="S26" s="9">
        <f>(R26-C26)/C26</f>
        <v>-5.6030189921537164E-3</v>
      </c>
    </row>
    <row r="27" spans="1:19" x14ac:dyDescent="0.25">
      <c r="A27" s="1">
        <v>25</v>
      </c>
      <c r="B27">
        <v>23</v>
      </c>
      <c r="C27">
        <v>240</v>
      </c>
      <c r="D27">
        <v>294.7739579154379</v>
      </c>
      <c r="E27">
        <v>297.09152416710788</v>
      </c>
      <c r="F27">
        <v>1.4191666599999999</v>
      </c>
      <c r="G27">
        <v>1.3971116100000001</v>
      </c>
      <c r="H27">
        <v>24.027249999999999</v>
      </c>
      <c r="I27">
        <v>234.38904400000001</v>
      </c>
      <c r="J27">
        <v>7675</v>
      </c>
      <c r="K27">
        <v>7655</v>
      </c>
      <c r="L27">
        <v>1556650661.717344</v>
      </c>
      <c r="M27">
        <v>1556650659.717344</v>
      </c>
      <c r="N27">
        <v>1556650660.717344</v>
      </c>
      <c r="O27">
        <v>14917</v>
      </c>
      <c r="P27">
        <v>1556650645.641603</v>
      </c>
      <c r="R27" s="7">
        <f t="shared" si="1"/>
        <v>240.92973935387698</v>
      </c>
      <c r="S27" s="9">
        <f>(R27-C27)/C27</f>
        <v>3.873913974487427E-3</v>
      </c>
    </row>
    <row r="28" spans="1:19" x14ac:dyDescent="0.25">
      <c r="A28" s="1">
        <v>26</v>
      </c>
      <c r="B28">
        <v>23</v>
      </c>
      <c r="C28">
        <v>254.2</v>
      </c>
      <c r="D28">
        <v>325.79840728484191</v>
      </c>
      <c r="E28">
        <v>327.8967402364911</v>
      </c>
      <c r="F28">
        <v>1.7287499850000001</v>
      </c>
      <c r="G28">
        <v>1.7066949549999999</v>
      </c>
      <c r="H28">
        <v>24.02375009999999</v>
      </c>
      <c r="I28">
        <v>256.43487649999997</v>
      </c>
      <c r="J28">
        <v>7975</v>
      </c>
      <c r="K28">
        <v>7955</v>
      </c>
      <c r="L28">
        <v>1556650691.870331</v>
      </c>
      <c r="M28">
        <v>1556650689.870331</v>
      </c>
      <c r="N28">
        <v>1556650690.870331</v>
      </c>
      <c r="O28">
        <v>15514</v>
      </c>
      <c r="P28">
        <v>1556650675.7930851</v>
      </c>
      <c r="R28" s="7">
        <f t="shared" si="1"/>
        <v>255.56511464153641</v>
      </c>
      <c r="S28" s="9">
        <f>(R28-C28)/C28</f>
        <v>5.3702385583651547E-3</v>
      </c>
    </row>
    <row r="29" spans="1:19" x14ac:dyDescent="0.25">
      <c r="A29" s="1">
        <v>27</v>
      </c>
      <c r="B29">
        <v>22.94</v>
      </c>
      <c r="C29">
        <v>284.8</v>
      </c>
      <c r="D29">
        <v>368.96680453135099</v>
      </c>
      <c r="E29">
        <v>370.82071438342268</v>
      </c>
      <c r="F29">
        <v>2.2112500050000001</v>
      </c>
      <c r="G29">
        <v>2.189195085000001</v>
      </c>
      <c r="H29">
        <v>23.988250050000001</v>
      </c>
      <c r="I29">
        <v>287.10797050000008</v>
      </c>
      <c r="J29">
        <v>8275</v>
      </c>
      <c r="K29">
        <v>8255</v>
      </c>
      <c r="L29">
        <v>1556650722.0050671</v>
      </c>
      <c r="M29">
        <v>1556650720.0050671</v>
      </c>
      <c r="N29">
        <v>1556650721.0050671</v>
      </c>
      <c r="O29">
        <v>16111</v>
      </c>
      <c r="P29">
        <v>1556650705.947577</v>
      </c>
      <c r="R29" s="7">
        <f t="shared" si="1"/>
        <v>274.08573256931061</v>
      </c>
      <c r="S29" s="9">
        <f>(R29-C29)/C29</f>
        <v>-3.7620321034724027E-2</v>
      </c>
    </row>
    <row r="30" spans="1:19" x14ac:dyDescent="0.25">
      <c r="A30" s="1">
        <v>28</v>
      </c>
      <c r="B30">
        <v>22.9</v>
      </c>
      <c r="C30">
        <v>297</v>
      </c>
      <c r="D30">
        <v>391.75414203771601</v>
      </c>
      <c r="E30">
        <v>393.50056839647829</v>
      </c>
      <c r="F30">
        <v>2.4902083350000002</v>
      </c>
      <c r="G30">
        <v>2.4681533999999998</v>
      </c>
      <c r="H30">
        <v>23.964249800000001</v>
      </c>
      <c r="I30">
        <v>303.30129799999997</v>
      </c>
      <c r="J30">
        <v>8574</v>
      </c>
      <c r="K30">
        <v>8554</v>
      </c>
      <c r="L30">
        <v>1556650752.141577</v>
      </c>
      <c r="M30">
        <v>1556650750.141577</v>
      </c>
      <c r="N30">
        <v>1556650751.141577</v>
      </c>
      <c r="O30">
        <v>16707</v>
      </c>
      <c r="P30">
        <v>1556650736.062557</v>
      </c>
      <c r="R30" s="7">
        <f t="shared" si="1"/>
        <v>291.01322853109298</v>
      </c>
      <c r="S30" s="9">
        <f>(R30-C30)/C30</f>
        <v>-2.015747969328964E-2</v>
      </c>
    </row>
    <row r="31" spans="1:19" x14ac:dyDescent="0.25">
      <c r="A31" s="1">
        <v>29</v>
      </c>
      <c r="B31">
        <v>22.9</v>
      </c>
      <c r="C31">
        <v>309</v>
      </c>
      <c r="D31">
        <v>405.21555115782678</v>
      </c>
      <c r="E31">
        <v>406.90409334018568</v>
      </c>
      <c r="F31">
        <v>2.662916665</v>
      </c>
      <c r="G31">
        <v>2.64086175</v>
      </c>
      <c r="H31">
        <v>23.944750200000001</v>
      </c>
      <c r="I31">
        <v>312.86583200000001</v>
      </c>
      <c r="J31">
        <v>8874</v>
      </c>
      <c r="K31">
        <v>8854</v>
      </c>
      <c r="L31">
        <v>1556650782.299011</v>
      </c>
      <c r="M31">
        <v>1556650780.299011</v>
      </c>
      <c r="N31">
        <v>1556650781.299011</v>
      </c>
      <c r="O31">
        <v>17304</v>
      </c>
      <c r="P31">
        <v>1556650766.2205961</v>
      </c>
      <c r="R31" s="7">
        <f t="shared" si="1"/>
        <v>301.01299039256219</v>
      </c>
      <c r="S31" s="9">
        <f>(R31-C31)/C31</f>
        <v>-2.5847927532161207E-2</v>
      </c>
    </row>
    <row r="32" spans="1:19" x14ac:dyDescent="0.25">
      <c r="A32" s="1">
        <v>30</v>
      </c>
      <c r="B32">
        <v>22.9</v>
      </c>
      <c r="C32">
        <v>320</v>
      </c>
      <c r="D32">
        <v>423.01806230923239</v>
      </c>
      <c r="E32">
        <v>424.63573612673309</v>
      </c>
      <c r="F32">
        <v>2.9002083399999998</v>
      </c>
      <c r="G32">
        <v>2.8781534149999999</v>
      </c>
      <c r="H32">
        <v>23.92925035</v>
      </c>
      <c r="I32">
        <v>325.51500850000002</v>
      </c>
      <c r="J32">
        <v>9174</v>
      </c>
      <c r="K32">
        <v>9154</v>
      </c>
      <c r="L32">
        <v>1556650812.458308</v>
      </c>
      <c r="M32">
        <v>1556650810.458308</v>
      </c>
      <c r="N32">
        <v>1556650811.458308</v>
      </c>
      <c r="O32">
        <v>17901</v>
      </c>
      <c r="P32">
        <v>1556650796.3774259</v>
      </c>
      <c r="R32" s="7">
        <f t="shared" si="1"/>
        <v>314.2375250948208</v>
      </c>
      <c r="S32" s="9">
        <f>(R32-C32)/C32</f>
        <v>-1.8007734078685011E-2</v>
      </c>
    </row>
    <row r="33" spans="1:19" x14ac:dyDescent="0.25">
      <c r="A33" s="1">
        <v>31</v>
      </c>
      <c r="B33">
        <v>22.8</v>
      </c>
      <c r="C33">
        <v>334</v>
      </c>
      <c r="D33">
        <v>442.95687857480789</v>
      </c>
      <c r="E33">
        <v>444.50179518971578</v>
      </c>
      <c r="F33">
        <v>3.1783333250000001</v>
      </c>
      <c r="G33">
        <v>3.1562784000000002</v>
      </c>
      <c r="H33">
        <v>23.890750000000001</v>
      </c>
      <c r="I33">
        <v>339.68375300000008</v>
      </c>
      <c r="J33">
        <v>9474</v>
      </c>
      <c r="K33">
        <v>9454</v>
      </c>
      <c r="L33">
        <v>1556650842.6122279</v>
      </c>
      <c r="M33">
        <v>1556650840.6122279</v>
      </c>
      <c r="N33">
        <v>1556650841.6122279</v>
      </c>
      <c r="O33">
        <v>18498</v>
      </c>
      <c r="P33">
        <v>1556650826.5391891</v>
      </c>
      <c r="R33" s="7">
        <f t="shared" si="1"/>
        <v>329.04900676634009</v>
      </c>
      <c r="S33" s="9">
        <f>(R33-C33)/C33</f>
        <v>-1.4823333034909925E-2</v>
      </c>
    </row>
    <row r="34" spans="1:19" x14ac:dyDescent="0.25">
      <c r="A34" s="1">
        <v>32</v>
      </c>
      <c r="B34">
        <v>22.9</v>
      </c>
      <c r="C34">
        <v>342</v>
      </c>
      <c r="D34">
        <v>454.81995194773901</v>
      </c>
      <c r="E34">
        <v>456.32464576185532</v>
      </c>
      <c r="F34">
        <v>3.3497916750000001</v>
      </c>
      <c r="G34">
        <v>3.3277367600000001</v>
      </c>
      <c r="H34">
        <v>23.87874995000001</v>
      </c>
      <c r="I34">
        <v>348.11149150000011</v>
      </c>
      <c r="J34">
        <v>9774</v>
      </c>
      <c r="K34">
        <v>9754</v>
      </c>
      <c r="L34">
        <v>1556650872.759707</v>
      </c>
      <c r="M34">
        <v>1556650870.759707</v>
      </c>
      <c r="N34">
        <v>1556650871.759707</v>
      </c>
      <c r="O34">
        <v>19095</v>
      </c>
      <c r="P34">
        <v>1556650856.685267</v>
      </c>
      <c r="R34" s="7">
        <f t="shared" si="1"/>
        <v>337.86145036834176</v>
      </c>
      <c r="S34" s="9">
        <f>(R34-C34)/C34</f>
        <v>-1.2101022314790164E-2</v>
      </c>
    </row>
    <row r="35" spans="1:19" x14ac:dyDescent="0.25">
      <c r="A35" s="1">
        <v>33</v>
      </c>
      <c r="B35">
        <v>22.844999999999999</v>
      </c>
      <c r="C35">
        <v>355.9</v>
      </c>
      <c r="D35">
        <v>474.50324373166529</v>
      </c>
      <c r="E35">
        <v>475.94566871552342</v>
      </c>
      <c r="F35">
        <v>3.6441666599999998</v>
      </c>
      <c r="G35">
        <v>3.6221117399999998</v>
      </c>
      <c r="H35">
        <v>23.869500299999999</v>
      </c>
      <c r="I35">
        <v>362.09817700000002</v>
      </c>
      <c r="J35">
        <v>10074</v>
      </c>
      <c r="K35">
        <v>10054</v>
      </c>
      <c r="L35">
        <v>1556650902.8928311</v>
      </c>
      <c r="M35">
        <v>1556650900.8928311</v>
      </c>
      <c r="N35">
        <v>1556650901.8928311</v>
      </c>
      <c r="O35">
        <v>19692</v>
      </c>
      <c r="P35">
        <v>1556650886.834146</v>
      </c>
      <c r="R35" s="7">
        <f t="shared" si="1"/>
        <v>352.4831165500064</v>
      </c>
      <c r="S35" s="9">
        <f>(R35-C35)/C35</f>
        <v>-9.6006840404427567E-3</v>
      </c>
    </row>
    <row r="36" spans="1:19" x14ac:dyDescent="0.25">
      <c r="A36" s="1">
        <v>34</v>
      </c>
      <c r="B36">
        <v>22.9</v>
      </c>
      <c r="C36">
        <v>370</v>
      </c>
      <c r="D36">
        <v>493.53552327669138</v>
      </c>
      <c r="E36">
        <v>494.92246012420412</v>
      </c>
      <c r="F36">
        <v>3.9406250150000011</v>
      </c>
      <c r="G36">
        <v>3.9185700849999998</v>
      </c>
      <c r="H36">
        <v>23.864500100000001</v>
      </c>
      <c r="I36">
        <v>375.62237950000002</v>
      </c>
      <c r="J36">
        <v>10374</v>
      </c>
      <c r="K36">
        <v>10354</v>
      </c>
      <c r="L36">
        <v>1556650933.0226409</v>
      </c>
      <c r="M36">
        <v>1556650931.0226409</v>
      </c>
      <c r="N36">
        <v>1556650932.0226409</v>
      </c>
      <c r="O36">
        <v>20288</v>
      </c>
      <c r="P36">
        <v>1556650916.951515</v>
      </c>
      <c r="R36" s="7">
        <f t="shared" si="1"/>
        <v>366.62118050995582</v>
      </c>
      <c r="S36" s="9">
        <f>(R36-C36)/C36</f>
        <v>-9.1319445676869716E-3</v>
      </c>
    </row>
    <row r="37" spans="1:19" x14ac:dyDescent="0.25">
      <c r="A37" s="1">
        <v>35</v>
      </c>
      <c r="B37">
        <v>22.8</v>
      </c>
      <c r="C37">
        <v>369.5</v>
      </c>
      <c r="D37">
        <v>493.04031534000148</v>
      </c>
      <c r="E37">
        <v>494.42858794658753</v>
      </c>
      <c r="F37">
        <v>3.932916694999999</v>
      </c>
      <c r="G37">
        <v>3.91086176</v>
      </c>
      <c r="H37">
        <v>23.852999799999999</v>
      </c>
      <c r="I37">
        <v>375.27096699999998</v>
      </c>
      <c r="J37">
        <v>10673</v>
      </c>
      <c r="K37">
        <v>10653</v>
      </c>
      <c r="L37">
        <v>1556650963.1522141</v>
      </c>
      <c r="M37">
        <v>1556650961.1522141</v>
      </c>
      <c r="N37">
        <v>1556650962.1522141</v>
      </c>
      <c r="O37">
        <v>20885</v>
      </c>
      <c r="P37">
        <v>1556650947.093766</v>
      </c>
      <c r="R37" s="7">
        <f t="shared" si="1"/>
        <v>366.25331698284481</v>
      </c>
      <c r="S37" s="9">
        <f>(R37-C37)/C37</f>
        <v>-8.7866928745742676E-3</v>
      </c>
    </row>
    <row r="38" spans="1:19" x14ac:dyDescent="0.25">
      <c r="A38" s="1">
        <v>36</v>
      </c>
      <c r="B38">
        <v>22.9</v>
      </c>
      <c r="C38">
        <v>383.2</v>
      </c>
      <c r="D38">
        <v>511.88917685113529</v>
      </c>
      <c r="E38">
        <v>513.22652697398655</v>
      </c>
      <c r="F38">
        <v>4.237499950000001</v>
      </c>
      <c r="G38">
        <v>4.2154448250000014</v>
      </c>
      <c r="H38">
        <v>23.864000050000001</v>
      </c>
      <c r="I38">
        <v>388.66226499999999</v>
      </c>
      <c r="J38">
        <v>10973</v>
      </c>
      <c r="K38">
        <v>10953</v>
      </c>
      <c r="L38">
        <v>1556650993.285388</v>
      </c>
      <c r="M38">
        <v>1556650991.285388</v>
      </c>
      <c r="N38">
        <v>1556650992.285388</v>
      </c>
      <c r="O38">
        <v>21481</v>
      </c>
      <c r="P38">
        <v>1556650977.2106609</v>
      </c>
      <c r="R38" s="7">
        <f t="shared" si="1"/>
        <v>380.25512948177277</v>
      </c>
      <c r="S38" s="9">
        <f>(R38-C38)/C38</f>
        <v>-7.6849439410939958E-3</v>
      </c>
    </row>
    <row r="39" spans="1:19" x14ac:dyDescent="0.25">
      <c r="A39" s="1">
        <v>37</v>
      </c>
      <c r="B39">
        <v>22.8</v>
      </c>
      <c r="C39">
        <v>401</v>
      </c>
      <c r="D39">
        <v>529.62016941399543</v>
      </c>
      <c r="E39">
        <v>530.91274149361527</v>
      </c>
      <c r="F39">
        <v>4.5350000149999996</v>
      </c>
      <c r="G39">
        <v>4.5129448700000001</v>
      </c>
      <c r="H39">
        <v>23.836999949999999</v>
      </c>
      <c r="I39">
        <v>401.26163799999989</v>
      </c>
      <c r="J39">
        <v>11273</v>
      </c>
      <c r="K39">
        <v>11253</v>
      </c>
      <c r="L39">
        <v>1556651023.441175</v>
      </c>
      <c r="M39">
        <v>1556651021.441175</v>
      </c>
      <c r="N39">
        <v>1556651022.441175</v>
      </c>
      <c r="O39">
        <v>22078</v>
      </c>
      <c r="P39">
        <v>1556651007.3601151</v>
      </c>
      <c r="R39" s="7">
        <f t="shared" si="1"/>
        <v>393.42653684440882</v>
      </c>
      <c r="S39" s="9">
        <f>(R39-C39)/C39</f>
        <v>-1.8886441784516671E-2</v>
      </c>
    </row>
    <row r="40" spans="1:19" x14ac:dyDescent="0.25">
      <c r="A40" s="1">
        <v>38</v>
      </c>
      <c r="B40">
        <v>22.835000000000001</v>
      </c>
      <c r="C40">
        <v>410.8</v>
      </c>
      <c r="D40">
        <v>540.16289268601633</v>
      </c>
      <c r="E40">
        <v>541.43035202280316</v>
      </c>
      <c r="F40">
        <v>4.7162499900000006</v>
      </c>
      <c r="G40">
        <v>4.6941948600000014</v>
      </c>
      <c r="H40">
        <v>23.850249999999999</v>
      </c>
      <c r="I40">
        <v>408.75265999999999</v>
      </c>
      <c r="J40">
        <v>11573</v>
      </c>
      <c r="K40">
        <v>11553</v>
      </c>
      <c r="L40">
        <v>1556651053.602046</v>
      </c>
      <c r="M40">
        <v>1556651051.602046</v>
      </c>
      <c r="N40">
        <v>1556651052.602046</v>
      </c>
      <c r="O40">
        <v>22675</v>
      </c>
      <c r="P40">
        <v>1556651037.5222349</v>
      </c>
      <c r="R40" s="7">
        <f t="shared" si="1"/>
        <v>401.25816287634314</v>
      </c>
      <c r="S40" s="9">
        <f>(R40-C40)/C40</f>
        <v>-2.3227451615523066E-2</v>
      </c>
    </row>
    <row r="41" spans="1:19" x14ac:dyDescent="0.25">
      <c r="A41" s="1">
        <v>39</v>
      </c>
      <c r="B41">
        <v>22.9</v>
      </c>
      <c r="C41">
        <v>428.5</v>
      </c>
      <c r="D41">
        <v>558.02121216456476</v>
      </c>
      <c r="E41">
        <v>559.24827643514539</v>
      </c>
      <c r="F41">
        <v>5.0314583050000001</v>
      </c>
      <c r="G41">
        <v>5.0094031650000002</v>
      </c>
      <c r="H41">
        <v>23.86875015</v>
      </c>
      <c r="I41">
        <v>421.44077099999998</v>
      </c>
      <c r="J41">
        <v>11873</v>
      </c>
      <c r="K41">
        <v>11853</v>
      </c>
      <c r="L41">
        <v>1556651083.7377319</v>
      </c>
      <c r="M41">
        <v>1556651081.7377319</v>
      </c>
      <c r="N41">
        <v>1556651082.7377319</v>
      </c>
      <c r="O41">
        <v>23272</v>
      </c>
      <c r="P41">
        <v>1556651067.6818571</v>
      </c>
      <c r="R41" s="7">
        <f t="shared" si="1"/>
        <v>414.52415460411345</v>
      </c>
      <c r="S41" s="9">
        <f>(R41-C41)/C41</f>
        <v>-3.2615741880715407E-2</v>
      </c>
    </row>
    <row r="42" spans="1:19" x14ac:dyDescent="0.25">
      <c r="A42" s="1">
        <v>40</v>
      </c>
      <c r="B42">
        <v>22.9</v>
      </c>
      <c r="C42">
        <v>437</v>
      </c>
      <c r="D42">
        <v>569.92946516287748</v>
      </c>
      <c r="E42">
        <v>571.13100428602877</v>
      </c>
      <c r="F42">
        <v>5.2472917100000007</v>
      </c>
      <c r="G42">
        <v>5.2252365449999996</v>
      </c>
      <c r="H42">
        <v>23.882999600000002</v>
      </c>
      <c r="I42">
        <v>429.90427949999992</v>
      </c>
      <c r="J42">
        <v>12172</v>
      </c>
      <c r="K42">
        <v>12152</v>
      </c>
      <c r="L42">
        <v>1556651113.8737781</v>
      </c>
      <c r="M42">
        <v>1556651111.8737781</v>
      </c>
      <c r="N42">
        <v>1556651112.8737781</v>
      </c>
      <c r="O42">
        <v>23868</v>
      </c>
      <c r="P42">
        <v>1556651097.793607</v>
      </c>
      <c r="R42" s="7">
        <f t="shared" si="1"/>
        <v>423.37015973676733</v>
      </c>
      <c r="S42" s="9">
        <f>(R42-C42)/C42</f>
        <v>-3.1189565819754385E-2</v>
      </c>
    </row>
    <row r="43" spans="1:19" x14ac:dyDescent="0.25">
      <c r="A43" s="1">
        <v>41</v>
      </c>
      <c r="B43">
        <v>22.9</v>
      </c>
      <c r="C43">
        <v>452</v>
      </c>
      <c r="D43">
        <v>586.86802890765568</v>
      </c>
      <c r="E43">
        <v>588.0349574798679</v>
      </c>
      <c r="F43">
        <v>5.5624999999999991</v>
      </c>
      <c r="G43">
        <v>5.5404448499999992</v>
      </c>
      <c r="H43">
        <v>23.8829998</v>
      </c>
      <c r="I43">
        <v>441.93745799999999</v>
      </c>
      <c r="J43">
        <v>12472</v>
      </c>
      <c r="K43">
        <v>12452</v>
      </c>
      <c r="L43">
        <v>1556651144.0324769</v>
      </c>
      <c r="M43">
        <v>1556651142.0324769</v>
      </c>
      <c r="N43">
        <v>1556651143.0324769</v>
      </c>
      <c r="O43">
        <v>24465</v>
      </c>
      <c r="P43">
        <v>1556651127.953948</v>
      </c>
      <c r="R43" s="7">
        <f t="shared" si="1"/>
        <v>435.95291405407346</v>
      </c>
      <c r="S43" s="9">
        <f>(R43-C43)/C43</f>
        <v>-3.5502402535235705E-2</v>
      </c>
    </row>
    <row r="44" spans="1:19" x14ac:dyDescent="0.25">
      <c r="A44" s="1">
        <v>42</v>
      </c>
      <c r="B44">
        <v>23</v>
      </c>
      <c r="C44">
        <v>462</v>
      </c>
      <c r="D44">
        <v>605.16219825795281</v>
      </c>
      <c r="E44">
        <v>606.29403193455539</v>
      </c>
      <c r="F44">
        <v>5.9127083799999998</v>
      </c>
      <c r="G44">
        <v>5.8906532200000008</v>
      </c>
      <c r="H44">
        <v>23.91299995</v>
      </c>
      <c r="I44">
        <v>454.93479000000002</v>
      </c>
      <c r="J44">
        <v>12772</v>
      </c>
      <c r="K44">
        <v>12752</v>
      </c>
      <c r="L44">
        <v>1556651174.185262</v>
      </c>
      <c r="M44">
        <v>1556651172.185262</v>
      </c>
      <c r="N44">
        <v>1556651173.185262</v>
      </c>
      <c r="O44">
        <v>25062</v>
      </c>
      <c r="P44">
        <v>1556651158.111006</v>
      </c>
      <c r="R44" s="7">
        <f t="shared" si="1"/>
        <v>449.54267537282419</v>
      </c>
      <c r="S44" s="9">
        <f>(R44-C44)/C44</f>
        <v>-2.6963906119428154E-2</v>
      </c>
    </row>
    <row r="45" spans="1:19" x14ac:dyDescent="0.25">
      <c r="A45" s="1">
        <v>43</v>
      </c>
      <c r="B45">
        <v>22.934999999999999</v>
      </c>
      <c r="C45">
        <v>462.2</v>
      </c>
      <c r="D45">
        <v>603.96972797509568</v>
      </c>
      <c r="E45">
        <v>605.10389809354785</v>
      </c>
      <c r="F45">
        <v>5.8889582599999999</v>
      </c>
      <c r="G45">
        <v>5.8669031349999994</v>
      </c>
      <c r="H45">
        <v>23.94124995</v>
      </c>
      <c r="I45">
        <v>454.08681749999988</v>
      </c>
      <c r="J45">
        <v>13072</v>
      </c>
      <c r="K45">
        <v>13052</v>
      </c>
      <c r="L45">
        <v>1556651204.3154831</v>
      </c>
      <c r="M45">
        <v>1556651202.3154831</v>
      </c>
      <c r="N45">
        <v>1556651203.3154831</v>
      </c>
      <c r="O45">
        <v>25659</v>
      </c>
      <c r="P45">
        <v>1556651188.2595179</v>
      </c>
      <c r="R45" s="7">
        <f t="shared" si="1"/>
        <v>448.65685288952744</v>
      </c>
      <c r="S45" s="9">
        <f>(R45-C45)/C45</f>
        <v>-2.9301486608551593E-2</v>
      </c>
    </row>
    <row r="46" spans="1:19" x14ac:dyDescent="0.25">
      <c r="A46" s="1">
        <v>44</v>
      </c>
      <c r="B46">
        <v>22.9</v>
      </c>
      <c r="C46">
        <v>474</v>
      </c>
      <c r="D46">
        <v>629.57565839743017</v>
      </c>
      <c r="E46">
        <v>630.66376265330337</v>
      </c>
      <c r="F46">
        <v>6.3970832800000013</v>
      </c>
      <c r="G46">
        <v>6.3750281400000004</v>
      </c>
      <c r="H46">
        <v>23.935999899999999</v>
      </c>
      <c r="I46">
        <v>472.27335499999998</v>
      </c>
      <c r="J46">
        <v>13372</v>
      </c>
      <c r="K46">
        <v>13352</v>
      </c>
      <c r="L46">
        <v>1556651234.449157</v>
      </c>
      <c r="M46">
        <v>1556651232.449157</v>
      </c>
      <c r="N46">
        <v>1556651233.449157</v>
      </c>
      <c r="O46">
        <v>26255</v>
      </c>
      <c r="P46">
        <v>1556651218.371448</v>
      </c>
      <c r="R46" s="7">
        <f t="shared" si="1"/>
        <v>467.67813098753584</v>
      </c>
      <c r="S46" s="9">
        <f>(R46-C46)/C46</f>
        <v>-1.3337276397603718E-2</v>
      </c>
    </row>
    <row r="47" spans="1:19" x14ac:dyDescent="0.25">
      <c r="A47" s="1">
        <v>45</v>
      </c>
      <c r="B47">
        <v>23</v>
      </c>
      <c r="C47">
        <v>489</v>
      </c>
      <c r="D47">
        <v>640.67799095917246</v>
      </c>
      <c r="E47">
        <v>641.74733020523138</v>
      </c>
      <c r="F47">
        <v>6.6235416399999991</v>
      </c>
      <c r="G47">
        <v>6.6014865049999996</v>
      </c>
      <c r="H47">
        <v>23.952499849999999</v>
      </c>
      <c r="I47">
        <v>480.16716650000012</v>
      </c>
      <c r="J47">
        <v>13672</v>
      </c>
      <c r="K47">
        <v>13652</v>
      </c>
      <c r="L47">
        <v>1556651264.6033931</v>
      </c>
      <c r="M47">
        <v>1556651262.6033931</v>
      </c>
      <c r="N47">
        <v>1556651263.6033931</v>
      </c>
      <c r="O47">
        <v>26852</v>
      </c>
      <c r="P47">
        <v>1556651248.5268669</v>
      </c>
      <c r="R47" s="7">
        <f t="shared" si="1"/>
        <v>475.92546087207205</v>
      </c>
      <c r="S47" s="9">
        <f>(R47-C47)/C47</f>
        <v>-2.6737298830118505E-2</v>
      </c>
    </row>
    <row r="48" spans="1:19" x14ac:dyDescent="0.25">
      <c r="A48" s="1">
        <v>46</v>
      </c>
      <c r="B48">
        <v>23</v>
      </c>
      <c r="C48">
        <v>498</v>
      </c>
      <c r="D48">
        <v>650.17305162749619</v>
      </c>
      <c r="E48">
        <v>651.22674181137279</v>
      </c>
      <c r="F48">
        <v>6.8210416549999993</v>
      </c>
      <c r="G48">
        <v>6.7989865100000006</v>
      </c>
      <c r="H48">
        <v>23.935999750000001</v>
      </c>
      <c r="I48">
        <v>486.91823549999998</v>
      </c>
      <c r="J48">
        <v>13972</v>
      </c>
      <c r="K48">
        <v>13952</v>
      </c>
      <c r="L48">
        <v>1556651294.7566531</v>
      </c>
      <c r="M48">
        <v>1556651292.7566531</v>
      </c>
      <c r="N48">
        <v>1556651293.7566531</v>
      </c>
      <c r="O48">
        <v>27449</v>
      </c>
      <c r="P48">
        <v>1556651278.67992</v>
      </c>
      <c r="R48" s="7">
        <f t="shared" si="1"/>
        <v>482.9788343113795</v>
      </c>
      <c r="S48" s="9">
        <f>(R48-C48)/C48</f>
        <v>-3.0162983310482928E-2</v>
      </c>
    </row>
    <row r="49" spans="1:19" x14ac:dyDescent="0.25">
      <c r="A49" s="1">
        <v>47</v>
      </c>
      <c r="B49">
        <v>22.9</v>
      </c>
      <c r="C49">
        <v>507</v>
      </c>
      <c r="D49">
        <v>669.04208482444778</v>
      </c>
      <c r="E49">
        <v>670.06603640031631</v>
      </c>
      <c r="F49">
        <v>7.2218749999999998</v>
      </c>
      <c r="G49">
        <v>7.1998198599999998</v>
      </c>
      <c r="H49">
        <v>23.916499999999999</v>
      </c>
      <c r="I49">
        <v>500.31643300000007</v>
      </c>
      <c r="J49">
        <v>14272</v>
      </c>
      <c r="K49">
        <v>14252</v>
      </c>
      <c r="L49">
        <v>1556651324.9078341</v>
      </c>
      <c r="M49">
        <v>1556651322.9078341</v>
      </c>
      <c r="N49">
        <v>1556651323.9078341</v>
      </c>
      <c r="O49">
        <v>28046</v>
      </c>
      <c r="P49">
        <v>1556651308.833385</v>
      </c>
      <c r="R49" s="7">
        <f t="shared" si="1"/>
        <v>496.99563127833176</v>
      </c>
      <c r="S49" s="9">
        <f>(R49-C49)/C49</f>
        <v>-1.9732482685736179E-2</v>
      </c>
    </row>
    <row r="50" spans="1:19" x14ac:dyDescent="0.25">
      <c r="A50" s="1">
        <v>48</v>
      </c>
      <c r="B50">
        <v>23</v>
      </c>
      <c r="C50">
        <v>516.20000000000005</v>
      </c>
      <c r="D50">
        <v>693.79925643466686</v>
      </c>
      <c r="E50">
        <v>694.78669422058647</v>
      </c>
      <c r="F50">
        <v>7.7647915799999989</v>
      </c>
      <c r="G50">
        <v>7.7427364650000001</v>
      </c>
      <c r="H50">
        <v>23.908249949999998</v>
      </c>
      <c r="I50">
        <v>517.89515349999999</v>
      </c>
      <c r="J50">
        <v>14571</v>
      </c>
      <c r="K50">
        <v>14551</v>
      </c>
      <c r="L50">
        <v>1556651355.0380039</v>
      </c>
      <c r="M50">
        <v>1556651353.0380039</v>
      </c>
      <c r="N50">
        <v>1556651354.0380039</v>
      </c>
      <c r="O50">
        <v>28643</v>
      </c>
      <c r="P50">
        <v>1556651338.9822819</v>
      </c>
      <c r="R50" s="7">
        <f t="shared" si="1"/>
        <v>515.38641178702778</v>
      </c>
      <c r="S50" s="9">
        <f>(R50-C50)/C50</f>
        <v>-1.5761104474472357E-3</v>
      </c>
    </row>
    <row r="51" spans="1:19" x14ac:dyDescent="0.25">
      <c r="A51" s="1">
        <v>49</v>
      </c>
      <c r="B51">
        <v>23</v>
      </c>
      <c r="C51">
        <v>521</v>
      </c>
      <c r="D51">
        <v>697.7067034243438</v>
      </c>
      <c r="E51">
        <v>698.68866356549972</v>
      </c>
      <c r="F51">
        <v>7.8518750199999996</v>
      </c>
      <c r="G51">
        <v>7.82981996</v>
      </c>
      <c r="H51">
        <v>23.922499999999999</v>
      </c>
      <c r="I51">
        <v>520.67582949999996</v>
      </c>
      <c r="J51">
        <v>14871</v>
      </c>
      <c r="K51">
        <v>14851</v>
      </c>
      <c r="L51">
        <v>1556651385.169796</v>
      </c>
      <c r="M51">
        <v>1556651383.169796</v>
      </c>
      <c r="N51">
        <v>1556651384.169796</v>
      </c>
      <c r="O51">
        <v>29239</v>
      </c>
      <c r="P51">
        <v>1556651369.0937259</v>
      </c>
      <c r="R51" s="7">
        <f t="shared" si="1"/>
        <v>518.2890454589151</v>
      </c>
      <c r="S51" s="9">
        <f>(R51-C51)/C51</f>
        <v>-5.2033676412378167E-3</v>
      </c>
    </row>
    <row r="52" spans="1:19" x14ac:dyDescent="0.25">
      <c r="A52" s="1">
        <v>50</v>
      </c>
      <c r="B52">
        <v>23</v>
      </c>
      <c r="C52">
        <v>533</v>
      </c>
      <c r="D52">
        <v>713.66349661929394</v>
      </c>
      <c r="E52">
        <v>714.62351188365062</v>
      </c>
      <c r="F52">
        <v>8.2141666649999987</v>
      </c>
      <c r="G52">
        <v>8.192111895</v>
      </c>
      <c r="H52">
        <v>23.920499899999999</v>
      </c>
      <c r="I52">
        <v>532.01540299999999</v>
      </c>
      <c r="J52">
        <v>15171</v>
      </c>
      <c r="K52">
        <v>15151</v>
      </c>
      <c r="L52">
        <v>1556651415.3197441</v>
      </c>
      <c r="M52">
        <v>1556651413.3197441</v>
      </c>
      <c r="N52">
        <v>1556651414.3197441</v>
      </c>
      <c r="O52">
        <v>29836</v>
      </c>
      <c r="P52">
        <v>1556651399.2458661</v>
      </c>
      <c r="R52" s="7">
        <f t="shared" si="1"/>
        <v>530.14249487111897</v>
      </c>
      <c r="S52" s="9">
        <f>(R52-C52)/C52</f>
        <v>-5.3611728496829828E-3</v>
      </c>
    </row>
    <row r="53" spans="1:19" x14ac:dyDescent="0.25">
      <c r="A53" s="1">
        <v>51</v>
      </c>
      <c r="B53">
        <v>22.94499999999999</v>
      </c>
      <c r="C53">
        <v>538.79999999999995</v>
      </c>
      <c r="D53">
        <v>727.98254901128655</v>
      </c>
      <c r="E53">
        <v>728.92367440142164</v>
      </c>
      <c r="F53">
        <v>8.5464582900000003</v>
      </c>
      <c r="G53">
        <v>8.5244035899999986</v>
      </c>
      <c r="H53">
        <v>23.911500050000001</v>
      </c>
      <c r="I53">
        <v>542.19516499999997</v>
      </c>
      <c r="J53">
        <v>15471</v>
      </c>
      <c r="K53">
        <v>15451</v>
      </c>
      <c r="L53">
        <v>1556651445.4669411</v>
      </c>
      <c r="M53">
        <v>1556651443.4669411</v>
      </c>
      <c r="N53">
        <v>1556651444.4669411</v>
      </c>
      <c r="O53">
        <v>30433</v>
      </c>
      <c r="P53">
        <v>1556651429.3936231</v>
      </c>
      <c r="R53" s="7">
        <f t="shared" si="1"/>
        <v>540.77935411254202</v>
      </c>
      <c r="S53" s="9">
        <f>(R53-C53)/C53</f>
        <v>3.6736342103601874E-3</v>
      </c>
    </row>
    <row r="54" spans="1:19" x14ac:dyDescent="0.25">
      <c r="A54" s="1">
        <v>52</v>
      </c>
      <c r="B54">
        <v>22.9</v>
      </c>
      <c r="C54">
        <v>541.20000000000005</v>
      </c>
      <c r="D54">
        <v>735.18391986251333</v>
      </c>
      <c r="E54">
        <v>736.11585010188605</v>
      </c>
      <c r="F54">
        <v>8.7158334300000018</v>
      </c>
      <c r="G54">
        <v>8.69377873</v>
      </c>
      <c r="H54">
        <v>23.915250100000002</v>
      </c>
      <c r="I54">
        <v>547.31715150000002</v>
      </c>
      <c r="J54">
        <v>15771</v>
      </c>
      <c r="K54">
        <v>15751</v>
      </c>
      <c r="L54">
        <v>1556651475.6194971</v>
      </c>
      <c r="M54">
        <v>1556651473.6194971</v>
      </c>
      <c r="N54">
        <v>1556651474.6194971</v>
      </c>
      <c r="O54">
        <v>31030</v>
      </c>
      <c r="P54">
        <v>1556651459.5402589</v>
      </c>
      <c r="R54" s="7">
        <f t="shared" si="1"/>
        <v>546.12886789270124</v>
      </c>
      <c r="S54" s="9">
        <f>(R54-C54)/C54</f>
        <v>9.1072947019608108E-3</v>
      </c>
    </row>
    <row r="55" spans="1:19" x14ac:dyDescent="0.25">
      <c r="A55" s="1">
        <v>53</v>
      </c>
      <c r="B55">
        <v>22.9</v>
      </c>
      <c r="C55">
        <v>550.26315789473688</v>
      </c>
      <c r="D55">
        <v>750.2354292807596</v>
      </c>
      <c r="E55">
        <v>751.14868740114105</v>
      </c>
      <c r="F55">
        <v>9.0754385473684209</v>
      </c>
      <c r="G55">
        <v>9.0533838473684209</v>
      </c>
      <c r="H55">
        <v>23.91578947368421</v>
      </c>
      <c r="I55">
        <v>558.00818473684205</v>
      </c>
      <c r="J55">
        <v>16070</v>
      </c>
      <c r="K55">
        <v>16051</v>
      </c>
      <c r="L55">
        <v>1556651505.7656939</v>
      </c>
      <c r="M55">
        <v>1556651503.7656939</v>
      </c>
      <c r="N55">
        <v>1556651504.7656939</v>
      </c>
      <c r="O55">
        <v>31627</v>
      </c>
      <c r="P55">
        <v>1556651489.698735</v>
      </c>
      <c r="R55" s="7">
        <f t="shared" si="1"/>
        <v>557.30983033839846</v>
      </c>
      <c r="S55" s="9">
        <f>(R55-C55)/C55</f>
        <v>1.2806004440896218E-2</v>
      </c>
    </row>
    <row r="56" spans="1:19" x14ac:dyDescent="0.25">
      <c r="A56" s="1">
        <v>54</v>
      </c>
      <c r="B56">
        <v>22.94</v>
      </c>
      <c r="C56">
        <v>557.20000000000005</v>
      </c>
      <c r="D56">
        <v>755.80484131215621</v>
      </c>
      <c r="E56">
        <v>756.71139222870545</v>
      </c>
      <c r="F56">
        <v>9.2102083199999996</v>
      </c>
      <c r="G56">
        <v>9.1881536200000014</v>
      </c>
      <c r="H56">
        <v>23.920499849999999</v>
      </c>
      <c r="I56">
        <v>561.96354899999994</v>
      </c>
      <c r="J56">
        <v>16370</v>
      </c>
      <c r="K56">
        <v>16350</v>
      </c>
      <c r="L56">
        <v>1556651535.8915911</v>
      </c>
      <c r="M56">
        <v>1556651533.8915911</v>
      </c>
      <c r="N56">
        <v>1556651534.8915911</v>
      </c>
      <c r="O56">
        <v>32224</v>
      </c>
      <c r="P56">
        <v>1556651519.832653</v>
      </c>
      <c r="R56" s="7">
        <f t="shared" si="1"/>
        <v>561.44704907422636</v>
      </c>
      <c r="S56" s="9">
        <f>(R56-C56)/C56</f>
        <v>7.6221268381663869E-3</v>
      </c>
    </row>
    <row r="57" spans="1:19" x14ac:dyDescent="0.25">
      <c r="A57" s="1">
        <v>55</v>
      </c>
      <c r="B57">
        <v>22.9</v>
      </c>
      <c r="C57">
        <v>570</v>
      </c>
      <c r="D57">
        <v>775.47860069446415</v>
      </c>
      <c r="E57">
        <v>776.36202525252713</v>
      </c>
      <c r="F57">
        <v>9.6964583900000001</v>
      </c>
      <c r="G57">
        <v>9.6744036899999983</v>
      </c>
      <c r="H57">
        <v>23.8687501</v>
      </c>
      <c r="I57">
        <v>575.95508699999993</v>
      </c>
      <c r="J57">
        <v>16670</v>
      </c>
      <c r="K57">
        <v>16650</v>
      </c>
      <c r="L57">
        <v>1556651566.0266659</v>
      </c>
      <c r="M57">
        <v>1556651564.0266659</v>
      </c>
      <c r="N57">
        <v>1556651565.0266659</v>
      </c>
      <c r="O57">
        <v>32820</v>
      </c>
      <c r="P57">
        <v>1556651549.9505291</v>
      </c>
      <c r="R57" s="7">
        <f t="shared" si="1"/>
        <v>576.06163414385435</v>
      </c>
      <c r="S57" s="9">
        <f>(R57-C57)/C57</f>
        <v>1.0634445866411138E-2</v>
      </c>
    </row>
    <row r="58" spans="1:19" x14ac:dyDescent="0.25">
      <c r="A58" s="1">
        <v>56</v>
      </c>
      <c r="B58">
        <v>22.9</v>
      </c>
      <c r="C58">
        <v>582</v>
      </c>
      <c r="D58">
        <v>788.11923063648771</v>
      </c>
      <c r="E58">
        <v>788.98856079347468</v>
      </c>
      <c r="F58">
        <v>10.013749900000001</v>
      </c>
      <c r="G58">
        <v>9.9916951850000011</v>
      </c>
      <c r="H58">
        <v>23.888749950000001</v>
      </c>
      <c r="I58">
        <v>584.93276400000002</v>
      </c>
      <c r="J58">
        <v>16970</v>
      </c>
      <c r="K58">
        <v>16950</v>
      </c>
      <c r="L58">
        <v>1556651596.181761</v>
      </c>
      <c r="M58">
        <v>1556651594.181761</v>
      </c>
      <c r="N58">
        <v>1556651595.181761</v>
      </c>
      <c r="O58">
        <v>33417</v>
      </c>
      <c r="P58">
        <v>1556651580.102803</v>
      </c>
      <c r="R58" s="7">
        <f t="shared" si="1"/>
        <v>585.45168299173838</v>
      </c>
      <c r="S58" s="9">
        <f>(R58-C58)/C58</f>
        <v>5.930726789928488E-3</v>
      </c>
    </row>
    <row r="59" spans="1:19" x14ac:dyDescent="0.25">
      <c r="A59" s="1">
        <v>57</v>
      </c>
      <c r="B59">
        <v>22.9</v>
      </c>
      <c r="C59">
        <v>592</v>
      </c>
      <c r="D59">
        <v>798.26204763607495</v>
      </c>
      <c r="E59">
        <v>799.12025541326477</v>
      </c>
      <c r="F59">
        <v>10.2735415</v>
      </c>
      <c r="G59">
        <v>10.251486999999999</v>
      </c>
      <c r="H59">
        <v>23.861000000000001</v>
      </c>
      <c r="I59">
        <v>592.14705300000003</v>
      </c>
      <c r="J59">
        <v>17270</v>
      </c>
      <c r="K59">
        <v>17250</v>
      </c>
      <c r="L59">
        <v>1556651626.3416221</v>
      </c>
      <c r="M59">
        <v>1556651624.3416221</v>
      </c>
      <c r="N59">
        <v>1556651625.3416221</v>
      </c>
      <c r="O59">
        <v>34014</v>
      </c>
      <c r="P59">
        <v>1556651610.2607191</v>
      </c>
      <c r="R59" s="7">
        <f t="shared" si="1"/>
        <v>592.98624001287578</v>
      </c>
      <c r="S59" s="9">
        <f>(R59-C59)/C59</f>
        <v>1.6659459676955789E-3</v>
      </c>
    </row>
    <row r="60" spans="1:19" x14ac:dyDescent="0.25">
      <c r="A60" s="1">
        <v>58</v>
      </c>
      <c r="B60">
        <v>22.9</v>
      </c>
      <c r="C60">
        <v>604</v>
      </c>
      <c r="D60">
        <v>814.80994383931454</v>
      </c>
      <c r="E60">
        <v>815.65082680706507</v>
      </c>
      <c r="F60">
        <v>10.701874849999999</v>
      </c>
      <c r="G60">
        <v>10.67982035</v>
      </c>
      <c r="H60">
        <v>23.891500000000001</v>
      </c>
      <c r="I60">
        <v>603.90151700000001</v>
      </c>
      <c r="J60">
        <v>17570</v>
      </c>
      <c r="K60">
        <v>17550</v>
      </c>
      <c r="L60">
        <v>1556651656.501241</v>
      </c>
      <c r="M60">
        <v>1556651654.501241</v>
      </c>
      <c r="N60">
        <v>1556651655.501241</v>
      </c>
      <c r="O60">
        <v>34611</v>
      </c>
      <c r="P60">
        <v>1556651640.4225249</v>
      </c>
      <c r="R60" s="7">
        <f t="shared" si="1"/>
        <v>605.27878827912627</v>
      </c>
      <c r="S60" s="9">
        <f>(R60-C60)/C60</f>
        <v>2.1171991376262825E-3</v>
      </c>
    </row>
    <row r="61" spans="1:19" x14ac:dyDescent="0.25">
      <c r="A61" s="1">
        <v>59</v>
      </c>
      <c r="B61">
        <v>22.96</v>
      </c>
      <c r="C61">
        <v>613.20000000000005</v>
      </c>
      <c r="D61">
        <v>830.54870332437656</v>
      </c>
      <c r="E61">
        <v>831.37370839668506</v>
      </c>
      <c r="F61">
        <v>11.11791655</v>
      </c>
      <c r="G61">
        <v>11.095862</v>
      </c>
      <c r="H61">
        <v>23.905500199999999</v>
      </c>
      <c r="I61">
        <v>615.08651100000009</v>
      </c>
      <c r="J61">
        <v>17870</v>
      </c>
      <c r="K61">
        <v>17850</v>
      </c>
      <c r="L61">
        <v>1556651686.660656</v>
      </c>
      <c r="M61">
        <v>1556651684.660656</v>
      </c>
      <c r="N61">
        <v>1556651685.660656</v>
      </c>
      <c r="O61">
        <v>35208</v>
      </c>
      <c r="P61">
        <v>1556651670.579957</v>
      </c>
      <c r="R61" s="7">
        <f t="shared" si="1"/>
        <v>616.9702720934348</v>
      </c>
      <c r="S61" s="9">
        <f>(R61-C61)/C61</f>
        <v>6.1485193956861625E-3</v>
      </c>
    </row>
    <row r="62" spans="1:19" x14ac:dyDescent="0.25">
      <c r="A62" s="1">
        <v>60</v>
      </c>
      <c r="B62">
        <v>22.92</v>
      </c>
      <c r="C62">
        <v>629</v>
      </c>
      <c r="D62">
        <v>845.33118589155708</v>
      </c>
      <c r="E62">
        <v>846.14177446194196</v>
      </c>
      <c r="F62">
        <v>11.5164583</v>
      </c>
      <c r="G62">
        <v>11.49440375</v>
      </c>
      <c r="H62">
        <v>23.904249950000001</v>
      </c>
      <c r="I62">
        <v>625.58693200000005</v>
      </c>
      <c r="J62">
        <v>18170</v>
      </c>
      <c r="K62">
        <v>18150</v>
      </c>
      <c r="L62">
        <v>1556651716.819273</v>
      </c>
      <c r="M62">
        <v>1556651714.819273</v>
      </c>
      <c r="N62">
        <v>1556651715.819273</v>
      </c>
      <c r="O62">
        <v>35805</v>
      </c>
      <c r="P62">
        <v>1556651700.7413571</v>
      </c>
      <c r="R62" s="7">
        <f t="shared" si="1"/>
        <v>627.95138886019924</v>
      </c>
      <c r="S62" s="9">
        <f>(R62-C62)/C62</f>
        <v>-1.6671083303668604E-3</v>
      </c>
    </row>
    <row r="63" spans="1:19" x14ac:dyDescent="0.25">
      <c r="A63" s="1">
        <v>61</v>
      </c>
      <c r="B63">
        <v>22.85</v>
      </c>
      <c r="C63">
        <v>635</v>
      </c>
      <c r="D63">
        <v>851.68250595423558</v>
      </c>
      <c r="E63">
        <v>852.48699182066082</v>
      </c>
      <c r="F63">
        <v>11.69083335</v>
      </c>
      <c r="G63">
        <v>11.66877865</v>
      </c>
      <c r="H63">
        <v>23.87874995</v>
      </c>
      <c r="I63">
        <v>630.10216100000002</v>
      </c>
      <c r="J63">
        <v>18470</v>
      </c>
      <c r="K63">
        <v>18450</v>
      </c>
      <c r="L63">
        <v>1556651746.9756131</v>
      </c>
      <c r="M63">
        <v>1556651744.9756131</v>
      </c>
      <c r="N63">
        <v>1556651745.9756131</v>
      </c>
      <c r="O63">
        <v>36402</v>
      </c>
      <c r="P63">
        <v>1556651730.8971889</v>
      </c>
      <c r="R63" s="7">
        <f t="shared" si="1"/>
        <v>632.66944531075853</v>
      </c>
      <c r="S63" s="9">
        <f>(R63-C63)/C63</f>
        <v>-3.6701648649471916E-3</v>
      </c>
    </row>
    <row r="64" spans="1:19" x14ac:dyDescent="0.25">
      <c r="A64" s="1">
        <v>62</v>
      </c>
      <c r="B64">
        <v>22.88</v>
      </c>
      <c r="C64">
        <v>646.70000000000005</v>
      </c>
      <c r="D64">
        <v>867.29355456219582</v>
      </c>
      <c r="E64">
        <v>868.08350494762351</v>
      </c>
      <c r="F64">
        <v>12.123541700000001</v>
      </c>
      <c r="G64">
        <v>12.101487049999999</v>
      </c>
      <c r="H64">
        <v>23.8537502</v>
      </c>
      <c r="I64">
        <v>641.19024699999989</v>
      </c>
      <c r="J64">
        <v>18770</v>
      </c>
      <c r="K64">
        <v>18750</v>
      </c>
      <c r="L64">
        <v>1556651777.132535</v>
      </c>
      <c r="M64">
        <v>1556651775.132535</v>
      </c>
      <c r="N64">
        <v>1556651776.132535</v>
      </c>
      <c r="O64">
        <v>36999</v>
      </c>
      <c r="P64">
        <v>1556651761.0540359</v>
      </c>
      <c r="R64" s="7">
        <f t="shared" si="1"/>
        <v>644.26605953550609</v>
      </c>
      <c r="S64" s="9">
        <f>(R64-C64)/C64</f>
        <v>-3.7636314589360718E-3</v>
      </c>
    </row>
    <row r="65" spans="1:19" x14ac:dyDescent="0.25">
      <c r="A65" s="1">
        <v>63</v>
      </c>
      <c r="B65">
        <v>23</v>
      </c>
      <c r="C65">
        <v>657</v>
      </c>
      <c r="D65">
        <v>883.04537163734551</v>
      </c>
      <c r="E65">
        <v>883.82136082413206</v>
      </c>
      <c r="F65">
        <v>12.565208350000001</v>
      </c>
      <c r="G65">
        <v>12.5431537</v>
      </c>
      <c r="H65">
        <v>23.898749800000001</v>
      </c>
      <c r="I65">
        <v>652.37984949999998</v>
      </c>
      <c r="J65">
        <v>19070</v>
      </c>
      <c r="K65">
        <v>19050</v>
      </c>
      <c r="L65">
        <v>1556651807.2868619</v>
      </c>
      <c r="M65">
        <v>1556651805.2868619</v>
      </c>
      <c r="N65">
        <v>1556651806.2868619</v>
      </c>
      <c r="O65">
        <v>37596</v>
      </c>
      <c r="P65">
        <v>1556651791.2110341</v>
      </c>
      <c r="R65" s="7">
        <f t="shared" si="1"/>
        <v>655.96724313608479</v>
      </c>
      <c r="S65" s="9">
        <f>(R65-C65)/C65</f>
        <v>-1.5719282555787071E-3</v>
      </c>
    </row>
    <row r="66" spans="1:19" x14ac:dyDescent="0.25">
      <c r="A66" s="1">
        <v>64</v>
      </c>
      <c r="B66">
        <v>23</v>
      </c>
      <c r="C66">
        <v>661</v>
      </c>
      <c r="D66">
        <v>896.33744783925988</v>
      </c>
      <c r="E66">
        <v>897.10198250229996</v>
      </c>
      <c r="F66">
        <v>12.944956105263159</v>
      </c>
      <c r="G66">
        <v>12.922901421052631</v>
      </c>
      <c r="H66">
        <v>23.914999947368418</v>
      </c>
      <c r="I66">
        <v>661.83026789473683</v>
      </c>
      <c r="J66">
        <v>19369</v>
      </c>
      <c r="K66">
        <v>19350</v>
      </c>
      <c r="L66">
        <v>1556651837.4184561</v>
      </c>
      <c r="M66">
        <v>1556651835.4184561</v>
      </c>
      <c r="N66">
        <v>1556651836.4184561</v>
      </c>
      <c r="O66">
        <v>38193</v>
      </c>
      <c r="P66">
        <v>1556651821.36269</v>
      </c>
      <c r="R66" s="7">
        <f t="shared" si="1"/>
        <v>665.84121661669701</v>
      </c>
      <c r="S66" s="9">
        <f>(R66-C66)/C66</f>
        <v>7.324079601659623E-3</v>
      </c>
    </row>
    <row r="67" spans="1:19" x14ac:dyDescent="0.25">
      <c r="A67" s="1">
        <v>65</v>
      </c>
      <c r="B67">
        <v>23</v>
      </c>
      <c r="C67">
        <v>669.2</v>
      </c>
      <c r="D67">
        <v>905.95353612664053</v>
      </c>
      <c r="E67">
        <v>906.7099325207472</v>
      </c>
      <c r="F67">
        <v>13.2241667</v>
      </c>
      <c r="G67">
        <v>13.20211215</v>
      </c>
      <c r="H67">
        <v>23.905000149999999</v>
      </c>
      <c r="I67">
        <v>668.66665250000017</v>
      </c>
      <c r="J67">
        <v>19669</v>
      </c>
      <c r="K67">
        <v>19649</v>
      </c>
      <c r="L67">
        <v>1556651867.5517111</v>
      </c>
      <c r="M67">
        <v>1556651865.5517111</v>
      </c>
      <c r="N67">
        <v>1556651866.5517111</v>
      </c>
      <c r="O67">
        <v>38789</v>
      </c>
      <c r="P67">
        <v>1556651851.474221</v>
      </c>
      <c r="R67" s="7">
        <f t="shared" ref="R67:R102" si="2">IF(D67&lt;364.857,-0.00106078*D67^2+1.13002758*D67,0.74284659*D67)</f>
        <v>672.98449501011669</v>
      </c>
      <c r="S67" s="9">
        <f>(R67-C67)/C67</f>
        <v>5.6552525554642002E-3</v>
      </c>
    </row>
    <row r="68" spans="1:19" x14ac:dyDescent="0.25">
      <c r="A68" s="1">
        <v>66</v>
      </c>
      <c r="B68">
        <v>23</v>
      </c>
      <c r="C68">
        <v>685</v>
      </c>
      <c r="D68">
        <v>926.44781878254491</v>
      </c>
      <c r="E68">
        <v>927.18756279416687</v>
      </c>
      <c r="F68">
        <v>13.827083350000001</v>
      </c>
      <c r="G68">
        <v>13.805028650000001</v>
      </c>
      <c r="H68">
        <v>23.929749999999999</v>
      </c>
      <c r="I68">
        <v>683.22189900000001</v>
      </c>
      <c r="J68">
        <v>19969</v>
      </c>
      <c r="K68">
        <v>19949</v>
      </c>
      <c r="L68">
        <v>1556651897.6861811</v>
      </c>
      <c r="M68">
        <v>1556651895.6861811</v>
      </c>
      <c r="N68">
        <v>1556651896.6861811</v>
      </c>
      <c r="O68">
        <v>39386</v>
      </c>
      <c r="P68">
        <v>1556651881.6292009</v>
      </c>
      <c r="R68" s="7">
        <f t="shared" si="2"/>
        <v>688.20860299555136</v>
      </c>
      <c r="S68" s="9">
        <f>(R68-C68)/C68</f>
        <v>4.6840919643085545E-3</v>
      </c>
    </row>
    <row r="69" spans="1:19" x14ac:dyDescent="0.25">
      <c r="A69" s="1">
        <v>67</v>
      </c>
      <c r="B69">
        <v>22.9</v>
      </c>
      <c r="C69">
        <v>694</v>
      </c>
      <c r="D69">
        <v>938.07508784766264</v>
      </c>
      <c r="E69">
        <v>938.80573150429996</v>
      </c>
      <c r="F69">
        <v>14.17458345</v>
      </c>
      <c r="G69">
        <v>14.15252875</v>
      </c>
      <c r="H69">
        <v>23.954750099999998</v>
      </c>
      <c r="I69">
        <v>691.48885199999984</v>
      </c>
      <c r="J69">
        <v>20269</v>
      </c>
      <c r="K69">
        <v>20249</v>
      </c>
      <c r="L69">
        <v>1556651927.8207419</v>
      </c>
      <c r="M69">
        <v>1556651925.8207419</v>
      </c>
      <c r="N69">
        <v>1556651926.8207419</v>
      </c>
      <c r="O69">
        <v>39982</v>
      </c>
      <c r="P69">
        <v>1556651911.74316</v>
      </c>
      <c r="R69" s="7">
        <f t="shared" si="2"/>
        <v>696.8458801715866</v>
      </c>
      <c r="S69" s="9">
        <f>(R69-C69)/C69</f>
        <v>4.1006918898942365E-3</v>
      </c>
    </row>
    <row r="70" spans="1:19" x14ac:dyDescent="0.25">
      <c r="A70" s="1">
        <v>68</v>
      </c>
      <c r="B70">
        <v>22.9</v>
      </c>
      <c r="C70">
        <v>696</v>
      </c>
      <c r="D70">
        <v>945.98472823847601</v>
      </c>
      <c r="E70">
        <v>946.70916035313769</v>
      </c>
      <c r="F70">
        <v>14.41624985</v>
      </c>
      <c r="G70">
        <v>14.39419535</v>
      </c>
      <c r="H70">
        <v>23.913500249999998</v>
      </c>
      <c r="I70">
        <v>697.10624299999995</v>
      </c>
      <c r="J70">
        <v>20569</v>
      </c>
      <c r="K70">
        <v>20549</v>
      </c>
      <c r="L70">
        <v>1556651957.973881</v>
      </c>
      <c r="M70">
        <v>1556651955.973881</v>
      </c>
      <c r="N70">
        <v>1556651956.973881</v>
      </c>
      <c r="O70">
        <v>40579</v>
      </c>
      <c r="P70">
        <v>1556651941.898324</v>
      </c>
      <c r="R70" s="7">
        <f t="shared" si="2"/>
        <v>702.72152956402863</v>
      </c>
      <c r="S70" s="9">
        <f>(R70-C70)/C70</f>
        <v>9.6573700632595245E-3</v>
      </c>
    </row>
    <row r="71" spans="1:19" x14ac:dyDescent="0.25">
      <c r="A71" s="1">
        <v>69</v>
      </c>
      <c r="B71">
        <v>22.9</v>
      </c>
      <c r="C71">
        <v>706.4</v>
      </c>
      <c r="D71">
        <v>960.71631084532225</v>
      </c>
      <c r="E71">
        <v>961.42949781466211</v>
      </c>
      <c r="F71">
        <v>14.8710416</v>
      </c>
      <c r="G71">
        <v>14.848987149999999</v>
      </c>
      <c r="H71">
        <v>23.85374985</v>
      </c>
      <c r="I71">
        <v>707.58046000000002</v>
      </c>
      <c r="J71">
        <v>20869</v>
      </c>
      <c r="K71">
        <v>20849</v>
      </c>
      <c r="L71">
        <v>1556651988.128247</v>
      </c>
      <c r="M71">
        <v>1556651986.128247</v>
      </c>
      <c r="N71">
        <v>1556651987.128247</v>
      </c>
      <c r="O71">
        <v>41176</v>
      </c>
      <c r="P71">
        <v>1556651972.049439</v>
      </c>
      <c r="R71" s="7">
        <f t="shared" si="2"/>
        <v>713.66483546882762</v>
      </c>
      <c r="S71" s="9">
        <f>(R71-C71)/C71</f>
        <v>1.0284308421330183E-2</v>
      </c>
    </row>
    <row r="72" spans="1:19" x14ac:dyDescent="0.25">
      <c r="A72" s="1">
        <v>70</v>
      </c>
      <c r="B72">
        <v>22.9</v>
      </c>
      <c r="C72">
        <v>712</v>
      </c>
      <c r="D72">
        <v>977.47602114263066</v>
      </c>
      <c r="E72">
        <v>978.17695793848441</v>
      </c>
      <c r="F72">
        <v>15.39451757894737</v>
      </c>
      <c r="G72">
        <v>15.372462842105261</v>
      </c>
      <c r="H72">
        <v>23.836842105263159</v>
      </c>
      <c r="I72">
        <v>719.49116631578943</v>
      </c>
      <c r="J72">
        <v>21168</v>
      </c>
      <c r="K72">
        <v>21149</v>
      </c>
      <c r="L72">
        <v>1556652018.2631919</v>
      </c>
      <c r="M72">
        <v>1556652016.2631919</v>
      </c>
      <c r="N72">
        <v>1556652017.2631919</v>
      </c>
      <c r="O72">
        <v>41773</v>
      </c>
      <c r="P72">
        <v>1556652002.2070551</v>
      </c>
      <c r="R72" s="7">
        <f t="shared" si="2"/>
        <v>726.11472911257101</v>
      </c>
      <c r="S72" s="9">
        <f>(R72-C72)/C72</f>
        <v>1.9824057742375018E-2</v>
      </c>
    </row>
    <row r="73" spans="1:19" x14ac:dyDescent="0.25">
      <c r="A73" s="1">
        <v>71</v>
      </c>
      <c r="B73">
        <v>23</v>
      </c>
      <c r="C73">
        <v>732</v>
      </c>
      <c r="D73">
        <v>994.28426062845335</v>
      </c>
      <c r="E73">
        <v>994.97339983150835</v>
      </c>
      <c r="F73">
        <v>15.92645825</v>
      </c>
      <c r="G73">
        <v>15.9044039</v>
      </c>
      <c r="H73">
        <v>23.860750199999998</v>
      </c>
      <c r="I73">
        <v>731.42932250000001</v>
      </c>
      <c r="J73">
        <v>21468</v>
      </c>
      <c r="K73">
        <v>21448</v>
      </c>
      <c r="L73">
        <v>1556652048.397876</v>
      </c>
      <c r="M73">
        <v>1556652046.397876</v>
      </c>
      <c r="N73">
        <v>1556652047.397876</v>
      </c>
      <c r="O73">
        <v>42369</v>
      </c>
      <c r="P73">
        <v>1556652032.319329</v>
      </c>
      <c r="R73" s="7">
        <f t="shared" si="2"/>
        <v>738.60067249851784</v>
      </c>
      <c r="S73" s="9">
        <f>(R73-C73)/C73</f>
        <v>9.0173121564451342E-3</v>
      </c>
    </row>
    <row r="74" spans="1:19" x14ac:dyDescent="0.25">
      <c r="A74" s="1">
        <v>72</v>
      </c>
      <c r="B74">
        <v>22.8</v>
      </c>
      <c r="C74">
        <v>739.1</v>
      </c>
      <c r="D74">
        <v>1006.199343615678</v>
      </c>
      <c r="E74">
        <v>1006.880307846027</v>
      </c>
      <c r="F74">
        <v>16.310625099999999</v>
      </c>
      <c r="G74">
        <v>16.288570450000002</v>
      </c>
      <c r="H74">
        <v>23.847999850000001</v>
      </c>
      <c r="I74">
        <v>739.88798450000002</v>
      </c>
      <c r="J74">
        <v>21768</v>
      </c>
      <c r="K74">
        <v>21748</v>
      </c>
      <c r="L74">
        <v>1556652078.553215</v>
      </c>
      <c r="M74">
        <v>1556652076.553215</v>
      </c>
      <c r="N74">
        <v>1556652077.553215</v>
      </c>
      <c r="O74">
        <v>42966</v>
      </c>
      <c r="P74">
        <v>1556652062.476423</v>
      </c>
      <c r="R74" s="7">
        <f t="shared" si="2"/>
        <v>747.45175126514459</v>
      </c>
      <c r="S74" s="9">
        <f>(R74-C74)/C74</f>
        <v>1.1299893471985619E-2</v>
      </c>
    </row>
    <row r="75" spans="1:19" x14ac:dyDescent="0.25">
      <c r="A75" s="1">
        <v>73</v>
      </c>
      <c r="B75">
        <v>22.9</v>
      </c>
      <c r="C75">
        <v>749.8</v>
      </c>
      <c r="D75">
        <v>1025.349169152548</v>
      </c>
      <c r="E75">
        <v>1026.0174018575949</v>
      </c>
      <c r="F75">
        <v>16.937083250000001</v>
      </c>
      <c r="G75">
        <v>16.915028599999999</v>
      </c>
      <c r="H75">
        <v>23.8382498</v>
      </c>
      <c r="I75">
        <v>753.50107750000006</v>
      </c>
      <c r="J75">
        <v>22068</v>
      </c>
      <c r="K75">
        <v>22048</v>
      </c>
      <c r="L75">
        <v>1556652108.6895549</v>
      </c>
      <c r="M75">
        <v>1556652106.6895549</v>
      </c>
      <c r="N75">
        <v>1556652107.6895549</v>
      </c>
      <c r="O75">
        <v>43563</v>
      </c>
      <c r="P75">
        <v>1556652092.630007</v>
      </c>
      <c r="R75" s="7">
        <f t="shared" si="2"/>
        <v>761.67713386430341</v>
      </c>
      <c r="S75" s="9">
        <f>(R75-C75)/C75</f>
        <v>1.5840402593096107E-2</v>
      </c>
    </row>
    <row r="76" spans="1:19" x14ac:dyDescent="0.25">
      <c r="A76" s="1">
        <v>74</v>
      </c>
      <c r="B76">
        <v>22.9</v>
      </c>
      <c r="C76">
        <v>761.7</v>
      </c>
      <c r="D76">
        <v>1031.8402123775691</v>
      </c>
      <c r="E76">
        <v>1032.5042349569489</v>
      </c>
      <c r="F76">
        <v>17.152083149999999</v>
      </c>
      <c r="G76">
        <v>17.130028599999999</v>
      </c>
      <c r="H76">
        <v>23.835499850000001</v>
      </c>
      <c r="I76">
        <v>758.11765450000007</v>
      </c>
      <c r="J76">
        <v>22368</v>
      </c>
      <c r="K76">
        <v>22348</v>
      </c>
      <c r="L76">
        <v>1556652138.8049769</v>
      </c>
      <c r="M76">
        <v>1556652136.8049769</v>
      </c>
      <c r="N76">
        <v>1556652137.8049769</v>
      </c>
      <c r="O76">
        <v>44159</v>
      </c>
      <c r="P76">
        <v>1556652122.7491031</v>
      </c>
      <c r="R76" s="7">
        <f t="shared" si="2"/>
        <v>766.49898318955297</v>
      </c>
      <c r="S76" s="9">
        <f>(R76-C76)/C76</f>
        <v>6.3003586576774679E-3</v>
      </c>
    </row>
    <row r="77" spans="1:19" x14ac:dyDescent="0.25">
      <c r="A77" s="1">
        <v>75</v>
      </c>
      <c r="B77">
        <v>22.8</v>
      </c>
      <c r="C77">
        <v>771.8</v>
      </c>
      <c r="D77">
        <v>1042.5732404976291</v>
      </c>
      <c r="E77">
        <v>1043.2303597789039</v>
      </c>
      <c r="F77">
        <v>17.512291650000002</v>
      </c>
      <c r="G77">
        <v>17.490237</v>
      </c>
      <c r="H77">
        <v>23.801749950000001</v>
      </c>
      <c r="I77">
        <v>765.7442145</v>
      </c>
      <c r="J77">
        <v>22667</v>
      </c>
      <c r="K77">
        <v>22647</v>
      </c>
      <c r="L77">
        <v>1556652168.9394629</v>
      </c>
      <c r="M77">
        <v>1556652166.9394629</v>
      </c>
      <c r="N77">
        <v>1556652167.9394629</v>
      </c>
      <c r="O77">
        <v>44755</v>
      </c>
      <c r="P77">
        <v>1556652152.860852</v>
      </c>
      <c r="R77" s="7">
        <f t="shared" si="2"/>
        <v>774.47197652891361</v>
      </c>
      <c r="S77" s="9">
        <f>(R77-C77)/C77</f>
        <v>3.4620063862576579E-3</v>
      </c>
    </row>
    <row r="78" spans="1:19" x14ac:dyDescent="0.25">
      <c r="A78" s="1">
        <v>76</v>
      </c>
      <c r="B78">
        <v>22.844999999999999</v>
      </c>
      <c r="C78">
        <v>786</v>
      </c>
      <c r="D78">
        <v>1055.2619834662839</v>
      </c>
      <c r="E78">
        <v>1055.9112210164119</v>
      </c>
      <c r="F78">
        <v>17.94020845</v>
      </c>
      <c r="G78">
        <v>17.918153799999999</v>
      </c>
      <c r="H78">
        <v>23.80850015</v>
      </c>
      <c r="I78">
        <v>774.75402250000002</v>
      </c>
      <c r="J78">
        <v>22967</v>
      </c>
      <c r="K78">
        <v>22947</v>
      </c>
      <c r="L78">
        <v>1556652199.076334</v>
      </c>
      <c r="M78">
        <v>1556652197.076334</v>
      </c>
      <c r="N78">
        <v>1556652198.076334</v>
      </c>
      <c r="O78">
        <v>45352</v>
      </c>
      <c r="P78">
        <v>1556652183.018074</v>
      </c>
      <c r="R78" s="7">
        <f t="shared" si="2"/>
        <v>783.89776597456535</v>
      </c>
      <c r="S78" s="9">
        <f>(R78-C78)/C78</f>
        <v>-2.6745979967362017E-3</v>
      </c>
    </row>
    <row r="79" spans="1:19" x14ac:dyDescent="0.25">
      <c r="A79" s="1">
        <v>77</v>
      </c>
      <c r="B79">
        <v>22.9</v>
      </c>
      <c r="C79">
        <v>806</v>
      </c>
      <c r="D79">
        <v>1078.450539295618</v>
      </c>
      <c r="E79">
        <v>1079.0858763781901</v>
      </c>
      <c r="F79">
        <v>18.734791449999999</v>
      </c>
      <c r="G79">
        <v>18.712736849999999</v>
      </c>
      <c r="H79">
        <v>23.83299955</v>
      </c>
      <c r="I79">
        <v>791.23223900000005</v>
      </c>
      <c r="J79">
        <v>23267</v>
      </c>
      <c r="K79">
        <v>23247</v>
      </c>
      <c r="L79">
        <v>1556652229.209332</v>
      </c>
      <c r="M79">
        <v>1556652227.209332</v>
      </c>
      <c r="N79">
        <v>1556652228.209332</v>
      </c>
      <c r="O79">
        <v>45948</v>
      </c>
      <c r="P79">
        <v>1556652213.134594</v>
      </c>
      <c r="R79" s="7">
        <f t="shared" si="2"/>
        <v>801.12330559941086</v>
      </c>
      <c r="S79" s="9">
        <f>(R79-C79)/C79</f>
        <v>-6.0504893307557622E-3</v>
      </c>
    </row>
    <row r="80" spans="1:19" x14ac:dyDescent="0.25">
      <c r="A80" s="1">
        <v>78</v>
      </c>
      <c r="B80">
        <v>22.8</v>
      </c>
      <c r="C80">
        <v>813.1</v>
      </c>
      <c r="D80">
        <v>1090.9979965199011</v>
      </c>
      <c r="E80">
        <v>1091.62595457259</v>
      </c>
      <c r="F80">
        <v>19.17499995</v>
      </c>
      <c r="G80">
        <v>19.152945450000001</v>
      </c>
      <c r="H80">
        <v>23.798249949999999</v>
      </c>
      <c r="I80">
        <v>800.15346950000003</v>
      </c>
      <c r="J80">
        <v>23567</v>
      </c>
      <c r="K80">
        <v>23547</v>
      </c>
      <c r="L80">
        <v>1556652259.342839</v>
      </c>
      <c r="M80">
        <v>1556652257.342839</v>
      </c>
      <c r="N80">
        <v>1556652258.342839</v>
      </c>
      <c r="O80">
        <v>46545</v>
      </c>
      <c r="P80">
        <v>1556652243.2840691</v>
      </c>
      <c r="R80" s="7">
        <f t="shared" si="2"/>
        <v>810.44414141164043</v>
      </c>
      <c r="S80" s="9">
        <f>(R80-C80)/C80</f>
        <v>-3.2663369676049592E-3</v>
      </c>
    </row>
    <row r="81" spans="1:19" x14ac:dyDescent="0.25">
      <c r="A81" s="1">
        <v>79</v>
      </c>
      <c r="B81">
        <v>22.805</v>
      </c>
      <c r="C81">
        <v>828.4</v>
      </c>
      <c r="D81">
        <v>1101.292002317133</v>
      </c>
      <c r="E81">
        <v>1101.9140664552649</v>
      </c>
      <c r="F81">
        <v>19.538958099999991</v>
      </c>
      <c r="G81">
        <v>19.51690365</v>
      </c>
      <c r="H81">
        <v>23.785750050000001</v>
      </c>
      <c r="I81">
        <v>807.46406600000012</v>
      </c>
      <c r="J81">
        <v>23866</v>
      </c>
      <c r="K81">
        <v>23846</v>
      </c>
      <c r="L81">
        <v>1556652289.4780941</v>
      </c>
      <c r="M81">
        <v>1556652287.4780941</v>
      </c>
      <c r="N81">
        <v>1556652288.4780941</v>
      </c>
      <c r="O81">
        <v>47141</v>
      </c>
      <c r="P81">
        <v>1556652273.4016089</v>
      </c>
      <c r="R81" s="7">
        <f t="shared" si="2"/>
        <v>818.09100851555434</v>
      </c>
      <c r="S81" s="9">
        <f>(R81-C81)/C81</f>
        <v>-1.2444460990397926E-2</v>
      </c>
    </row>
    <row r="82" spans="1:19" x14ac:dyDescent="0.25">
      <c r="A82" s="1">
        <v>80</v>
      </c>
      <c r="B82">
        <v>22.9</v>
      </c>
      <c r="C82">
        <v>844</v>
      </c>
      <c r="D82">
        <v>1124.9138510303269</v>
      </c>
      <c r="E82">
        <v>1125.522926742553</v>
      </c>
      <c r="F82">
        <v>20.383124800000001</v>
      </c>
      <c r="G82">
        <v>20.36107015</v>
      </c>
      <c r="H82">
        <v>23.815750300000001</v>
      </c>
      <c r="I82">
        <v>824.24611149999998</v>
      </c>
      <c r="J82">
        <v>24166</v>
      </c>
      <c r="K82">
        <v>24146</v>
      </c>
      <c r="L82">
        <v>1556652319.6328461</v>
      </c>
      <c r="M82">
        <v>1556652317.6328461</v>
      </c>
      <c r="N82">
        <v>1556652318.6328461</v>
      </c>
      <c r="O82">
        <v>47738</v>
      </c>
      <c r="P82">
        <v>1556652303.554579</v>
      </c>
      <c r="R82" s="7">
        <f t="shared" si="2"/>
        <v>835.6384182816463</v>
      </c>
      <c r="S82" s="9">
        <f>(R82-C82)/C82</f>
        <v>-9.9070873440209768E-3</v>
      </c>
    </row>
    <row r="83" spans="1:19" x14ac:dyDescent="0.25">
      <c r="A83" s="1">
        <v>81</v>
      </c>
      <c r="B83">
        <v>22.9</v>
      </c>
      <c r="C83">
        <v>853.4</v>
      </c>
      <c r="D83">
        <v>1140.1483350003609</v>
      </c>
      <c r="E83">
        <v>1140.7492785218119</v>
      </c>
      <c r="F83">
        <v>20.938333449999998</v>
      </c>
      <c r="G83">
        <v>20.91627875</v>
      </c>
      <c r="H83">
        <v>23.816000150000001</v>
      </c>
      <c r="I83">
        <v>835.07457649999992</v>
      </c>
      <c r="J83">
        <v>24466</v>
      </c>
      <c r="K83">
        <v>24446</v>
      </c>
      <c r="L83">
        <v>1556652349.7897489</v>
      </c>
      <c r="M83">
        <v>1556652347.7897489</v>
      </c>
      <c r="N83">
        <v>1556652348.7897489</v>
      </c>
      <c r="O83">
        <v>48335</v>
      </c>
      <c r="P83">
        <v>1556652333.711113</v>
      </c>
      <c r="R83" s="7">
        <f t="shared" si="2"/>
        <v>846.95530274919577</v>
      </c>
      <c r="S83" s="9">
        <f>(R83-C83)/C83</f>
        <v>-7.5517896072231205E-3</v>
      </c>
    </row>
    <row r="84" spans="1:19" x14ac:dyDescent="0.25">
      <c r="A84" s="1">
        <v>82</v>
      </c>
      <c r="B84">
        <v>22.9</v>
      </c>
      <c r="C84">
        <v>866</v>
      </c>
      <c r="D84">
        <v>1153.9498692081511</v>
      </c>
      <c r="E84">
        <v>1154.5436741785761</v>
      </c>
      <c r="F84">
        <v>21.446249949999999</v>
      </c>
      <c r="G84">
        <v>21.424195149999999</v>
      </c>
      <c r="H84">
        <v>23.837249799999999</v>
      </c>
      <c r="I84">
        <v>844.87990850000006</v>
      </c>
      <c r="J84">
        <v>24766</v>
      </c>
      <c r="K84">
        <v>24746</v>
      </c>
      <c r="L84">
        <v>1556652379.942353</v>
      </c>
      <c r="M84">
        <v>1556652377.942353</v>
      </c>
      <c r="N84">
        <v>1556652378.942353</v>
      </c>
      <c r="O84">
        <v>48932</v>
      </c>
      <c r="P84">
        <v>1556652363.868386</v>
      </c>
      <c r="R84" s="7">
        <f t="shared" si="2"/>
        <v>857.20772537222103</v>
      </c>
      <c r="S84" s="9">
        <f>(R84-C84)/C84</f>
        <v>-1.0152742064409892E-2</v>
      </c>
    </row>
    <row r="85" spans="1:19" x14ac:dyDescent="0.25">
      <c r="A85" s="1">
        <v>83</v>
      </c>
      <c r="B85">
        <v>22.9</v>
      </c>
      <c r="C85">
        <v>875.2</v>
      </c>
      <c r="D85">
        <v>1173.8901603907011</v>
      </c>
      <c r="E85">
        <v>1174.4738427439031</v>
      </c>
      <c r="F85">
        <v>22.194375050000001</v>
      </c>
      <c r="G85">
        <v>22.172320500000001</v>
      </c>
      <c r="H85">
        <v>23.819749599999991</v>
      </c>
      <c r="I85">
        <v>859.04816900000003</v>
      </c>
      <c r="J85">
        <v>25066</v>
      </c>
      <c r="K85">
        <v>25046</v>
      </c>
      <c r="L85">
        <v>1556652410.0956261</v>
      </c>
      <c r="M85">
        <v>1556652408.0956261</v>
      </c>
      <c r="N85">
        <v>1556652409.0956261</v>
      </c>
      <c r="O85">
        <v>49529</v>
      </c>
      <c r="P85">
        <v>1556652394.01632</v>
      </c>
      <c r="R85" s="7">
        <f t="shared" si="2"/>
        <v>872.02030268078533</v>
      </c>
      <c r="S85" s="9">
        <f>(R85-C85)/C85</f>
        <v>-3.6331093683897517E-3</v>
      </c>
    </row>
    <row r="86" spans="1:19" x14ac:dyDescent="0.25">
      <c r="A86" s="1">
        <v>84</v>
      </c>
      <c r="B86">
        <v>22.9</v>
      </c>
      <c r="C86">
        <v>885.9</v>
      </c>
      <c r="D86">
        <v>1184.359233642276</v>
      </c>
      <c r="E86">
        <v>1184.9378164447651</v>
      </c>
      <c r="F86">
        <v>22.58958355</v>
      </c>
      <c r="G86">
        <v>22.567528800000002</v>
      </c>
      <c r="H86">
        <v>23.84649975</v>
      </c>
      <c r="I86">
        <v>866.49083599999972</v>
      </c>
      <c r="J86">
        <v>25366</v>
      </c>
      <c r="K86">
        <v>25346</v>
      </c>
      <c r="L86">
        <v>1556652440.2519541</v>
      </c>
      <c r="M86">
        <v>1556652438.2519541</v>
      </c>
      <c r="N86">
        <v>1556652439.2519541</v>
      </c>
      <c r="O86">
        <v>50126</v>
      </c>
      <c r="P86">
        <v>1556652424.174932</v>
      </c>
      <c r="R86" s="7">
        <f t="shared" si="2"/>
        <v>879.79721804617793</v>
      </c>
      <c r="S86" s="9">
        <f>(R86-C86)/C86</f>
        <v>-6.8887932654047249E-3</v>
      </c>
    </row>
    <row r="87" spans="1:19" x14ac:dyDescent="0.25">
      <c r="A87" s="1">
        <v>85</v>
      </c>
      <c r="B87">
        <v>22.909999999999989</v>
      </c>
      <c r="C87">
        <v>895.6</v>
      </c>
      <c r="D87">
        <v>1203.7098784839779</v>
      </c>
      <c r="E87">
        <v>1204.2791561485501</v>
      </c>
      <c r="F87">
        <v>23.333124900000001</v>
      </c>
      <c r="G87">
        <v>23.311070399999998</v>
      </c>
      <c r="H87">
        <v>23.845500049999998</v>
      </c>
      <c r="I87">
        <v>880.23746300000005</v>
      </c>
      <c r="J87">
        <v>25666</v>
      </c>
      <c r="K87">
        <v>25646</v>
      </c>
      <c r="L87">
        <v>1556652470.405251</v>
      </c>
      <c r="M87">
        <v>1556652468.405251</v>
      </c>
      <c r="N87">
        <v>1556652469.405251</v>
      </c>
      <c r="O87">
        <v>50723</v>
      </c>
      <c r="P87">
        <v>1556652454.328975</v>
      </c>
      <c r="R87" s="7">
        <f t="shared" si="2"/>
        <v>894.17177858113735</v>
      </c>
      <c r="S87" s="9">
        <f>(R87-C87)/C87</f>
        <v>-1.5947090429462669E-3</v>
      </c>
    </row>
    <row r="88" spans="1:19" x14ac:dyDescent="0.25">
      <c r="A88" s="1">
        <v>86</v>
      </c>
      <c r="B88">
        <v>22.9</v>
      </c>
      <c r="C88">
        <v>909</v>
      </c>
      <c r="D88">
        <v>1217.3936293299989</v>
      </c>
      <c r="E88">
        <v>1217.9565099723329</v>
      </c>
      <c r="F88">
        <v>23.866458399999999</v>
      </c>
      <c r="G88">
        <v>23.84440365</v>
      </c>
      <c r="H88">
        <v>23.841500150000002</v>
      </c>
      <c r="I88">
        <v>889.96149549999996</v>
      </c>
      <c r="J88">
        <v>25966</v>
      </c>
      <c r="K88">
        <v>25946</v>
      </c>
      <c r="L88">
        <v>1556652500.560106</v>
      </c>
      <c r="M88">
        <v>1556652498.560106</v>
      </c>
      <c r="N88">
        <v>1556652499.560106</v>
      </c>
      <c r="O88">
        <v>51320</v>
      </c>
      <c r="P88">
        <v>1556652484.4815259</v>
      </c>
      <c r="R88" s="7">
        <f t="shared" si="2"/>
        <v>904.3367062355137</v>
      </c>
      <c r="S88" s="9">
        <f>(R88-C88)/C88</f>
        <v>-5.1301361545503825E-3</v>
      </c>
    </row>
    <row r="89" spans="1:19" x14ac:dyDescent="0.25">
      <c r="A89" s="1">
        <v>87</v>
      </c>
      <c r="B89">
        <v>22.9</v>
      </c>
      <c r="C89">
        <v>921</v>
      </c>
      <c r="D89">
        <v>1237.1676621994509</v>
      </c>
      <c r="E89">
        <v>1237.721541920288</v>
      </c>
      <c r="F89">
        <v>24.64749995</v>
      </c>
      <c r="G89">
        <v>24.6254454</v>
      </c>
      <c r="H89">
        <v>23.839749950000009</v>
      </c>
      <c r="I89">
        <v>904.01269799999989</v>
      </c>
      <c r="J89">
        <v>26266</v>
      </c>
      <c r="K89">
        <v>26246</v>
      </c>
      <c r="L89">
        <v>1556652530.698282</v>
      </c>
      <c r="M89">
        <v>1556652528.698282</v>
      </c>
      <c r="N89">
        <v>1556652529.698282</v>
      </c>
      <c r="O89">
        <v>51917</v>
      </c>
      <c r="P89">
        <v>1556652514.638685</v>
      </c>
      <c r="R89" s="7">
        <f t="shared" si="2"/>
        <v>919.02577912313393</v>
      </c>
      <c r="S89" s="9">
        <f>(R89-C89)/C89</f>
        <v>-2.1435622984430731E-3</v>
      </c>
    </row>
    <row r="90" spans="1:19" x14ac:dyDescent="0.25">
      <c r="A90" s="1">
        <v>88</v>
      </c>
      <c r="B90">
        <v>22.9</v>
      </c>
      <c r="C90">
        <v>929</v>
      </c>
      <c r="D90">
        <v>1247.1911678192021</v>
      </c>
      <c r="E90">
        <v>1247.740582575969</v>
      </c>
      <c r="F90">
        <v>25.049123157894741</v>
      </c>
      <c r="G90">
        <v>25.027068368421059</v>
      </c>
      <c r="H90">
        <v>23.82815789473684</v>
      </c>
      <c r="I90">
        <v>911.13365157894725</v>
      </c>
      <c r="J90">
        <v>26565</v>
      </c>
      <c r="K90">
        <v>26546</v>
      </c>
      <c r="L90">
        <v>1556652560.8281479</v>
      </c>
      <c r="M90">
        <v>1556652558.8281479</v>
      </c>
      <c r="N90">
        <v>1556652559.8281479</v>
      </c>
      <c r="O90">
        <v>52513</v>
      </c>
      <c r="P90">
        <v>1556652544.757879</v>
      </c>
      <c r="R90" s="7">
        <f t="shared" si="2"/>
        <v>926.47170609261195</v>
      </c>
      <c r="S90" s="9">
        <f>(R90-C90)/C90</f>
        <v>-2.7215219670484896E-3</v>
      </c>
    </row>
    <row r="91" spans="1:19" x14ac:dyDescent="0.25">
      <c r="A91" s="1">
        <v>89</v>
      </c>
      <c r="B91">
        <v>22.9</v>
      </c>
      <c r="C91">
        <v>941.3</v>
      </c>
      <c r="D91">
        <v>1268.8275433691699</v>
      </c>
      <c r="E91">
        <v>1269.3675855913521</v>
      </c>
      <c r="F91">
        <v>25.925208399999999</v>
      </c>
      <c r="G91">
        <v>25.903153750000001</v>
      </c>
      <c r="H91">
        <v>23.825749900000002</v>
      </c>
      <c r="I91">
        <v>926.50714249999999</v>
      </c>
      <c r="J91">
        <v>26865</v>
      </c>
      <c r="K91">
        <v>26845</v>
      </c>
      <c r="L91">
        <v>1556652590.977344</v>
      </c>
      <c r="M91">
        <v>1556652588.977344</v>
      </c>
      <c r="N91">
        <v>1556652589.977344</v>
      </c>
      <c r="O91">
        <v>53110</v>
      </c>
      <c r="P91">
        <v>1556652574.8984179</v>
      </c>
      <c r="R91" s="7">
        <f t="shared" si="2"/>
        <v>942.54421388986498</v>
      </c>
      <c r="S91" s="9">
        <f>(R91-C91)/C91</f>
        <v>1.321803771236612E-3</v>
      </c>
    </row>
    <row r="92" spans="1:19" x14ac:dyDescent="0.25">
      <c r="A92" s="1">
        <v>90</v>
      </c>
      <c r="B92">
        <v>23</v>
      </c>
      <c r="C92">
        <v>946</v>
      </c>
      <c r="D92">
        <v>1281.732659846768</v>
      </c>
      <c r="E92">
        <v>1282.267316146934</v>
      </c>
      <c r="F92">
        <v>26.45241231578947</v>
      </c>
      <c r="G92">
        <v>26.43035763157895</v>
      </c>
      <c r="H92">
        <v>23.852631684210529</v>
      </c>
      <c r="I92">
        <v>935.67772473684204</v>
      </c>
      <c r="J92">
        <v>27165</v>
      </c>
      <c r="K92">
        <v>27146</v>
      </c>
      <c r="L92">
        <v>1556652621.1345179</v>
      </c>
      <c r="M92">
        <v>1556652619.1345179</v>
      </c>
      <c r="N92">
        <v>1556652620.1345179</v>
      </c>
      <c r="O92">
        <v>53707</v>
      </c>
      <c r="P92">
        <v>1556652605.0562689</v>
      </c>
      <c r="R92" s="7">
        <f t="shared" si="2"/>
        <v>952.13073565880154</v>
      </c>
      <c r="S92" s="9">
        <f>(R92-C92)/C92</f>
        <v>6.4806930854138913E-3</v>
      </c>
    </row>
    <row r="93" spans="1:19" x14ac:dyDescent="0.25">
      <c r="A93" s="1">
        <v>91</v>
      </c>
      <c r="B93">
        <v>23</v>
      </c>
      <c r="C93">
        <v>966.2</v>
      </c>
      <c r="D93">
        <v>1304.7718465109911</v>
      </c>
      <c r="E93">
        <v>1305.2970506854849</v>
      </c>
      <c r="F93">
        <v>27.411874999999998</v>
      </c>
      <c r="G93">
        <v>27.389820350000001</v>
      </c>
      <c r="H93">
        <v>23.844499800000001</v>
      </c>
      <c r="I93">
        <v>952.04989899999987</v>
      </c>
      <c r="J93">
        <v>27465</v>
      </c>
      <c r="K93">
        <v>27445</v>
      </c>
      <c r="L93">
        <v>1556652651.287756</v>
      </c>
      <c r="M93">
        <v>1556652649.287756</v>
      </c>
      <c r="N93">
        <v>1556652650.287756</v>
      </c>
      <c r="O93">
        <v>54304</v>
      </c>
      <c r="P93">
        <v>1556652635.2127669</v>
      </c>
      <c r="R93" s="7">
        <f t="shared" si="2"/>
        <v>969.2453169086931</v>
      </c>
      <c r="S93" s="9">
        <f>(R93-C93)/C93</f>
        <v>3.1518494190571856E-3</v>
      </c>
    </row>
    <row r="94" spans="1:19" x14ac:dyDescent="0.25">
      <c r="A94" s="1">
        <v>92</v>
      </c>
      <c r="B94">
        <v>22.9</v>
      </c>
      <c r="C94">
        <v>967</v>
      </c>
      <c r="D94">
        <v>1310.3582375851979</v>
      </c>
      <c r="E94">
        <v>1310.881188206251</v>
      </c>
      <c r="F94">
        <v>27.647916649999999</v>
      </c>
      <c r="G94">
        <v>27.62586185</v>
      </c>
      <c r="H94">
        <v>23.83374985</v>
      </c>
      <c r="I94">
        <v>956.01266450000003</v>
      </c>
      <c r="J94">
        <v>27765</v>
      </c>
      <c r="K94">
        <v>27745</v>
      </c>
      <c r="L94">
        <v>1556652681.43243</v>
      </c>
      <c r="M94">
        <v>1556652679.43243</v>
      </c>
      <c r="N94">
        <v>1556652680.43243</v>
      </c>
      <c r="O94">
        <v>54901</v>
      </c>
      <c r="P94">
        <v>1556652665.362745</v>
      </c>
      <c r="R94" s="7">
        <f t="shared" si="2"/>
        <v>973.39514846857412</v>
      </c>
      <c r="S94" s="9">
        <f>(R94-C94)/C94</f>
        <v>6.6133903501283562E-3</v>
      </c>
    </row>
    <row r="95" spans="1:19" x14ac:dyDescent="0.25">
      <c r="A95" s="1">
        <v>93</v>
      </c>
      <c r="B95">
        <v>23</v>
      </c>
      <c r="C95">
        <v>978.9</v>
      </c>
      <c r="D95">
        <v>1326.83788244986</v>
      </c>
      <c r="E95">
        <v>1327.3543511063131</v>
      </c>
      <c r="F95">
        <v>28.346249950000001</v>
      </c>
      <c r="G95">
        <v>28.324195400000001</v>
      </c>
      <c r="H95">
        <v>23.843250099999999</v>
      </c>
      <c r="I95">
        <v>967.72773799999982</v>
      </c>
      <c r="J95">
        <v>28065</v>
      </c>
      <c r="K95">
        <v>28045</v>
      </c>
      <c r="L95">
        <v>1556652711.5827589</v>
      </c>
      <c r="M95">
        <v>1556652709.5827589</v>
      </c>
      <c r="N95">
        <v>1556652710.5827589</v>
      </c>
      <c r="O95">
        <v>55498</v>
      </c>
      <c r="P95">
        <v>1556652695.502115</v>
      </c>
      <c r="R95" s="7">
        <f t="shared" si="2"/>
        <v>985.63699646069927</v>
      </c>
      <c r="S95" s="9">
        <f>(R95-C95)/C95</f>
        <v>6.8822111152306549E-3</v>
      </c>
    </row>
    <row r="96" spans="1:19" x14ac:dyDescent="0.25">
      <c r="A96" s="1">
        <v>94</v>
      </c>
      <c r="B96">
        <v>23</v>
      </c>
      <c r="C96">
        <v>991.7</v>
      </c>
      <c r="D96">
        <v>1347.1190380561541</v>
      </c>
      <c r="E96">
        <v>1347.6277073550571</v>
      </c>
      <c r="F96">
        <v>29.220625250000001</v>
      </c>
      <c r="G96">
        <v>29.198570449999998</v>
      </c>
      <c r="H96">
        <v>23.82425005</v>
      </c>
      <c r="I96">
        <v>982.13934600000016</v>
      </c>
      <c r="J96">
        <v>28365</v>
      </c>
      <c r="K96">
        <v>28345</v>
      </c>
      <c r="L96">
        <v>1556652741.7400031</v>
      </c>
      <c r="M96">
        <v>1556652739.7400031</v>
      </c>
      <c r="N96">
        <v>1556652740.7400031</v>
      </c>
      <c r="O96">
        <v>56095</v>
      </c>
      <c r="P96">
        <v>1556652725.663403</v>
      </c>
      <c r="R96" s="7">
        <f t="shared" si="2"/>
        <v>1000.7027837440943</v>
      </c>
      <c r="S96" s="9">
        <f>(R96-C96)/C96</f>
        <v>9.0781322417003568E-3</v>
      </c>
    </row>
    <row r="97" spans="1:19" x14ac:dyDescent="0.25">
      <c r="A97" s="1">
        <v>95</v>
      </c>
      <c r="B97">
        <v>22.9</v>
      </c>
      <c r="C97">
        <v>1010.8</v>
      </c>
      <c r="D97">
        <v>1364.826476693177</v>
      </c>
      <c r="E97">
        <v>1365.3285691084791</v>
      </c>
      <c r="F97">
        <v>29.991666600000009</v>
      </c>
      <c r="G97">
        <v>29.969612099999999</v>
      </c>
      <c r="H97">
        <v>23.840249849999999</v>
      </c>
      <c r="I97">
        <v>994.72586899999988</v>
      </c>
      <c r="J97">
        <v>28665</v>
      </c>
      <c r="K97">
        <v>28645</v>
      </c>
      <c r="L97">
        <v>1556652771.89678</v>
      </c>
      <c r="M97">
        <v>1556652769.89678</v>
      </c>
      <c r="N97">
        <v>1556652770.89678</v>
      </c>
      <c r="O97">
        <v>56692</v>
      </c>
      <c r="P97">
        <v>1556652755.8166039</v>
      </c>
      <c r="R97" s="7">
        <f t="shared" si="2"/>
        <v>1013.8566941532411</v>
      </c>
      <c r="S97" s="9">
        <f>(R97-C97)/C97</f>
        <v>3.0240345797794784E-3</v>
      </c>
    </row>
    <row r="98" spans="1:19" x14ac:dyDescent="0.25">
      <c r="A98" s="1">
        <v>96</v>
      </c>
      <c r="B98">
        <v>22.92499999999999</v>
      </c>
      <c r="C98">
        <v>1022.5</v>
      </c>
      <c r="D98">
        <v>1377.397573394411</v>
      </c>
      <c r="E98">
        <v>1377.895060867522</v>
      </c>
      <c r="F98">
        <v>30.547708499999999</v>
      </c>
      <c r="G98">
        <v>30.52565405</v>
      </c>
      <c r="H98">
        <v>23.826500150000001</v>
      </c>
      <c r="I98">
        <v>1003.6552835</v>
      </c>
      <c r="J98">
        <v>28965</v>
      </c>
      <c r="K98">
        <v>28945</v>
      </c>
      <c r="L98">
        <v>1556652802.0568161</v>
      </c>
      <c r="M98">
        <v>1556652800.0568161</v>
      </c>
      <c r="N98">
        <v>1556652801.0568161</v>
      </c>
      <c r="O98">
        <v>57289</v>
      </c>
      <c r="P98">
        <v>1556652785.9769559</v>
      </c>
      <c r="R98" s="7">
        <f t="shared" si="2"/>
        <v>1023.1950904703128</v>
      </c>
      <c r="S98" s="9">
        <f>(R98-C98)/C98</f>
        <v>6.7979508099054713E-4</v>
      </c>
    </row>
    <row r="99" spans="1:19" x14ac:dyDescent="0.25">
      <c r="A99" s="1">
        <v>97</v>
      </c>
      <c r="B99">
        <v>22.974999999999991</v>
      </c>
      <c r="C99">
        <v>1034</v>
      </c>
      <c r="D99">
        <v>1395.639120676271</v>
      </c>
      <c r="E99">
        <v>1396.1300908042101</v>
      </c>
      <c r="F99">
        <v>31.363125199999999</v>
      </c>
      <c r="G99">
        <v>31.34107045</v>
      </c>
      <c r="H99">
        <v>23.811999749999998</v>
      </c>
      <c r="I99">
        <v>1016.61499</v>
      </c>
      <c r="J99">
        <v>29265</v>
      </c>
      <c r="K99">
        <v>29245</v>
      </c>
      <c r="L99">
        <v>1556652832.2096419</v>
      </c>
      <c r="M99">
        <v>1556652830.2096419</v>
      </c>
      <c r="N99">
        <v>1556652831.2096419</v>
      </c>
      <c r="O99">
        <v>57886</v>
      </c>
      <c r="P99">
        <v>1556652816.136677</v>
      </c>
      <c r="R99" s="7">
        <f t="shared" si="2"/>
        <v>1036.7457616649663</v>
      </c>
      <c r="S99" s="9">
        <f>(R99-C99)/C99</f>
        <v>2.6554754980331399E-3</v>
      </c>
    </row>
    <row r="100" spans="1:19" x14ac:dyDescent="0.25">
      <c r="A100" s="1">
        <v>98</v>
      </c>
      <c r="B100">
        <v>22.9</v>
      </c>
      <c r="C100">
        <v>1036.4000000000001</v>
      </c>
      <c r="D100">
        <v>1410.0331410605279</v>
      </c>
      <c r="E100">
        <v>1410.5191223311299</v>
      </c>
      <c r="F100">
        <v>32.013125149999993</v>
      </c>
      <c r="G100">
        <v>31.991069299999999</v>
      </c>
      <c r="H100">
        <v>23.810249750000001</v>
      </c>
      <c r="I100">
        <v>1026.8361150000001</v>
      </c>
      <c r="J100">
        <v>29565</v>
      </c>
      <c r="K100">
        <v>29545</v>
      </c>
      <c r="L100">
        <v>1556652862.3570249</v>
      </c>
      <c r="M100">
        <v>1556652860.3570249</v>
      </c>
      <c r="N100">
        <v>1556652861.3570249</v>
      </c>
      <c r="O100">
        <v>58483</v>
      </c>
      <c r="P100">
        <v>1556652846.282608</v>
      </c>
      <c r="R100" s="7">
        <f t="shared" si="2"/>
        <v>1047.4383106238022</v>
      </c>
      <c r="S100" s="9">
        <f>(R100-C100)/C100</f>
        <v>1.0650627772869634E-2</v>
      </c>
    </row>
    <row r="101" spans="1:19" x14ac:dyDescent="0.25">
      <c r="A101" s="1">
        <v>99</v>
      </c>
      <c r="B101">
        <v>22.9</v>
      </c>
      <c r="C101">
        <v>1056.7</v>
      </c>
      <c r="D101">
        <v>1427.953608113372</v>
      </c>
      <c r="E101">
        <v>1428.433438965204</v>
      </c>
      <c r="F101">
        <v>32.836458699999987</v>
      </c>
      <c r="G101">
        <v>32.814401949999997</v>
      </c>
      <c r="H101">
        <v>23.765000000000001</v>
      </c>
      <c r="I101">
        <v>1039.578925</v>
      </c>
      <c r="J101">
        <v>29865</v>
      </c>
      <c r="K101">
        <v>29845</v>
      </c>
      <c r="L101">
        <v>1556652892.512769</v>
      </c>
      <c r="M101">
        <v>1556652890.512769</v>
      </c>
      <c r="N101">
        <v>1556652891.512769</v>
      </c>
      <c r="O101">
        <v>59080</v>
      </c>
      <c r="P101">
        <v>1556652876.431442</v>
      </c>
      <c r="R101" s="7">
        <f t="shared" si="2"/>
        <v>1060.7504684652147</v>
      </c>
      <c r="S101" s="9">
        <f>(R101-C101)/C101</f>
        <v>3.8331299945250641E-3</v>
      </c>
    </row>
    <row r="102" spans="1:19" x14ac:dyDescent="0.25">
      <c r="A102" s="1">
        <v>100</v>
      </c>
      <c r="B102">
        <v>22.9</v>
      </c>
      <c r="C102">
        <v>1056.8</v>
      </c>
      <c r="D102">
        <v>1431.628101446699</v>
      </c>
      <c r="E102">
        <v>1432.106659775621</v>
      </c>
      <c r="F102">
        <v>33.008333200000003</v>
      </c>
      <c r="G102">
        <v>32.986276500000002</v>
      </c>
      <c r="H102">
        <v>23.7400001</v>
      </c>
      <c r="I102">
        <v>1042.1830150000001</v>
      </c>
      <c r="J102">
        <v>30164</v>
      </c>
      <c r="K102">
        <v>30144</v>
      </c>
      <c r="L102">
        <v>1556652922.5876131</v>
      </c>
      <c r="M102">
        <v>1556652920.5876131</v>
      </c>
      <c r="N102">
        <v>1556652921.5876131</v>
      </c>
      <c r="O102">
        <v>59677</v>
      </c>
      <c r="P102">
        <v>1556652906.5940959</v>
      </c>
      <c r="R102" s="7">
        <f t="shared" si="2"/>
        <v>1063.4800533078544</v>
      </c>
      <c r="S102" s="9">
        <f>(R102-C102)/C102</f>
        <v>6.3210194056154906E-3</v>
      </c>
    </row>
    <row r="104" spans="1:19" x14ac:dyDescent="0.25">
      <c r="S104" s="12">
        <f>AVERAGE(S4:S102)</f>
        <v>2.4924708226449766E-5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5D73C-2AFA-4BFE-A5BD-22D54DB28E79}">
  <dimension ref="A1:U106"/>
  <sheetViews>
    <sheetView tabSelected="1" workbookViewId="0">
      <selection activeCell="J4" sqref="J4"/>
    </sheetView>
  </sheetViews>
  <sheetFormatPr defaultRowHeight="15" x14ac:dyDescent="0.25"/>
  <cols>
    <col min="1" max="1" width="4" bestFit="1" customWidth="1"/>
    <col min="2" max="2" width="23.5703125" bestFit="1" customWidth="1"/>
    <col min="3" max="3" width="19.140625" style="5" bestFit="1" customWidth="1"/>
    <col min="4" max="4" width="25.28515625" style="3" bestFit="1" customWidth="1"/>
    <col min="5" max="5" width="29.140625" bestFit="1" customWidth="1"/>
    <col min="6" max="6" width="20" bestFit="1" customWidth="1"/>
    <col min="7" max="7" width="20.28515625" bestFit="1" customWidth="1"/>
    <col min="8" max="8" width="20.140625" bestFit="1" customWidth="1"/>
    <col min="9" max="9" width="15.7109375" customWidth="1"/>
    <col min="10" max="10" width="25.140625" customWidth="1"/>
    <col min="11" max="11" width="26.140625" customWidth="1"/>
    <col min="12" max="12" width="18.42578125" customWidth="1"/>
    <col min="13" max="13" width="19.28515625" customWidth="1"/>
    <col min="14" max="14" width="11.7109375" customWidth="1"/>
    <col min="15" max="15" width="12.7109375" customWidth="1"/>
    <col min="16" max="16" width="12.140625" customWidth="1"/>
    <col min="18" max="18" width="15.7109375" style="7" customWidth="1"/>
    <col min="19" max="19" width="15.7109375" customWidth="1"/>
  </cols>
  <sheetData>
    <row r="1" spans="1:20" x14ac:dyDescent="0.25">
      <c r="A1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R1" s="6" t="s">
        <v>16</v>
      </c>
      <c r="S1" s="1" t="s">
        <v>17</v>
      </c>
    </row>
    <row r="2" spans="1:20" x14ac:dyDescent="0.25">
      <c r="A2" s="1">
        <v>0</v>
      </c>
      <c r="B2">
        <v>23.925252525252521</v>
      </c>
      <c r="C2">
        <v>0</v>
      </c>
      <c r="D2">
        <v>5.1124133425173008</v>
      </c>
      <c r="E2">
        <v>37.409541680776037</v>
      </c>
      <c r="F2">
        <v>2.2474745454545451E-2</v>
      </c>
      <c r="G2">
        <v>4.197415151515152E-4</v>
      </c>
      <c r="H2">
        <v>24.385252505050509</v>
      </c>
      <c r="I2">
        <v>13.614174737373739</v>
      </c>
      <c r="J2">
        <v>220</v>
      </c>
      <c r="K2">
        <v>121</v>
      </c>
      <c r="L2">
        <v>1556649912.1544099</v>
      </c>
      <c r="M2">
        <v>1556649902.1544099</v>
      </c>
      <c r="N2">
        <v>1556649907.1544099</v>
      </c>
      <c r="O2">
        <v>0</v>
      </c>
      <c r="P2">
        <v>1556649892.0691309</v>
      </c>
      <c r="R2" s="7">
        <f>IF(D2&lt;362.645,-0.00108298*D2^2+1.13576962*D2,0.74303215*D2)</f>
        <v>5.7782181599391258</v>
      </c>
      <c r="S2" s="9" t="e">
        <f>(R2-C2)/C2</f>
        <v>#DIV/0!</v>
      </c>
    </row>
    <row r="3" spans="1:20" x14ac:dyDescent="0.25">
      <c r="A3" s="1">
        <v>1</v>
      </c>
      <c r="B3">
        <v>23.93</v>
      </c>
      <c r="C3">
        <v>11.88</v>
      </c>
      <c r="D3">
        <v>20.607166376507241</v>
      </c>
      <c r="E3">
        <v>42.402096454260622</v>
      </c>
      <c r="F3">
        <v>2.8875003100000001E-2</v>
      </c>
      <c r="G3">
        <v>6.8199931000000004E-3</v>
      </c>
      <c r="H3">
        <v>24.373350049999999</v>
      </c>
      <c r="I3">
        <v>39.443522719999997</v>
      </c>
      <c r="J3">
        <v>520</v>
      </c>
      <c r="K3">
        <v>420</v>
      </c>
      <c r="L3">
        <v>1556649942.298106</v>
      </c>
      <c r="M3">
        <v>1556649932.298106</v>
      </c>
      <c r="N3">
        <v>1556649937.298106</v>
      </c>
      <c r="O3">
        <v>597</v>
      </c>
      <c r="P3">
        <v>1556649922.2396891</v>
      </c>
      <c r="R3" s="7">
        <f t="shared" ref="R3:R66" si="0">IF(D3&lt;362.645,-0.00108298*D3^2+1.13576962*D3,0.74303215*D3)</f>
        <v>22.945100321355746</v>
      </c>
      <c r="S3" s="9">
        <f>(R3-C3)/C3</f>
        <v>0.93140575095587075</v>
      </c>
      <c r="T3" s="10"/>
    </row>
    <row r="4" spans="1:20" x14ac:dyDescent="0.25">
      <c r="A4" s="1">
        <v>2</v>
      </c>
      <c r="B4">
        <v>23.810101010101022</v>
      </c>
      <c r="C4">
        <v>21.888888888888889</v>
      </c>
      <c r="D4">
        <v>25.998708718455731</v>
      </c>
      <c r="E4">
        <v>45.265567610653051</v>
      </c>
      <c r="F4">
        <v>3.2912463636363631E-2</v>
      </c>
      <c r="G4">
        <v>1.0857454242424239E-2</v>
      </c>
      <c r="H4">
        <v>24.320555646464651</v>
      </c>
      <c r="I4">
        <v>43.332741535353527</v>
      </c>
      <c r="J4">
        <v>819</v>
      </c>
      <c r="K4">
        <v>720</v>
      </c>
      <c r="L4">
        <v>1556649972.415009</v>
      </c>
      <c r="M4">
        <v>1556649962.415009</v>
      </c>
      <c r="N4">
        <v>1556649967.415009</v>
      </c>
      <c r="O4">
        <v>1193</v>
      </c>
      <c r="P4">
        <v>1556649952.356524</v>
      </c>
      <c r="R4" s="7">
        <f t="shared" si="0"/>
        <v>28.796521758313901</v>
      </c>
      <c r="S4" s="9">
        <f>(R4-C4)/C4</f>
        <v>0.31557713616662486</v>
      </c>
      <c r="T4" s="10"/>
    </row>
    <row r="5" spans="1:20" x14ac:dyDescent="0.25">
      <c r="A5" s="1">
        <v>3</v>
      </c>
      <c r="B5">
        <v>23.66599999999999</v>
      </c>
      <c r="C5">
        <v>38.9</v>
      </c>
      <c r="D5">
        <v>35.817035806790777</v>
      </c>
      <c r="E5">
        <v>51.532057252121959</v>
      </c>
      <c r="F5">
        <v>4.2666666399999983E-2</v>
      </c>
      <c r="G5">
        <v>2.0611662999999999E-2</v>
      </c>
      <c r="H5">
        <v>24.24569996</v>
      </c>
      <c r="I5">
        <v>50.290703100000009</v>
      </c>
      <c r="J5">
        <v>1119</v>
      </c>
      <c r="K5">
        <v>1019</v>
      </c>
      <c r="L5">
        <v>1556650002.532053</v>
      </c>
      <c r="M5">
        <v>1556649992.532053</v>
      </c>
      <c r="N5">
        <v>1556649997.532053</v>
      </c>
      <c r="O5">
        <v>1789</v>
      </c>
      <c r="P5">
        <v>1556649982.473495</v>
      </c>
      <c r="R5" s="7">
        <f t="shared" si="0"/>
        <v>39.290589366540551</v>
      </c>
      <c r="S5" s="9">
        <f>(R5-C5)/C5</f>
        <v>1.0040857751685164E-2</v>
      </c>
      <c r="T5" s="9">
        <f>ABS(S5)</f>
        <v>1.0040857751685164E-2</v>
      </c>
    </row>
    <row r="6" spans="1:20" x14ac:dyDescent="0.25">
      <c r="A6" s="1">
        <v>4</v>
      </c>
      <c r="B6">
        <v>23.520202020202021</v>
      </c>
      <c r="C6">
        <v>43.060606060606062</v>
      </c>
      <c r="D6">
        <v>38.83819020956264</v>
      </c>
      <c r="E6">
        <v>53.672795034109043</v>
      </c>
      <c r="F6">
        <v>4.6296295757575753E-2</v>
      </c>
      <c r="G6">
        <v>2.424129343434343E-2</v>
      </c>
      <c r="H6">
        <v>24.174444292929291</v>
      </c>
      <c r="I6">
        <v>52.467868757575758</v>
      </c>
      <c r="J6">
        <v>1418</v>
      </c>
      <c r="K6">
        <v>1319</v>
      </c>
      <c r="L6">
        <v>1556650032.670259</v>
      </c>
      <c r="M6">
        <v>1556650022.670259</v>
      </c>
      <c r="N6">
        <v>1556650027.670259</v>
      </c>
      <c r="O6">
        <v>2385</v>
      </c>
      <c r="P6">
        <v>1556650012.59061</v>
      </c>
      <c r="R6" s="7">
        <f t="shared" si="0"/>
        <v>42.477664068592297</v>
      </c>
      <c r="S6" s="9">
        <f>(R6-C6)/C6</f>
        <v>-1.3537709877870693E-2</v>
      </c>
      <c r="T6" s="9">
        <f t="shared" ref="T6:T69" si="1">ABS(S6)</f>
        <v>1.3537709877870693E-2</v>
      </c>
    </row>
    <row r="7" spans="1:20" x14ac:dyDescent="0.25">
      <c r="A7" s="1">
        <v>5</v>
      </c>
      <c r="B7" t="s">
        <v>18</v>
      </c>
      <c r="C7">
        <v>63.232323232323232</v>
      </c>
      <c r="D7">
        <v>56.122798999173213</v>
      </c>
      <c r="E7">
        <v>67.244615934401565</v>
      </c>
      <c r="F7">
        <v>7.2685183333333334E-2</v>
      </c>
      <c r="G7">
        <v>5.0630183333333342E-2</v>
      </c>
      <c r="H7">
        <v>24.11075772727273</v>
      </c>
      <c r="I7">
        <v>64.807170131313129</v>
      </c>
      <c r="J7">
        <v>1718</v>
      </c>
      <c r="K7">
        <v>1619</v>
      </c>
      <c r="L7">
        <v>1556650062.8232279</v>
      </c>
      <c r="M7">
        <v>1556650052.8232279</v>
      </c>
      <c r="N7">
        <v>1556650057.8232279</v>
      </c>
      <c r="O7">
        <v>2982</v>
      </c>
      <c r="P7">
        <v>1556650042.749908</v>
      </c>
      <c r="R7" s="7">
        <f t="shared" si="0"/>
        <v>60.331433729394462</v>
      </c>
      <c r="S7" s="9">
        <f>(R7-C7)/C7</f>
        <v>-4.5876687027148283E-2</v>
      </c>
      <c r="T7" s="9">
        <f t="shared" si="1"/>
        <v>4.5876687027148283E-2</v>
      </c>
    </row>
    <row r="8" spans="1:20" x14ac:dyDescent="0.25">
      <c r="A8" s="1">
        <v>6</v>
      </c>
      <c r="B8">
        <v>23.222999999999988</v>
      </c>
      <c r="C8">
        <v>70.48</v>
      </c>
      <c r="D8">
        <v>63.228661922561223</v>
      </c>
      <c r="E8">
        <v>73.277555455020959</v>
      </c>
      <c r="F8">
        <v>8.6333336899999988E-2</v>
      </c>
      <c r="G8">
        <v>6.427832690000003E-2</v>
      </c>
      <c r="H8">
        <v>24.038400150000001</v>
      </c>
      <c r="I8">
        <v>69.838358929999998</v>
      </c>
      <c r="J8">
        <v>2018</v>
      </c>
      <c r="K8">
        <v>1918</v>
      </c>
      <c r="L8">
        <v>1556650092.953711</v>
      </c>
      <c r="M8">
        <v>1556650082.953711</v>
      </c>
      <c r="N8">
        <v>1556650087.953711</v>
      </c>
      <c r="O8">
        <v>3579</v>
      </c>
      <c r="P8">
        <v>1556650072.8965471</v>
      </c>
      <c r="R8" s="7">
        <f t="shared" si="0"/>
        <v>67.483586907505099</v>
      </c>
      <c r="S8" s="9">
        <f>(R8-C8)/C8</f>
        <v>-4.2514374184093422E-2</v>
      </c>
      <c r="T8" s="9">
        <f t="shared" si="1"/>
        <v>4.2514374184093422E-2</v>
      </c>
    </row>
    <row r="9" spans="1:20" x14ac:dyDescent="0.25">
      <c r="A9" s="1">
        <v>7</v>
      </c>
      <c r="B9">
        <v>23.1</v>
      </c>
      <c r="C9">
        <v>80</v>
      </c>
      <c r="D9">
        <v>75.342458389715404</v>
      </c>
      <c r="E9">
        <v>83.951970253502239</v>
      </c>
      <c r="F9">
        <v>0.11334175151515161</v>
      </c>
      <c r="G9">
        <v>9.1286742020201997E-2</v>
      </c>
      <c r="H9">
        <v>23.975757545454542</v>
      </c>
      <c r="I9">
        <v>78.468572020202018</v>
      </c>
      <c r="J9">
        <v>2317</v>
      </c>
      <c r="K9">
        <v>2218</v>
      </c>
      <c r="L9">
        <v>1556650123.086602</v>
      </c>
      <c r="M9">
        <v>1556650113.086602</v>
      </c>
      <c r="N9">
        <v>1556650118.086602</v>
      </c>
      <c r="O9">
        <v>4175</v>
      </c>
      <c r="P9">
        <v>1556650103.010875</v>
      </c>
      <c r="R9" s="7">
        <f t="shared" si="0"/>
        <v>79.424154487662506</v>
      </c>
      <c r="S9" s="9">
        <f>(R9-C9)/C9</f>
        <v>-7.1980689042186793E-3</v>
      </c>
      <c r="T9" s="9">
        <f t="shared" si="1"/>
        <v>7.1980689042186793E-3</v>
      </c>
    </row>
    <row r="10" spans="1:20" x14ac:dyDescent="0.25">
      <c r="A10" s="1">
        <v>8</v>
      </c>
      <c r="B10">
        <v>23</v>
      </c>
      <c r="C10">
        <v>88.48</v>
      </c>
      <c r="D10">
        <v>86.340943235086129</v>
      </c>
      <c r="E10">
        <v>93.946719626645304</v>
      </c>
      <c r="F10">
        <v>0.14195833350000001</v>
      </c>
      <c r="G10">
        <v>0.1199033258</v>
      </c>
      <c r="H10">
        <v>23.928200050000001</v>
      </c>
      <c r="I10">
        <v>86.276767670000027</v>
      </c>
      <c r="J10">
        <v>2617</v>
      </c>
      <c r="K10">
        <v>2517</v>
      </c>
      <c r="L10">
        <v>1556650153.221549</v>
      </c>
      <c r="M10">
        <v>1556650143.221549</v>
      </c>
      <c r="N10">
        <v>1556650148.221549</v>
      </c>
      <c r="O10">
        <v>4772</v>
      </c>
      <c r="P10">
        <v>1556650133.162329</v>
      </c>
      <c r="R10" s="7">
        <f t="shared" si="0"/>
        <v>89.99006595126643</v>
      </c>
      <c r="S10" s="9">
        <f>(R10-C10)/C10</f>
        <v>1.7066748997134115E-2</v>
      </c>
      <c r="T10" s="9">
        <f t="shared" si="1"/>
        <v>1.7066748997134115E-2</v>
      </c>
    </row>
    <row r="11" spans="1:20" x14ac:dyDescent="0.25">
      <c r="A11" s="1">
        <v>9</v>
      </c>
      <c r="B11">
        <v>22.910000000000011</v>
      </c>
      <c r="C11">
        <v>98</v>
      </c>
      <c r="D11">
        <v>96.184567581842529</v>
      </c>
      <c r="E11">
        <v>103.0656652505733</v>
      </c>
      <c r="F11">
        <v>0.17087499859999999</v>
      </c>
      <c r="G11">
        <v>0.1488199986</v>
      </c>
      <c r="H11">
        <v>23.892049929999999</v>
      </c>
      <c r="I11">
        <v>93.279194600000011</v>
      </c>
      <c r="J11">
        <v>2917</v>
      </c>
      <c r="K11">
        <v>2817</v>
      </c>
      <c r="L11">
        <v>1556650183.3590429</v>
      </c>
      <c r="M11">
        <v>1556650173.3590429</v>
      </c>
      <c r="N11">
        <v>1556650178.3590429</v>
      </c>
      <c r="O11">
        <v>5368</v>
      </c>
      <c r="P11">
        <v>1556650163.2807679</v>
      </c>
      <c r="R11" s="7">
        <f t="shared" si="0"/>
        <v>99.224351664413192</v>
      </c>
      <c r="S11" s="9">
        <f>(R11-C11)/C11</f>
        <v>1.2493384330746853E-2</v>
      </c>
      <c r="T11" s="9">
        <f t="shared" si="1"/>
        <v>1.2493384330746853E-2</v>
      </c>
    </row>
    <row r="12" spans="1:20" x14ac:dyDescent="0.25">
      <c r="A12" s="1">
        <v>10</v>
      </c>
      <c r="B12">
        <v>22.900000000000009</v>
      </c>
      <c r="C12">
        <v>96.8</v>
      </c>
      <c r="D12">
        <v>95.043859001727512</v>
      </c>
      <c r="E12">
        <v>102.00152439555301</v>
      </c>
      <c r="F12">
        <v>0.16737499750000001</v>
      </c>
      <c r="G12">
        <v>0.14531999749999999</v>
      </c>
      <c r="H12">
        <v>23.873749920000002</v>
      </c>
      <c r="I12">
        <v>92.45528268999999</v>
      </c>
      <c r="J12">
        <v>3217</v>
      </c>
      <c r="K12">
        <v>3117</v>
      </c>
      <c r="L12">
        <v>1556650213.516818</v>
      </c>
      <c r="M12">
        <v>1556650203.516818</v>
      </c>
      <c r="N12">
        <v>1556650208.516818</v>
      </c>
      <c r="O12">
        <v>5965</v>
      </c>
      <c r="P12">
        <v>1556650193.4373181</v>
      </c>
      <c r="R12" s="7">
        <f t="shared" si="0"/>
        <v>98.165006338371015</v>
      </c>
      <c r="S12" s="9">
        <f>(R12-C12)/C12</f>
        <v>1.4101305148460926E-2</v>
      </c>
      <c r="T12" s="9">
        <f t="shared" si="1"/>
        <v>1.4101305148460926E-2</v>
      </c>
    </row>
    <row r="13" spans="1:20" x14ac:dyDescent="0.25">
      <c r="A13" s="1">
        <v>11</v>
      </c>
      <c r="B13">
        <v>22.900000000000009</v>
      </c>
      <c r="C13">
        <v>107.76</v>
      </c>
      <c r="D13">
        <v>105.3072710997473</v>
      </c>
      <c r="E13">
        <v>111.6269179252123</v>
      </c>
      <c r="F13">
        <v>0.20045833499999999</v>
      </c>
      <c r="G13">
        <v>0.178403335</v>
      </c>
      <c r="H13">
        <v>23.867600039999999</v>
      </c>
      <c r="I13">
        <v>99.762217029999974</v>
      </c>
      <c r="J13">
        <v>3517</v>
      </c>
      <c r="K13">
        <v>3417</v>
      </c>
      <c r="L13">
        <v>1556650243.674031</v>
      </c>
      <c r="M13">
        <v>1556650233.674031</v>
      </c>
      <c r="N13">
        <v>1556650238.674031</v>
      </c>
      <c r="O13">
        <v>6562</v>
      </c>
      <c r="P13">
        <v>1556650223.596318</v>
      </c>
      <c r="R13" s="7">
        <f t="shared" si="0"/>
        <v>107.59496115439075</v>
      </c>
      <c r="S13" s="9">
        <f>(R13-C13)/C13</f>
        <v>-1.5315408835306233E-3</v>
      </c>
      <c r="T13" s="9">
        <f t="shared" si="1"/>
        <v>1.5315408835306233E-3</v>
      </c>
    </row>
    <row r="14" spans="1:20" x14ac:dyDescent="0.25">
      <c r="A14" s="1">
        <v>12</v>
      </c>
      <c r="B14">
        <v>22.875757575757589</v>
      </c>
      <c r="C14">
        <v>114.8080808080808</v>
      </c>
      <c r="D14">
        <v>113.52169028508</v>
      </c>
      <c r="E14">
        <v>119.40735480815481</v>
      </c>
      <c r="F14">
        <v>0.22937710494949501</v>
      </c>
      <c r="G14">
        <v>0.20732210494949499</v>
      </c>
      <c r="H14">
        <v>23.866464373737379</v>
      </c>
      <c r="I14">
        <v>105.599706969697</v>
      </c>
      <c r="J14">
        <v>3816</v>
      </c>
      <c r="K14">
        <v>3717</v>
      </c>
      <c r="L14">
        <v>1556650273.8253009</v>
      </c>
      <c r="M14">
        <v>1556650263.8253009</v>
      </c>
      <c r="N14">
        <v>1556650268.8253009</v>
      </c>
      <c r="O14">
        <v>7159</v>
      </c>
      <c r="P14">
        <v>1556650253.751745</v>
      </c>
      <c r="R14" s="7">
        <f t="shared" si="0"/>
        <v>114.97793515943459</v>
      </c>
      <c r="S14" s="9">
        <f>(R14-C14)/C14</f>
        <v>1.4794633806110632E-3</v>
      </c>
      <c r="T14" s="9">
        <f t="shared" si="1"/>
        <v>1.4794633806110632E-3</v>
      </c>
    </row>
    <row r="15" spans="1:20" x14ac:dyDescent="0.25">
      <c r="A15" s="1">
        <v>13</v>
      </c>
      <c r="B15">
        <v>22.9</v>
      </c>
      <c r="C15">
        <v>124</v>
      </c>
      <c r="D15">
        <v>123.0142693171523</v>
      </c>
      <c r="E15">
        <v>128.46599868325669</v>
      </c>
      <c r="F15">
        <v>0.26548821888888902</v>
      </c>
      <c r="G15">
        <v>0.24343321888888891</v>
      </c>
      <c r="H15">
        <v>23.879494858585861</v>
      </c>
      <c r="I15">
        <v>112.34251101010101</v>
      </c>
      <c r="J15">
        <v>4116</v>
      </c>
      <c r="K15">
        <v>4017</v>
      </c>
      <c r="L15">
        <v>1556650303.9791989</v>
      </c>
      <c r="M15">
        <v>1556650293.9791989</v>
      </c>
      <c r="N15">
        <v>1556650298.9791989</v>
      </c>
      <c r="O15">
        <v>7756</v>
      </c>
      <c r="P15">
        <v>1556650283.8988581</v>
      </c>
      <c r="R15" s="7">
        <f t="shared" si="0"/>
        <v>123.32766374367844</v>
      </c>
      <c r="S15" s="9">
        <f>(R15-C15)/C15</f>
        <v>-5.4220665832383661E-3</v>
      </c>
      <c r="T15" s="9">
        <f t="shared" si="1"/>
        <v>5.4220665832383661E-3</v>
      </c>
    </row>
    <row r="16" spans="1:20" x14ac:dyDescent="0.25">
      <c r="A16" s="1">
        <v>14</v>
      </c>
      <c r="B16">
        <v>22.9</v>
      </c>
      <c r="C16">
        <v>142.11111111111109</v>
      </c>
      <c r="D16">
        <v>143.85208885196189</v>
      </c>
      <c r="E16">
        <v>148.54128308926531</v>
      </c>
      <c r="F16">
        <v>0.35492423737373741</v>
      </c>
      <c r="G16">
        <v>0.3328692373737373</v>
      </c>
      <c r="H16">
        <v>23.898333272727271</v>
      </c>
      <c r="I16">
        <v>127.148476969697</v>
      </c>
      <c r="J16">
        <v>4416</v>
      </c>
      <c r="K16">
        <v>4317</v>
      </c>
      <c r="L16">
        <v>1556650334.135653</v>
      </c>
      <c r="M16">
        <v>1556650324.135653</v>
      </c>
      <c r="N16">
        <v>1556650329.135653</v>
      </c>
      <c r="O16">
        <v>8353</v>
      </c>
      <c r="P16">
        <v>1556650314.05954</v>
      </c>
      <c r="R16" s="7">
        <f t="shared" si="0"/>
        <v>140.97226854522859</v>
      </c>
      <c r="S16" s="9">
        <f>(R16-C16)/C16</f>
        <v>-8.0137475316203986E-3</v>
      </c>
      <c r="T16" s="9">
        <f t="shared" si="1"/>
        <v>8.0137475316203986E-3</v>
      </c>
    </row>
    <row r="17" spans="1:20" x14ac:dyDescent="0.25">
      <c r="A17" s="1">
        <v>15</v>
      </c>
      <c r="B17">
        <v>22.9</v>
      </c>
      <c r="C17">
        <v>151</v>
      </c>
      <c r="D17">
        <v>154.71469324451209</v>
      </c>
      <c r="E17">
        <v>159.08427853911181</v>
      </c>
      <c r="F17">
        <v>0.40707070575757581</v>
      </c>
      <c r="G17">
        <v>0.38501570575757582</v>
      </c>
      <c r="H17">
        <v>23.916111212121208</v>
      </c>
      <c r="I17">
        <v>134.86945393939391</v>
      </c>
      <c r="J17">
        <v>4716</v>
      </c>
      <c r="K17">
        <v>4617</v>
      </c>
      <c r="L17">
        <v>1556650364.2916329</v>
      </c>
      <c r="M17">
        <v>1556650354.2916329</v>
      </c>
      <c r="N17">
        <v>1556650359.2916329</v>
      </c>
      <c r="O17">
        <v>8950</v>
      </c>
      <c r="P17">
        <v>1556650344.211767</v>
      </c>
      <c r="R17" s="7">
        <f t="shared" si="0"/>
        <v>149.79734996834199</v>
      </c>
      <c r="S17" s="9">
        <f>(R17-C17)/C17</f>
        <v>-7.9645697460795344E-3</v>
      </c>
      <c r="T17" s="9">
        <f t="shared" si="1"/>
        <v>7.9645697460795344E-3</v>
      </c>
    </row>
    <row r="18" spans="1:20" x14ac:dyDescent="0.25">
      <c r="A18" s="1">
        <v>16</v>
      </c>
      <c r="B18">
        <v>22.9</v>
      </c>
      <c r="C18">
        <v>165.66666666666671</v>
      </c>
      <c r="D18">
        <v>173.21021763589479</v>
      </c>
      <c r="E18">
        <v>177.12442997699611</v>
      </c>
      <c r="F18">
        <v>0.5045875385858587</v>
      </c>
      <c r="G18">
        <v>0.48253253858585871</v>
      </c>
      <c r="H18">
        <v>23.940555686868692</v>
      </c>
      <c r="I18">
        <v>148.00966343434339</v>
      </c>
      <c r="J18">
        <v>5016</v>
      </c>
      <c r="K18">
        <v>4917</v>
      </c>
      <c r="L18">
        <v>1556650394.4270189</v>
      </c>
      <c r="M18">
        <v>1556650384.4270189</v>
      </c>
      <c r="N18">
        <v>1556650389.4270189</v>
      </c>
      <c r="O18">
        <v>9547</v>
      </c>
      <c r="P18">
        <v>1556650374.3714991</v>
      </c>
      <c r="R18" s="7">
        <f t="shared" si="0"/>
        <v>164.235575908595</v>
      </c>
      <c r="S18" s="9">
        <f>(R18-C18)/C18</f>
        <v>-8.6383747972135893E-3</v>
      </c>
      <c r="T18" s="9">
        <f t="shared" si="1"/>
        <v>8.6383747972135893E-3</v>
      </c>
    </row>
    <row r="19" spans="1:20" x14ac:dyDescent="0.25">
      <c r="A19" s="1">
        <v>17</v>
      </c>
      <c r="B19">
        <v>22.925000000000001</v>
      </c>
      <c r="C19">
        <v>173.54</v>
      </c>
      <c r="D19">
        <v>184.07838084525989</v>
      </c>
      <c r="E19">
        <v>187.76644810494949</v>
      </c>
      <c r="F19">
        <v>0.56699999590000016</v>
      </c>
      <c r="G19">
        <v>0.54494496590000008</v>
      </c>
      <c r="H19">
        <v>23.962799870000001</v>
      </c>
      <c r="I19">
        <v>155.7324471</v>
      </c>
      <c r="J19">
        <v>5316</v>
      </c>
      <c r="K19">
        <v>5216</v>
      </c>
      <c r="L19">
        <v>1556650424.557626</v>
      </c>
      <c r="M19">
        <v>1556650414.557626</v>
      </c>
      <c r="N19">
        <v>1556650419.557626</v>
      </c>
      <c r="O19">
        <v>10143</v>
      </c>
      <c r="P19">
        <v>1556650404.482538</v>
      </c>
      <c r="R19" s="7">
        <f t="shared" si="0"/>
        <v>172.37401749077662</v>
      </c>
      <c r="S19" s="9">
        <f>(R19-C19)/C19</f>
        <v>-6.7188112782261668E-3</v>
      </c>
      <c r="T19" s="9">
        <f t="shared" si="1"/>
        <v>6.7188112782261668E-3</v>
      </c>
    </row>
    <row r="20" spans="1:20" x14ac:dyDescent="0.25">
      <c r="A20" s="1">
        <v>18</v>
      </c>
      <c r="B20">
        <v>22.925252525252532</v>
      </c>
      <c r="C20">
        <v>187</v>
      </c>
      <c r="D20">
        <v>203.4577024321141</v>
      </c>
      <c r="E20">
        <v>206.80058896254121</v>
      </c>
      <c r="F20">
        <v>0.68775252434343426</v>
      </c>
      <c r="G20">
        <v>0.6656974943434345</v>
      </c>
      <c r="H20">
        <v>23.97540396969697</v>
      </c>
      <c r="I20">
        <v>169.50474656565649</v>
      </c>
      <c r="J20">
        <v>5615</v>
      </c>
      <c r="K20">
        <v>5516</v>
      </c>
      <c r="L20">
        <v>1556650454.69081</v>
      </c>
      <c r="M20">
        <v>1556650444.69081</v>
      </c>
      <c r="N20">
        <v>1556650449.69081</v>
      </c>
      <c r="O20">
        <v>10740</v>
      </c>
      <c r="P20">
        <v>1556650434.632714</v>
      </c>
      <c r="R20" s="7">
        <f t="shared" si="0"/>
        <v>186.25108055482099</v>
      </c>
      <c r="S20" s="9">
        <f>(R20-C20)/C20</f>
        <v>-4.0049168191391054E-3</v>
      </c>
      <c r="T20" s="9">
        <f t="shared" si="1"/>
        <v>4.0049168191391054E-3</v>
      </c>
    </row>
    <row r="21" spans="1:20" x14ac:dyDescent="0.25">
      <c r="A21" s="1">
        <v>19</v>
      </c>
      <c r="B21">
        <v>22.920202020202019</v>
      </c>
      <c r="C21">
        <v>196.90909090909091</v>
      </c>
      <c r="D21">
        <v>222.44368768158211</v>
      </c>
      <c r="E21">
        <v>225.50541543662229</v>
      </c>
      <c r="F21">
        <v>0.81776093818181805</v>
      </c>
      <c r="G21">
        <v>0.7957059081818183</v>
      </c>
      <c r="H21">
        <v>23.98651504040404</v>
      </c>
      <c r="I21">
        <v>182.99463131313129</v>
      </c>
      <c r="J21">
        <v>5915</v>
      </c>
      <c r="K21">
        <v>5816</v>
      </c>
      <c r="L21">
        <v>1556650484.828692</v>
      </c>
      <c r="M21">
        <v>1556650474.828692</v>
      </c>
      <c r="N21">
        <v>1556650479.828692</v>
      </c>
      <c r="O21">
        <v>11336</v>
      </c>
      <c r="P21">
        <v>1556650464.7489059</v>
      </c>
      <c r="R21" s="7">
        <f t="shared" si="0"/>
        <v>199.05763894629308</v>
      </c>
      <c r="S21" s="9">
        <f>(R21-C21)/C21</f>
        <v>1.0911370456705415E-2</v>
      </c>
      <c r="T21" s="9">
        <f t="shared" si="1"/>
        <v>1.0911370456705415E-2</v>
      </c>
    </row>
    <row r="22" spans="1:20" x14ac:dyDescent="0.25">
      <c r="A22" s="1">
        <v>20</v>
      </c>
      <c r="B22">
        <v>22.91010101010102</v>
      </c>
      <c r="C22">
        <v>220</v>
      </c>
      <c r="D22">
        <v>259.28187704918707</v>
      </c>
      <c r="E22">
        <v>261.9132670695148</v>
      </c>
      <c r="F22">
        <v>1.103156555555556</v>
      </c>
      <c r="G22">
        <v>1.0811015212121211</v>
      </c>
      <c r="H22">
        <v>23.979848454545451</v>
      </c>
      <c r="I22">
        <v>209.17032</v>
      </c>
      <c r="J22">
        <v>6215</v>
      </c>
      <c r="K22">
        <v>6116</v>
      </c>
      <c r="L22">
        <v>1556650514.9844699</v>
      </c>
      <c r="M22">
        <v>1556650504.9844699</v>
      </c>
      <c r="N22">
        <v>1556650509.9844699</v>
      </c>
      <c r="O22">
        <v>11933</v>
      </c>
      <c r="P22">
        <v>1556650494.908479</v>
      </c>
      <c r="R22" s="7">
        <f t="shared" si="0"/>
        <v>221.67888312813707</v>
      </c>
      <c r="S22" s="9">
        <f>(R22-C22)/C22</f>
        <v>7.6312869460776062E-3</v>
      </c>
      <c r="T22" s="9">
        <f t="shared" si="1"/>
        <v>7.6312869460776062E-3</v>
      </c>
    </row>
    <row r="23" spans="1:20" x14ac:dyDescent="0.25">
      <c r="A23" s="1">
        <v>21</v>
      </c>
      <c r="B23">
        <v>22.93030303030303</v>
      </c>
      <c r="C23">
        <v>227.5151515151515</v>
      </c>
      <c r="D23">
        <v>269.32190249012689</v>
      </c>
      <c r="E23">
        <v>271.85611566847763</v>
      </c>
      <c r="F23">
        <v>1.188510106060606</v>
      </c>
      <c r="G23">
        <v>1.1664550606060611</v>
      </c>
      <c r="H23">
        <v>23.978131202020201</v>
      </c>
      <c r="I23">
        <v>216.30518464646471</v>
      </c>
      <c r="J23">
        <v>6515</v>
      </c>
      <c r="K23">
        <v>6416</v>
      </c>
      <c r="L23">
        <v>1556650545.1408451</v>
      </c>
      <c r="M23">
        <v>1556650535.1408451</v>
      </c>
      <c r="N23">
        <v>1556650540.1408451</v>
      </c>
      <c r="O23">
        <v>12530</v>
      </c>
      <c r="P23">
        <v>1556650525.0604601</v>
      </c>
      <c r="R23" s="7">
        <f t="shared" si="0"/>
        <v>227.33445253937543</v>
      </c>
      <c r="S23" s="9">
        <f>(R23-C23)/C23</f>
        <v>-7.9422831654371725E-4</v>
      </c>
      <c r="T23" s="9">
        <f t="shared" si="1"/>
        <v>7.9422831654371725E-4</v>
      </c>
    </row>
    <row r="24" spans="1:20" x14ac:dyDescent="0.25">
      <c r="A24" s="1">
        <v>22</v>
      </c>
      <c r="B24">
        <v>22.91919191919192</v>
      </c>
      <c r="C24">
        <v>232.88888888888891</v>
      </c>
      <c r="D24">
        <v>277.60415922259682</v>
      </c>
      <c r="E24">
        <v>280.06350523405598</v>
      </c>
      <c r="F24">
        <v>1.261321560606061</v>
      </c>
      <c r="G24">
        <v>1.239266519191919</v>
      </c>
      <c r="H24">
        <v>23.98626256565656</v>
      </c>
      <c r="I24">
        <v>222.1902505050505</v>
      </c>
      <c r="J24">
        <v>6815</v>
      </c>
      <c r="K24">
        <v>6716</v>
      </c>
      <c r="L24">
        <v>1556650575.2782969</v>
      </c>
      <c r="M24">
        <v>1556650565.2782969</v>
      </c>
      <c r="N24">
        <v>1556650570.2782969</v>
      </c>
      <c r="O24">
        <v>13127</v>
      </c>
      <c r="P24">
        <v>1556650555.2212291</v>
      </c>
      <c r="R24" s="7">
        <f t="shared" si="0"/>
        <v>231.83552474929994</v>
      </c>
      <c r="S24" s="9">
        <f>(R24-C24)/C24</f>
        <v>-4.523033042128248E-3</v>
      </c>
      <c r="T24" s="9">
        <f t="shared" si="1"/>
        <v>4.523033042128248E-3</v>
      </c>
    </row>
    <row r="25" spans="1:20" x14ac:dyDescent="0.25">
      <c r="A25" s="1">
        <v>23</v>
      </c>
      <c r="B25">
        <v>22.952999999999999</v>
      </c>
      <c r="C25">
        <v>233.12</v>
      </c>
      <c r="D25">
        <v>278.08947960532112</v>
      </c>
      <c r="E25">
        <v>280.5446381617229</v>
      </c>
      <c r="F25">
        <v>1.2656250170000001</v>
      </c>
      <c r="G25">
        <v>1.243569964</v>
      </c>
      <c r="H25">
        <v>23.99424990999999</v>
      </c>
      <c r="I25">
        <v>222.53503559999999</v>
      </c>
      <c r="J25">
        <v>7115</v>
      </c>
      <c r="K25">
        <v>7015</v>
      </c>
      <c r="L25">
        <v>1556650605.411994</v>
      </c>
      <c r="M25">
        <v>1556650595.411994</v>
      </c>
      <c r="N25">
        <v>1556650600.411994</v>
      </c>
      <c r="O25">
        <v>13723</v>
      </c>
      <c r="P25">
        <v>1556650585.3353651</v>
      </c>
      <c r="R25" s="7">
        <f t="shared" si="0"/>
        <v>232.09466861597423</v>
      </c>
      <c r="S25" s="9">
        <f>(R25-C25)/C25</f>
        <v>-4.3982986617440633E-3</v>
      </c>
      <c r="T25" s="9">
        <f t="shared" si="1"/>
        <v>4.3982986617440633E-3</v>
      </c>
    </row>
    <row r="26" spans="1:20" x14ac:dyDescent="0.25">
      <c r="A26" s="1">
        <v>24</v>
      </c>
      <c r="B26">
        <v>22.975000000000001</v>
      </c>
      <c r="C26">
        <v>236</v>
      </c>
      <c r="D26">
        <v>285.31981262696439</v>
      </c>
      <c r="E26">
        <v>287.71336539266213</v>
      </c>
      <c r="F26">
        <v>1.3310833419999999</v>
      </c>
      <c r="G26">
        <v>1.309028297</v>
      </c>
      <c r="H26">
        <v>24.005149930000002</v>
      </c>
      <c r="I26">
        <v>227.6699151</v>
      </c>
      <c r="J26">
        <v>7415</v>
      </c>
      <c r="K26">
        <v>7315</v>
      </c>
      <c r="L26">
        <v>1556650635.5651131</v>
      </c>
      <c r="M26">
        <v>1556650625.5651131</v>
      </c>
      <c r="N26">
        <v>1556650630.5651131</v>
      </c>
      <c r="O26">
        <v>14320</v>
      </c>
      <c r="P26">
        <v>1556650615.4886229</v>
      </c>
      <c r="R26" s="7">
        <f t="shared" si="0"/>
        <v>235.89499401159065</v>
      </c>
      <c r="S26" s="9">
        <f>(R26-C26)/C26</f>
        <v>-4.4494062885315982E-4</v>
      </c>
      <c r="T26" s="9">
        <f t="shared" si="1"/>
        <v>4.4494062885315982E-4</v>
      </c>
    </row>
    <row r="27" spans="1:20" x14ac:dyDescent="0.25">
      <c r="A27" s="1">
        <v>25</v>
      </c>
      <c r="B27">
        <v>23</v>
      </c>
      <c r="C27">
        <v>240</v>
      </c>
      <c r="D27">
        <v>294.13120711059082</v>
      </c>
      <c r="E27">
        <v>296.45372381700162</v>
      </c>
      <c r="F27">
        <v>1.4131250000000011</v>
      </c>
      <c r="G27">
        <v>1.3910699539999991</v>
      </c>
      <c r="H27">
        <v>24.017749989999999</v>
      </c>
      <c r="I27">
        <v>233.93240920000011</v>
      </c>
      <c r="J27">
        <v>7715</v>
      </c>
      <c r="K27">
        <v>7615</v>
      </c>
      <c r="L27">
        <v>1556650665.717344</v>
      </c>
      <c r="M27">
        <v>1556650655.717344</v>
      </c>
      <c r="N27">
        <v>1556650660.717344</v>
      </c>
      <c r="O27">
        <v>14917</v>
      </c>
      <c r="P27">
        <v>1556650645.641603</v>
      </c>
      <c r="R27" s="7">
        <f t="shared" si="0"/>
        <v>240.37325973644801</v>
      </c>
      <c r="S27" s="9">
        <f>(R27-C27)/C27</f>
        <v>1.5552489018666904E-3</v>
      </c>
      <c r="T27" s="9">
        <f t="shared" si="1"/>
        <v>1.5552489018666904E-3</v>
      </c>
    </row>
    <row r="28" spans="1:20" x14ac:dyDescent="0.25">
      <c r="A28" s="1">
        <v>26</v>
      </c>
      <c r="B28">
        <v>22.983838383838389</v>
      </c>
      <c r="C28">
        <v>253.1010101010101</v>
      </c>
      <c r="D28">
        <v>323.14367553797268</v>
      </c>
      <c r="E28">
        <v>325.25907954809338</v>
      </c>
      <c r="F28">
        <v>1.701094267676768</v>
      </c>
      <c r="G28">
        <v>1.6790392353535351</v>
      </c>
      <c r="H28">
        <v>24.015858676767682</v>
      </c>
      <c r="I28">
        <v>254.5292977777778</v>
      </c>
      <c r="J28">
        <v>8014</v>
      </c>
      <c r="K28">
        <v>7915</v>
      </c>
      <c r="L28">
        <v>1556650695.870331</v>
      </c>
      <c r="M28">
        <v>1556650685.870331</v>
      </c>
      <c r="N28">
        <v>1556650690.870331</v>
      </c>
      <c r="O28">
        <v>15514</v>
      </c>
      <c r="P28">
        <v>1556650675.7930851</v>
      </c>
      <c r="R28" s="7">
        <f t="shared" si="0"/>
        <v>253.93001065934095</v>
      </c>
      <c r="S28" s="9">
        <f>(R28-C28)/C28</f>
        <v>3.2753743574551568E-3</v>
      </c>
      <c r="T28" s="9">
        <f t="shared" si="1"/>
        <v>3.2753743574551568E-3</v>
      </c>
    </row>
    <row r="29" spans="1:20" x14ac:dyDescent="0.25">
      <c r="A29" s="1">
        <v>27</v>
      </c>
      <c r="B29">
        <v>22.94747474747475</v>
      </c>
      <c r="C29">
        <v>283.22222222222217</v>
      </c>
      <c r="D29">
        <v>369.92983972369149</v>
      </c>
      <c r="E29">
        <v>371.77895450978963</v>
      </c>
      <c r="F29">
        <v>2.2226851797979799</v>
      </c>
      <c r="G29">
        <v>2.2006302515151521</v>
      </c>
      <c r="H29">
        <v>23.989292919191922</v>
      </c>
      <c r="I29">
        <v>287.7924382828283</v>
      </c>
      <c r="J29">
        <v>8314</v>
      </c>
      <c r="K29">
        <v>8215</v>
      </c>
      <c r="L29">
        <v>1556650726.0050671</v>
      </c>
      <c r="M29">
        <v>1556650716.0050671</v>
      </c>
      <c r="N29">
        <v>1556650721.0050671</v>
      </c>
      <c r="O29">
        <v>16111</v>
      </c>
      <c r="P29">
        <v>1556650705.947577</v>
      </c>
      <c r="R29" s="7">
        <f t="shared" si="0"/>
        <v>274.86976415904991</v>
      </c>
      <c r="S29" s="9">
        <f>(R29-C29)/C29</f>
        <v>-2.9490828783268103E-2</v>
      </c>
      <c r="T29" s="9">
        <f t="shared" si="1"/>
        <v>2.9490828783268103E-2</v>
      </c>
    </row>
    <row r="30" spans="1:20" x14ac:dyDescent="0.25">
      <c r="A30" s="1">
        <v>28</v>
      </c>
      <c r="B30">
        <v>22.913</v>
      </c>
      <c r="C30">
        <v>297.77999999999997</v>
      </c>
      <c r="D30">
        <v>390.9952773323734</v>
      </c>
      <c r="E30">
        <v>392.74506983446452</v>
      </c>
      <c r="F30">
        <v>2.4806666700000002</v>
      </c>
      <c r="G30">
        <v>2.4586117399999998</v>
      </c>
      <c r="H30">
        <v>23.962899910000001</v>
      </c>
      <c r="I30">
        <v>302.761166</v>
      </c>
      <c r="J30">
        <v>8614</v>
      </c>
      <c r="K30">
        <v>8514</v>
      </c>
      <c r="L30">
        <v>1556650756.141577</v>
      </c>
      <c r="M30">
        <v>1556650746.141577</v>
      </c>
      <c r="N30">
        <v>1556650751.141577</v>
      </c>
      <c r="O30">
        <v>16707</v>
      </c>
      <c r="P30">
        <v>1556650736.062557</v>
      </c>
      <c r="R30" s="7">
        <f t="shared" si="0"/>
        <v>290.5220615561197</v>
      </c>
      <c r="S30" s="9">
        <f>(R30-C30)/C30</f>
        <v>-2.4373491986971182E-2</v>
      </c>
      <c r="T30" s="9">
        <f t="shared" si="1"/>
        <v>2.4373491986971182E-2</v>
      </c>
    </row>
    <row r="31" spans="1:20" x14ac:dyDescent="0.25">
      <c r="A31" s="1">
        <v>29</v>
      </c>
      <c r="B31">
        <v>22.90909090909091</v>
      </c>
      <c r="C31">
        <v>309.1010101010101</v>
      </c>
      <c r="D31">
        <v>404.85994690469062</v>
      </c>
      <c r="E31">
        <v>406.54998865043711</v>
      </c>
      <c r="F31">
        <v>2.6582491494949489</v>
      </c>
      <c r="G31">
        <v>2.636194227272727</v>
      </c>
      <c r="H31">
        <v>23.948636525252532</v>
      </c>
      <c r="I31">
        <v>312.61263939393939</v>
      </c>
      <c r="J31">
        <v>8914</v>
      </c>
      <c r="K31">
        <v>8815</v>
      </c>
      <c r="L31">
        <v>1556650786.299011</v>
      </c>
      <c r="M31">
        <v>1556650776.299011</v>
      </c>
      <c r="N31">
        <v>1556650781.299011</v>
      </c>
      <c r="O31">
        <v>17304</v>
      </c>
      <c r="P31">
        <v>1556650766.2205961</v>
      </c>
      <c r="R31" s="7">
        <f t="shared" si="0"/>
        <v>300.8239567974781</v>
      </c>
      <c r="S31" s="9">
        <f>(R31-C31)/C31</f>
        <v>-2.6777826771990067E-2</v>
      </c>
      <c r="T31" s="9">
        <f t="shared" si="1"/>
        <v>2.6777826771990067E-2</v>
      </c>
    </row>
    <row r="32" spans="1:20" x14ac:dyDescent="0.25">
      <c r="A32" s="1">
        <v>30</v>
      </c>
      <c r="B32">
        <v>22.9</v>
      </c>
      <c r="C32">
        <v>319.93939393939388</v>
      </c>
      <c r="D32">
        <v>422.7265135525592</v>
      </c>
      <c r="E32">
        <v>424.34529292709442</v>
      </c>
      <c r="F32">
        <v>2.896254209090908</v>
      </c>
      <c r="G32">
        <v>2.874199273737374</v>
      </c>
      <c r="H32">
        <v>23.92803045454545</v>
      </c>
      <c r="I32">
        <v>325.30761343434341</v>
      </c>
      <c r="J32">
        <v>9214</v>
      </c>
      <c r="K32">
        <v>9115</v>
      </c>
      <c r="L32">
        <v>1556650816.458308</v>
      </c>
      <c r="M32">
        <v>1556650806.458308</v>
      </c>
      <c r="N32">
        <v>1556650811.458308</v>
      </c>
      <c r="O32">
        <v>17901</v>
      </c>
      <c r="P32">
        <v>1556650796.3774259</v>
      </c>
      <c r="R32" s="7">
        <f t="shared" si="0"/>
        <v>314.09939022696221</v>
      </c>
      <c r="S32" s="9">
        <f>(R32-C32)/C32</f>
        <v>-1.8253468697693221E-2</v>
      </c>
      <c r="T32" s="9">
        <f t="shared" si="1"/>
        <v>1.8253468697693221E-2</v>
      </c>
    </row>
    <row r="33" spans="1:20" x14ac:dyDescent="0.25">
      <c r="A33" s="1">
        <v>31</v>
      </c>
      <c r="B33">
        <v>22.83232323232324</v>
      </c>
      <c r="C33">
        <v>334</v>
      </c>
      <c r="D33">
        <v>442.17606906330758</v>
      </c>
      <c r="E33">
        <v>443.72368501721962</v>
      </c>
      <c r="F33">
        <v>3.16725588989899</v>
      </c>
      <c r="G33">
        <v>3.1452009585858591</v>
      </c>
      <c r="H33">
        <v>23.886969505050509</v>
      </c>
      <c r="I33">
        <v>339.12809676767671</v>
      </c>
      <c r="J33">
        <v>9514</v>
      </c>
      <c r="K33">
        <v>9415</v>
      </c>
      <c r="L33">
        <v>1556650846.6122279</v>
      </c>
      <c r="M33">
        <v>1556650836.6122279</v>
      </c>
      <c r="N33">
        <v>1556650841.6122279</v>
      </c>
      <c r="O33">
        <v>18498</v>
      </c>
      <c r="P33">
        <v>1556650826.5391891</v>
      </c>
      <c r="R33" s="7">
        <f t="shared" si="0"/>
        <v>328.55103527465792</v>
      </c>
      <c r="S33" s="9">
        <f>(R33-C33)/C33</f>
        <v>-1.6314265644736765E-2</v>
      </c>
      <c r="T33" s="9">
        <f t="shared" si="1"/>
        <v>1.6314265644736765E-2</v>
      </c>
    </row>
    <row r="34" spans="1:20" x14ac:dyDescent="0.25">
      <c r="A34" s="1">
        <v>32</v>
      </c>
      <c r="B34">
        <v>22.875757575757589</v>
      </c>
      <c r="C34">
        <v>341.73737373737367</v>
      </c>
      <c r="D34">
        <v>454.9588894199033</v>
      </c>
      <c r="E34">
        <v>456.46311414592162</v>
      </c>
      <c r="F34">
        <v>3.3518518525252521</v>
      </c>
      <c r="G34">
        <v>3.329796923232323</v>
      </c>
      <c r="H34">
        <v>23.876363565656568</v>
      </c>
      <c r="I34">
        <v>348.21110838383851</v>
      </c>
      <c r="J34">
        <v>9814</v>
      </c>
      <c r="K34">
        <v>9715</v>
      </c>
      <c r="L34">
        <v>1556650876.759707</v>
      </c>
      <c r="M34">
        <v>1556650866.759707</v>
      </c>
      <c r="N34">
        <v>1556650871.759707</v>
      </c>
      <c r="O34">
        <v>19095</v>
      </c>
      <c r="P34">
        <v>1556650856.685267</v>
      </c>
      <c r="R34" s="7">
        <f t="shared" si="0"/>
        <v>338.04908176728298</v>
      </c>
      <c r="S34" s="9">
        <f>(R34-C34)/C34</f>
        <v>-1.0792767351589566E-2</v>
      </c>
      <c r="T34" s="9">
        <f t="shared" si="1"/>
        <v>1.0792767351589566E-2</v>
      </c>
    </row>
    <row r="35" spans="1:20" x14ac:dyDescent="0.25">
      <c r="A35" s="1">
        <v>33</v>
      </c>
      <c r="B35">
        <v>22.836000000000009</v>
      </c>
      <c r="C35">
        <v>355</v>
      </c>
      <c r="D35">
        <v>474.41871034582732</v>
      </c>
      <c r="E35">
        <v>475.86139198468408</v>
      </c>
      <c r="F35">
        <v>3.6428749900000001</v>
      </c>
      <c r="G35">
        <v>3.6208200709999998</v>
      </c>
      <c r="H35">
        <v>23.869600040000002</v>
      </c>
      <c r="I35">
        <v>362.03778099999988</v>
      </c>
      <c r="J35">
        <v>10114</v>
      </c>
      <c r="K35">
        <v>10014</v>
      </c>
      <c r="L35">
        <v>1556650906.8928311</v>
      </c>
      <c r="M35">
        <v>1556650896.8928311</v>
      </c>
      <c r="N35">
        <v>1556650901.8928311</v>
      </c>
      <c r="O35">
        <v>19692</v>
      </c>
      <c r="P35">
        <v>1556650886.834146</v>
      </c>
      <c r="R35" s="7">
        <f t="shared" si="0"/>
        <v>352.50835434848733</v>
      </c>
      <c r="S35" s="9">
        <f>(R35-C35)/C35</f>
        <v>-7.018720145106112E-3</v>
      </c>
      <c r="T35" s="9">
        <f t="shared" si="1"/>
        <v>7.018720145106112E-3</v>
      </c>
    </row>
    <row r="36" spans="1:20" x14ac:dyDescent="0.25">
      <c r="A36" s="1">
        <v>34</v>
      </c>
      <c r="B36">
        <v>22.86060606060607</v>
      </c>
      <c r="C36">
        <v>369.69696969696969</v>
      </c>
      <c r="D36">
        <v>494.05591613761629</v>
      </c>
      <c r="E36">
        <v>495.4413765881834</v>
      </c>
      <c r="F36">
        <v>3.9489478131313129</v>
      </c>
      <c r="G36">
        <v>3.9268928878787879</v>
      </c>
      <c r="H36">
        <v>23.860353535353539</v>
      </c>
      <c r="I36">
        <v>375.99136191919189</v>
      </c>
      <c r="J36">
        <v>10413</v>
      </c>
      <c r="K36">
        <v>10314</v>
      </c>
      <c r="L36">
        <v>1556650937.0226409</v>
      </c>
      <c r="M36">
        <v>1556650927.0226409</v>
      </c>
      <c r="N36">
        <v>1556650932.0226409</v>
      </c>
      <c r="O36">
        <v>20288</v>
      </c>
      <c r="P36">
        <v>1556650916.951515</v>
      </c>
      <c r="R36" s="7">
        <f t="shared" si="0"/>
        <v>367.09942958795273</v>
      </c>
      <c r="S36" s="9">
        <f>(R36-C36)/C36</f>
        <v>-7.0261330817671906E-3</v>
      </c>
      <c r="T36" s="9">
        <f t="shared" si="1"/>
        <v>7.0261330817671906E-3</v>
      </c>
    </row>
    <row r="37" spans="1:20" x14ac:dyDescent="0.25">
      <c r="A37" s="1">
        <v>35</v>
      </c>
      <c r="B37">
        <v>22.859595959595961</v>
      </c>
      <c r="C37">
        <v>370.50505050505052</v>
      </c>
      <c r="D37">
        <v>493.07199347171661</v>
      </c>
      <c r="E37">
        <v>494.46017694766169</v>
      </c>
      <c r="F37">
        <v>3.9334175171717178</v>
      </c>
      <c r="G37">
        <v>3.9113625949494959</v>
      </c>
      <c r="H37">
        <v>23.853131282828279</v>
      </c>
      <c r="I37">
        <v>375.29255191919202</v>
      </c>
      <c r="J37">
        <v>10713</v>
      </c>
      <c r="K37">
        <v>10614</v>
      </c>
      <c r="L37">
        <v>1556650967.1522141</v>
      </c>
      <c r="M37">
        <v>1556650957.1522141</v>
      </c>
      <c r="N37">
        <v>1556650962.1522141</v>
      </c>
      <c r="O37">
        <v>20885</v>
      </c>
      <c r="P37">
        <v>1556650947.093766</v>
      </c>
      <c r="R37" s="7">
        <f t="shared" si="0"/>
        <v>366.36834341407558</v>
      </c>
      <c r="S37" s="9">
        <f>(R37-C37)/C37</f>
        <v>-1.1165049127767687E-2</v>
      </c>
      <c r="T37" s="9">
        <f t="shared" si="1"/>
        <v>1.1165049127767687E-2</v>
      </c>
    </row>
    <row r="38" spans="1:20" x14ac:dyDescent="0.25">
      <c r="A38" s="1">
        <v>36</v>
      </c>
      <c r="B38">
        <v>22.88900000000001</v>
      </c>
      <c r="C38">
        <v>382.98</v>
      </c>
      <c r="D38">
        <v>512.31698142182245</v>
      </c>
      <c r="E38">
        <v>513.65319403624176</v>
      </c>
      <c r="F38">
        <v>4.2446249660000008</v>
      </c>
      <c r="G38">
        <v>4.2225698349999998</v>
      </c>
      <c r="H38">
        <v>23.858649889999992</v>
      </c>
      <c r="I38">
        <v>388.9666532</v>
      </c>
      <c r="J38">
        <v>11013</v>
      </c>
      <c r="K38">
        <v>10913</v>
      </c>
      <c r="L38">
        <v>1556650997.285388</v>
      </c>
      <c r="M38">
        <v>1556650987.285388</v>
      </c>
      <c r="N38">
        <v>1556650992.285388</v>
      </c>
      <c r="O38">
        <v>21481</v>
      </c>
      <c r="P38">
        <v>1556650977.2106609</v>
      </c>
      <c r="R38" s="7">
        <f t="shared" si="0"/>
        <v>380.6679881873668</v>
      </c>
      <c r="S38" s="9">
        <f>(R38-C38)/C38</f>
        <v>-6.0368996099880298E-3</v>
      </c>
      <c r="T38" s="9">
        <f t="shared" si="1"/>
        <v>6.0368996099880298E-3</v>
      </c>
    </row>
    <row r="39" spans="1:20" x14ac:dyDescent="0.25">
      <c r="A39" s="1">
        <v>37</v>
      </c>
      <c r="B39">
        <v>22.806000000000012</v>
      </c>
      <c r="C39">
        <v>401.62</v>
      </c>
      <c r="D39">
        <v>530.28266459707618</v>
      </c>
      <c r="E39">
        <v>531.57365098164405</v>
      </c>
      <c r="F39">
        <v>4.5462083290000006</v>
      </c>
      <c r="G39">
        <v>4.5241531869999996</v>
      </c>
      <c r="H39">
        <v>23.842849950000002</v>
      </c>
      <c r="I39">
        <v>401.73296329999999</v>
      </c>
      <c r="J39">
        <v>11313</v>
      </c>
      <c r="K39">
        <v>11213</v>
      </c>
      <c r="L39">
        <v>1556651027.441175</v>
      </c>
      <c r="M39">
        <v>1556651017.441175</v>
      </c>
      <c r="N39">
        <v>1556651022.441175</v>
      </c>
      <c r="O39">
        <v>22078</v>
      </c>
      <c r="P39">
        <v>1556651007.3601151</v>
      </c>
      <c r="R39" s="7">
        <f t="shared" si="0"/>
        <v>394.01706838329437</v>
      </c>
      <c r="S39" s="9">
        <f>(R39-C39)/C39</f>
        <v>-1.8930659869293442E-2</v>
      </c>
      <c r="T39" s="9">
        <f t="shared" si="1"/>
        <v>1.8930659869293442E-2</v>
      </c>
    </row>
    <row r="40" spans="1:20" x14ac:dyDescent="0.25">
      <c r="A40" s="1">
        <v>38</v>
      </c>
      <c r="B40">
        <v>22.865000000000009</v>
      </c>
      <c r="C40">
        <v>411.76</v>
      </c>
      <c r="D40">
        <v>540.33836670665664</v>
      </c>
      <c r="E40">
        <v>541.60541826061058</v>
      </c>
      <c r="F40">
        <v>4.719291653</v>
      </c>
      <c r="G40">
        <v>4.6972365140000001</v>
      </c>
      <c r="H40">
        <v>23.850799859999999</v>
      </c>
      <c r="I40">
        <v>408.87797240000009</v>
      </c>
      <c r="J40">
        <v>11613</v>
      </c>
      <c r="K40">
        <v>11513</v>
      </c>
      <c r="L40">
        <v>1556651057.602046</v>
      </c>
      <c r="M40">
        <v>1556651047.602046</v>
      </c>
      <c r="N40">
        <v>1556651052.602046</v>
      </c>
      <c r="O40">
        <v>22675</v>
      </c>
      <c r="P40">
        <v>1556651037.5222349</v>
      </c>
      <c r="R40" s="7">
        <f t="shared" si="0"/>
        <v>401.48877834153552</v>
      </c>
      <c r="S40" s="9">
        <f>(R40-C40)/C40</f>
        <v>-2.4944680538334148E-2</v>
      </c>
      <c r="T40" s="9">
        <f t="shared" si="1"/>
        <v>2.4944680538334148E-2</v>
      </c>
    </row>
    <row r="41" spans="1:20" x14ac:dyDescent="0.25">
      <c r="A41" s="1">
        <v>39</v>
      </c>
      <c r="B41">
        <v>22.9</v>
      </c>
      <c r="C41">
        <v>427.30303030303031</v>
      </c>
      <c r="D41">
        <v>558.07358513027145</v>
      </c>
      <c r="E41">
        <v>559.30053277722857</v>
      </c>
      <c r="F41">
        <v>5.0324074040404039</v>
      </c>
      <c r="G41">
        <v>5.0103522565656569</v>
      </c>
      <c r="H41">
        <v>23.86823236363637</v>
      </c>
      <c r="I41">
        <v>421.47973787878777</v>
      </c>
      <c r="J41">
        <v>11912</v>
      </c>
      <c r="K41">
        <v>11813</v>
      </c>
      <c r="L41">
        <v>1556651087.7377319</v>
      </c>
      <c r="M41">
        <v>1556651077.7377319</v>
      </c>
      <c r="N41">
        <v>1556651082.7377319</v>
      </c>
      <c r="O41">
        <v>23272</v>
      </c>
      <c r="P41">
        <v>1556651067.6818571</v>
      </c>
      <c r="R41" s="7">
        <f t="shared" si="0"/>
        <v>414.66661581755363</v>
      </c>
      <c r="S41" s="9">
        <f>(R41-C41)/C41</f>
        <v>-2.9572489753969956E-2</v>
      </c>
      <c r="T41" s="9">
        <f t="shared" si="1"/>
        <v>2.9572489753969956E-2</v>
      </c>
    </row>
    <row r="42" spans="1:20" x14ac:dyDescent="0.25">
      <c r="A42" s="1">
        <v>40</v>
      </c>
      <c r="B42">
        <v>22.9</v>
      </c>
      <c r="C42">
        <v>437.09090909090912</v>
      </c>
      <c r="D42">
        <v>569.06598227375071</v>
      </c>
      <c r="E42">
        <v>570.26935687961827</v>
      </c>
      <c r="F42">
        <v>5.2313973262626261</v>
      </c>
      <c r="G42">
        <v>5.2093421747474746</v>
      </c>
      <c r="H42">
        <v>23.887171636363629</v>
      </c>
      <c r="I42">
        <v>429.29052101010092</v>
      </c>
      <c r="J42">
        <v>12212</v>
      </c>
      <c r="K42">
        <v>12113</v>
      </c>
      <c r="L42">
        <v>1556651117.8737781</v>
      </c>
      <c r="M42">
        <v>1556651107.8737781</v>
      </c>
      <c r="N42">
        <v>1556651112.8737781</v>
      </c>
      <c r="O42">
        <v>23868</v>
      </c>
      <c r="P42">
        <v>1556651097.793607</v>
      </c>
      <c r="R42" s="7">
        <f t="shared" si="0"/>
        <v>422.83432030072686</v>
      </c>
      <c r="S42" s="9">
        <f>(R42-C42)/C42</f>
        <v>-3.2616987664726475E-2</v>
      </c>
      <c r="T42" s="9">
        <f t="shared" si="1"/>
        <v>3.2616987664726475E-2</v>
      </c>
    </row>
    <row r="43" spans="1:20" x14ac:dyDescent="0.25">
      <c r="A43" s="1">
        <v>41</v>
      </c>
      <c r="B43">
        <v>22.9</v>
      </c>
      <c r="C43">
        <v>451.87878787878788</v>
      </c>
      <c r="D43">
        <v>586.96020868899166</v>
      </c>
      <c r="E43">
        <v>588.12696650721477</v>
      </c>
      <c r="F43">
        <v>5.5641835151515151</v>
      </c>
      <c r="G43">
        <v>5.5421283626262614</v>
      </c>
      <c r="H43">
        <v>23.886060494949501</v>
      </c>
      <c r="I43">
        <v>442.00358181818189</v>
      </c>
      <c r="J43">
        <v>12512</v>
      </c>
      <c r="K43">
        <v>12413</v>
      </c>
      <c r="L43">
        <v>1556651148.0324769</v>
      </c>
      <c r="M43">
        <v>1556651138.0324769</v>
      </c>
      <c r="N43">
        <v>1556651143.0324769</v>
      </c>
      <c r="O43">
        <v>24465</v>
      </c>
      <c r="P43">
        <v>1556651127.953948</v>
      </c>
      <c r="R43" s="7">
        <f t="shared" si="0"/>
        <v>436.13030582663015</v>
      </c>
      <c r="S43" s="9">
        <f>(R43-C43)/C43</f>
        <v>-3.4851120421218143E-2</v>
      </c>
      <c r="T43" s="9">
        <f t="shared" si="1"/>
        <v>3.4851120421218143E-2</v>
      </c>
    </row>
    <row r="44" spans="1:20" x14ac:dyDescent="0.25">
      <c r="A44" s="1">
        <v>42</v>
      </c>
      <c r="B44">
        <v>22.94040404040404</v>
      </c>
      <c r="C44">
        <v>462.18181818181819</v>
      </c>
      <c r="D44">
        <v>603.91105433025814</v>
      </c>
      <c r="E44">
        <v>605.04523429048629</v>
      </c>
      <c r="F44">
        <v>5.8883417444444444</v>
      </c>
      <c r="G44">
        <v>5.8662866010100991</v>
      </c>
      <c r="H44">
        <v>23.91474748484848</v>
      </c>
      <c r="I44">
        <v>454.04626878787889</v>
      </c>
      <c r="J44">
        <v>12812</v>
      </c>
      <c r="K44">
        <v>12713</v>
      </c>
      <c r="L44">
        <v>1556651178.185262</v>
      </c>
      <c r="M44">
        <v>1556651168.185262</v>
      </c>
      <c r="N44">
        <v>1556651173.185262</v>
      </c>
      <c r="O44">
        <v>25062</v>
      </c>
      <c r="P44">
        <v>1556651158.111006</v>
      </c>
      <c r="R44" s="7">
        <f t="shared" si="0"/>
        <v>448.72532910777852</v>
      </c>
      <c r="S44" s="9">
        <f>(R44-C44)/C44</f>
        <v>-2.9115141584271503E-2</v>
      </c>
      <c r="T44" s="9">
        <f t="shared" si="1"/>
        <v>2.9115141584271503E-2</v>
      </c>
    </row>
    <row r="45" spans="1:20" x14ac:dyDescent="0.25">
      <c r="A45" s="1">
        <v>43</v>
      </c>
      <c r="B45">
        <v>22.95</v>
      </c>
      <c r="C45">
        <v>461.62</v>
      </c>
      <c r="D45">
        <v>604.05339601611945</v>
      </c>
      <c r="E45">
        <v>605.18738628584106</v>
      </c>
      <c r="F45">
        <v>5.8907083219999983</v>
      </c>
      <c r="G45">
        <v>5.8686531779999989</v>
      </c>
      <c r="H45">
        <v>23.93495017</v>
      </c>
      <c r="I45">
        <v>454.14795819999989</v>
      </c>
      <c r="J45">
        <v>13112</v>
      </c>
      <c r="K45">
        <v>13012</v>
      </c>
      <c r="L45">
        <v>1556651208.3154831</v>
      </c>
      <c r="M45">
        <v>1556651198.3154831</v>
      </c>
      <c r="N45">
        <v>1556651203.3154831</v>
      </c>
      <c r="O45">
        <v>25659</v>
      </c>
      <c r="P45">
        <v>1556651188.2595179</v>
      </c>
      <c r="R45" s="7">
        <f t="shared" si="0"/>
        <v>448.83109355665869</v>
      </c>
      <c r="S45" s="9">
        <f>(R45-C45)/C45</f>
        <v>-2.7704402849402794E-2</v>
      </c>
      <c r="T45" s="9">
        <f t="shared" si="1"/>
        <v>2.7704402849402794E-2</v>
      </c>
    </row>
    <row r="46" spans="1:20" x14ac:dyDescent="0.25">
      <c r="A46" s="1">
        <v>44</v>
      </c>
      <c r="B46">
        <v>22.946000000000009</v>
      </c>
      <c r="C46">
        <v>475.4</v>
      </c>
      <c r="D46">
        <v>625.96754635121385</v>
      </c>
      <c r="E46">
        <v>627.06192160270723</v>
      </c>
      <c r="F46">
        <v>6.3241666599999986</v>
      </c>
      <c r="G46">
        <v>6.3021115109999997</v>
      </c>
      <c r="H46">
        <v>23.938600149999999</v>
      </c>
      <c r="I46">
        <v>469.70859660000002</v>
      </c>
      <c r="J46">
        <v>13412</v>
      </c>
      <c r="K46">
        <v>13312</v>
      </c>
      <c r="L46">
        <v>1556651238.449157</v>
      </c>
      <c r="M46">
        <v>1556651228.449157</v>
      </c>
      <c r="N46">
        <v>1556651233.449157</v>
      </c>
      <c r="O46">
        <v>26255</v>
      </c>
      <c r="P46">
        <v>1556651218.371448</v>
      </c>
      <c r="R46" s="7">
        <f t="shared" si="0"/>
        <v>465.11401179556708</v>
      </c>
      <c r="S46" s="9">
        <f>(R46-C46)/C46</f>
        <v>-2.1636491805706558E-2</v>
      </c>
      <c r="T46" s="9">
        <f t="shared" si="1"/>
        <v>2.1636491805706558E-2</v>
      </c>
    </row>
    <row r="47" spans="1:20" x14ac:dyDescent="0.25">
      <c r="A47" s="1">
        <v>45</v>
      </c>
      <c r="B47">
        <v>23</v>
      </c>
      <c r="C47">
        <v>488.3</v>
      </c>
      <c r="D47">
        <v>641.57948640669349</v>
      </c>
      <c r="E47">
        <v>642.64731358622726</v>
      </c>
      <c r="F47">
        <v>6.6422083230000011</v>
      </c>
      <c r="G47">
        <v>6.6201531839999994</v>
      </c>
      <c r="H47">
        <v>23.949099950000001</v>
      </c>
      <c r="I47">
        <v>480.80322439999998</v>
      </c>
      <c r="J47">
        <v>13712</v>
      </c>
      <c r="K47">
        <v>13612</v>
      </c>
      <c r="L47">
        <v>1556651268.6033931</v>
      </c>
      <c r="M47">
        <v>1556651258.6033931</v>
      </c>
      <c r="N47">
        <v>1556651263.6033931</v>
      </c>
      <c r="O47">
        <v>26852</v>
      </c>
      <c r="P47">
        <v>1556651248.5268669</v>
      </c>
      <c r="R47" s="7">
        <f t="shared" si="0"/>
        <v>476.71418518066122</v>
      </c>
      <c r="S47" s="9">
        <f>(R47-C47)/C47</f>
        <v>-2.3726837639440494E-2</v>
      </c>
      <c r="T47" s="9">
        <f t="shared" si="1"/>
        <v>2.3726837639440494E-2</v>
      </c>
    </row>
    <row r="48" spans="1:20" x14ac:dyDescent="0.25">
      <c r="A48" s="1">
        <v>46</v>
      </c>
      <c r="B48">
        <v>23</v>
      </c>
      <c r="C48">
        <v>496.9</v>
      </c>
      <c r="D48">
        <v>651.53011491635914</v>
      </c>
      <c r="E48">
        <v>652.58161958249343</v>
      </c>
      <c r="F48">
        <v>6.8494166510000003</v>
      </c>
      <c r="G48">
        <v>6.827361505999999</v>
      </c>
      <c r="H48">
        <v>23.9376</v>
      </c>
      <c r="I48">
        <v>487.87096939999998</v>
      </c>
      <c r="J48">
        <v>14012</v>
      </c>
      <c r="K48">
        <v>13912</v>
      </c>
      <c r="L48">
        <v>1556651298.7566531</v>
      </c>
      <c r="M48">
        <v>1556651288.7566531</v>
      </c>
      <c r="N48">
        <v>1556651293.7566531</v>
      </c>
      <c r="O48">
        <v>27449</v>
      </c>
      <c r="P48">
        <v>1556651278.67992</v>
      </c>
      <c r="R48" s="7">
        <f t="shared" si="0"/>
        <v>484.10782207604939</v>
      </c>
      <c r="S48" s="9">
        <f>(R48-C48)/C48</f>
        <v>-2.5743968452305473E-2</v>
      </c>
      <c r="T48" s="9">
        <f t="shared" si="1"/>
        <v>2.5743968452305473E-2</v>
      </c>
    </row>
    <row r="49" spans="1:20" x14ac:dyDescent="0.25">
      <c r="A49" s="1">
        <v>47</v>
      </c>
      <c r="B49">
        <v>22.936363636363641</v>
      </c>
      <c r="C49">
        <v>505.72727272727269</v>
      </c>
      <c r="D49">
        <v>667.74785636171225</v>
      </c>
      <c r="E49">
        <v>668.77377538523854</v>
      </c>
      <c r="F49">
        <v>7.1941498515151521</v>
      </c>
      <c r="G49">
        <v>7.1720946979797979</v>
      </c>
      <c r="H49">
        <v>23.912222222222219</v>
      </c>
      <c r="I49">
        <v>499.39964181818181</v>
      </c>
      <c r="J49">
        <v>14311</v>
      </c>
      <c r="K49">
        <v>14212</v>
      </c>
      <c r="L49">
        <v>1556651328.9078341</v>
      </c>
      <c r="M49">
        <v>1556651318.9078341</v>
      </c>
      <c r="N49">
        <v>1556651323.9078341</v>
      </c>
      <c r="O49">
        <v>28046</v>
      </c>
      <c r="P49">
        <v>1556651308.833385</v>
      </c>
      <c r="R49" s="7">
        <f t="shared" si="0"/>
        <v>496.15812537033423</v>
      </c>
      <c r="S49" s="9">
        <f>(R49-C49)/C49</f>
        <v>-1.8921556880518255E-2</v>
      </c>
      <c r="T49" s="9">
        <f t="shared" si="1"/>
        <v>1.8921556880518255E-2</v>
      </c>
    </row>
    <row r="50" spans="1:20" x14ac:dyDescent="0.25">
      <c r="A50" s="1">
        <v>48</v>
      </c>
      <c r="B50">
        <v>22.99292929292929</v>
      </c>
      <c r="C50">
        <v>516.59595959595958</v>
      </c>
      <c r="D50">
        <v>690.77257137554477</v>
      </c>
      <c r="E50">
        <v>691.76434624439787</v>
      </c>
      <c r="F50">
        <v>7.6972643050505054</v>
      </c>
      <c r="G50">
        <v>7.6752091616161611</v>
      </c>
      <c r="H50">
        <v>23.91287883838384</v>
      </c>
      <c r="I50">
        <v>515.74424161616162</v>
      </c>
      <c r="J50">
        <v>14611</v>
      </c>
      <c r="K50">
        <v>14512</v>
      </c>
      <c r="L50">
        <v>1556651359.0380039</v>
      </c>
      <c r="M50">
        <v>1556651349.0380039</v>
      </c>
      <c r="N50">
        <v>1556651354.0380039</v>
      </c>
      <c r="O50">
        <v>28643</v>
      </c>
      <c r="P50">
        <v>1556651338.9822819</v>
      </c>
      <c r="R50" s="7">
        <f t="shared" si="0"/>
        <v>513.26622887019948</v>
      </c>
      <c r="S50" s="9">
        <f>(R50-C50)/C50</f>
        <v>-6.4455221995238831E-3</v>
      </c>
      <c r="T50" s="9">
        <f t="shared" si="1"/>
        <v>6.4455221995238831E-3</v>
      </c>
    </row>
    <row r="51" spans="1:20" x14ac:dyDescent="0.25">
      <c r="A51" s="1">
        <v>49</v>
      </c>
      <c r="B51">
        <v>23</v>
      </c>
      <c r="C51">
        <v>521</v>
      </c>
      <c r="D51">
        <v>698.18174662544118</v>
      </c>
      <c r="E51">
        <v>699.16301924037077</v>
      </c>
      <c r="F51">
        <v>7.8627083400000002</v>
      </c>
      <c r="G51">
        <v>7.8406532659999986</v>
      </c>
      <c r="H51">
        <v>23.916150030000001</v>
      </c>
      <c r="I51">
        <v>521.01506170000005</v>
      </c>
      <c r="J51">
        <v>14911</v>
      </c>
      <c r="K51">
        <v>14811</v>
      </c>
      <c r="L51">
        <v>1556651389.169796</v>
      </c>
      <c r="M51">
        <v>1556651379.169796</v>
      </c>
      <c r="N51">
        <v>1556651384.169796</v>
      </c>
      <c r="O51">
        <v>29239</v>
      </c>
      <c r="P51">
        <v>1556651369.0937259</v>
      </c>
      <c r="R51" s="7">
        <f t="shared" si="0"/>
        <v>518.77148428585679</v>
      </c>
      <c r="S51" s="9">
        <f>(R51-C51)/C51</f>
        <v>-4.2773814091040573E-3</v>
      </c>
      <c r="T51" s="9">
        <f t="shared" si="1"/>
        <v>4.2773814091040573E-3</v>
      </c>
    </row>
    <row r="52" spans="1:20" x14ac:dyDescent="0.25">
      <c r="A52" s="1">
        <v>50</v>
      </c>
      <c r="B52">
        <v>23</v>
      </c>
      <c r="C52">
        <v>532.9</v>
      </c>
      <c r="D52">
        <v>712.62559113672739</v>
      </c>
      <c r="E52">
        <v>713.58701549198258</v>
      </c>
      <c r="F52">
        <v>8.1902499960000004</v>
      </c>
      <c r="G52">
        <v>8.1681952190000011</v>
      </c>
      <c r="H52">
        <v>23.92434995</v>
      </c>
      <c r="I52">
        <v>531.27852990000008</v>
      </c>
      <c r="J52">
        <v>15211</v>
      </c>
      <c r="K52">
        <v>15111</v>
      </c>
      <c r="L52">
        <v>1556651419.3197441</v>
      </c>
      <c r="M52">
        <v>1556651409.3197441</v>
      </c>
      <c r="N52">
        <v>1556651414.3197441</v>
      </c>
      <c r="O52">
        <v>29836</v>
      </c>
      <c r="P52">
        <v>1556651399.2458661</v>
      </c>
      <c r="R52" s="7">
        <f t="shared" si="0"/>
        <v>529.5037251273435</v>
      </c>
      <c r="S52" s="9">
        <f>(R52-C52)/C52</f>
        <v>-6.3731936060357989E-3</v>
      </c>
      <c r="T52" s="9">
        <f t="shared" si="1"/>
        <v>6.3731936060357989E-3</v>
      </c>
    </row>
    <row r="53" spans="1:20" x14ac:dyDescent="0.25">
      <c r="A53" s="1">
        <v>51</v>
      </c>
      <c r="B53">
        <v>22.93</v>
      </c>
      <c r="C53">
        <v>539.17999999999995</v>
      </c>
      <c r="D53">
        <v>726.45720627987066</v>
      </c>
      <c r="E53">
        <v>727.40029852931127</v>
      </c>
      <c r="F53">
        <v>8.5108333399999996</v>
      </c>
      <c r="G53">
        <v>8.4887786399999978</v>
      </c>
      <c r="H53">
        <v>23.909399950000001</v>
      </c>
      <c r="I53">
        <v>541.11162650000006</v>
      </c>
      <c r="J53">
        <v>15511</v>
      </c>
      <c r="K53">
        <v>15411</v>
      </c>
      <c r="L53">
        <v>1556651449.4669411</v>
      </c>
      <c r="M53">
        <v>1556651439.4669411</v>
      </c>
      <c r="N53">
        <v>1556651444.4669411</v>
      </c>
      <c r="O53">
        <v>30433</v>
      </c>
      <c r="P53">
        <v>1556651429.3936231</v>
      </c>
      <c r="R53" s="7">
        <f t="shared" si="0"/>
        <v>539.78105986512583</v>
      </c>
      <c r="S53" s="9">
        <f>(R53-C53)/C53</f>
        <v>1.1147666180605291E-3</v>
      </c>
      <c r="T53" s="9">
        <f t="shared" si="1"/>
        <v>1.1147666180605291E-3</v>
      </c>
    </row>
    <row r="54" spans="1:20" x14ac:dyDescent="0.25">
      <c r="A54" s="1">
        <v>52</v>
      </c>
      <c r="B54">
        <v>22.92</v>
      </c>
      <c r="C54">
        <v>542.1</v>
      </c>
      <c r="D54">
        <v>733.76743985781286</v>
      </c>
      <c r="E54">
        <v>734.70115677834713</v>
      </c>
      <c r="F54">
        <v>8.6824583640000021</v>
      </c>
      <c r="G54">
        <v>8.6604036640000004</v>
      </c>
      <c r="H54">
        <v>23.912049929999998</v>
      </c>
      <c r="I54">
        <v>546.30388970000001</v>
      </c>
      <c r="J54">
        <v>15811</v>
      </c>
      <c r="K54">
        <v>15711</v>
      </c>
      <c r="L54">
        <v>1556651479.6194971</v>
      </c>
      <c r="M54">
        <v>1556651469.6194971</v>
      </c>
      <c r="N54">
        <v>1556651474.6194971</v>
      </c>
      <c r="O54">
        <v>31030</v>
      </c>
      <c r="P54">
        <v>1556651459.5402589</v>
      </c>
      <c r="R54" s="7">
        <f t="shared" si="0"/>
        <v>545.21279843754644</v>
      </c>
      <c r="S54" s="9">
        <f>(R54-C54)/C54</f>
        <v>5.7421111188828934E-3</v>
      </c>
      <c r="T54" s="9">
        <f t="shared" si="1"/>
        <v>5.7421111188828934E-3</v>
      </c>
    </row>
    <row r="55" spans="1:20" x14ac:dyDescent="0.25">
      <c r="A55" s="1">
        <v>53</v>
      </c>
      <c r="B55">
        <v>22.9</v>
      </c>
      <c r="C55">
        <v>549.94949494949492</v>
      </c>
      <c r="D55">
        <v>748.86415277326364</v>
      </c>
      <c r="E55">
        <v>749.77907173475194</v>
      </c>
      <c r="F55">
        <v>9.0424663171717174</v>
      </c>
      <c r="G55">
        <v>9.0204116171717157</v>
      </c>
      <c r="H55">
        <v>23.912727333333329</v>
      </c>
      <c r="I55">
        <v>557.03360959595966</v>
      </c>
      <c r="J55">
        <v>16110</v>
      </c>
      <c r="K55">
        <v>16011</v>
      </c>
      <c r="L55">
        <v>1556651509.7656939</v>
      </c>
      <c r="M55">
        <v>1556651499.7656939</v>
      </c>
      <c r="N55">
        <v>1556651504.7656939</v>
      </c>
      <c r="O55">
        <v>31627</v>
      </c>
      <c r="P55">
        <v>1556651489.698735</v>
      </c>
      <c r="R55" s="7">
        <f t="shared" si="0"/>
        <v>556.43014149304656</v>
      </c>
      <c r="S55" s="9">
        <f>(R55-C55)/C55</f>
        <v>1.1784075816174354E-2</v>
      </c>
      <c r="T55" s="9">
        <f t="shared" si="1"/>
        <v>1.1784075816174354E-2</v>
      </c>
    </row>
    <row r="56" spans="1:20" x14ac:dyDescent="0.25">
      <c r="A56" s="1">
        <v>54</v>
      </c>
      <c r="B56">
        <v>22.94</v>
      </c>
      <c r="C56">
        <v>555.9</v>
      </c>
      <c r="D56">
        <v>758.69569423185317</v>
      </c>
      <c r="E56">
        <v>759.59879549445088</v>
      </c>
      <c r="F56">
        <v>9.2806249899999997</v>
      </c>
      <c r="G56">
        <v>9.2585702900000015</v>
      </c>
      <c r="H56">
        <v>23.920649959999999</v>
      </c>
      <c r="I56">
        <v>564.02165039999988</v>
      </c>
      <c r="J56">
        <v>16410</v>
      </c>
      <c r="K56">
        <v>16310</v>
      </c>
      <c r="L56">
        <v>1556651539.8915911</v>
      </c>
      <c r="M56">
        <v>1556651529.8915911</v>
      </c>
      <c r="N56">
        <v>1556651534.8915911</v>
      </c>
      <c r="O56">
        <v>32224</v>
      </c>
      <c r="P56">
        <v>1556651519.832653</v>
      </c>
      <c r="R56" s="7">
        <f t="shared" si="0"/>
        <v>563.73529288083648</v>
      </c>
      <c r="S56" s="9">
        <f>(R56-C56)/C56</f>
        <v>1.4094788416687364E-2</v>
      </c>
      <c r="T56" s="9">
        <f t="shared" si="1"/>
        <v>1.4094788416687364E-2</v>
      </c>
    </row>
    <row r="57" spans="1:20" x14ac:dyDescent="0.25">
      <c r="A57" s="1">
        <v>55</v>
      </c>
      <c r="B57">
        <v>22.900000000000009</v>
      </c>
      <c r="C57">
        <v>569.28</v>
      </c>
      <c r="D57">
        <v>774.97512929495497</v>
      </c>
      <c r="E57">
        <v>775.85912563857482</v>
      </c>
      <c r="F57">
        <v>9.6839167240000013</v>
      </c>
      <c r="G57">
        <v>9.6618620240000013</v>
      </c>
      <c r="H57">
        <v>23.868250010000001</v>
      </c>
      <c r="I57">
        <v>575.594876</v>
      </c>
      <c r="J57">
        <v>16710</v>
      </c>
      <c r="K57">
        <v>16610</v>
      </c>
      <c r="L57">
        <v>1556651570.0266659</v>
      </c>
      <c r="M57">
        <v>1556651560.0266659</v>
      </c>
      <c r="N57">
        <v>1556651565.0266659</v>
      </c>
      <c r="O57">
        <v>32820</v>
      </c>
      <c r="P57">
        <v>1556651549.9505291</v>
      </c>
      <c r="R57" s="7">
        <f t="shared" si="0"/>
        <v>575.83143651655837</v>
      </c>
      <c r="S57" s="9">
        <f>(R57-C57)/C57</f>
        <v>1.1508285055786953E-2</v>
      </c>
      <c r="T57" s="9">
        <f t="shared" si="1"/>
        <v>1.1508285055786953E-2</v>
      </c>
    </row>
    <row r="58" spans="1:20" x14ac:dyDescent="0.25">
      <c r="A58" s="1">
        <v>56</v>
      </c>
      <c r="B58">
        <v>22.905000000000008</v>
      </c>
      <c r="C58">
        <v>582.58000000000004</v>
      </c>
      <c r="D58">
        <v>789.74961714678727</v>
      </c>
      <c r="E58">
        <v>790.61714437571709</v>
      </c>
      <c r="F58">
        <v>10.055208314</v>
      </c>
      <c r="G58">
        <v>10.033153692000001</v>
      </c>
      <c r="H58">
        <v>23.886499929999999</v>
      </c>
      <c r="I58">
        <v>586.09299469999996</v>
      </c>
      <c r="J58">
        <v>17010</v>
      </c>
      <c r="K58">
        <v>16910</v>
      </c>
      <c r="L58">
        <v>1556651600.181761</v>
      </c>
      <c r="M58">
        <v>1556651590.181761</v>
      </c>
      <c r="N58">
        <v>1556651595.181761</v>
      </c>
      <c r="O58">
        <v>33417</v>
      </c>
      <c r="P58">
        <v>1556651580.102803</v>
      </c>
      <c r="R58" s="7">
        <f t="shared" si="0"/>
        <v>586.80935599025418</v>
      </c>
      <c r="S58" s="9">
        <f>(R58-C58)/C58</f>
        <v>7.2596999386421342E-3</v>
      </c>
      <c r="T58" s="9">
        <f t="shared" si="1"/>
        <v>7.2596999386421342E-3</v>
      </c>
    </row>
    <row r="59" spans="1:20" x14ac:dyDescent="0.25">
      <c r="A59" s="1">
        <v>57</v>
      </c>
      <c r="B59">
        <v>22.88000000000001</v>
      </c>
      <c r="C59">
        <v>591.88</v>
      </c>
      <c r="D59">
        <v>798.66681852917407</v>
      </c>
      <c r="E59">
        <v>799.52460057568976</v>
      </c>
      <c r="F59">
        <v>10.283874922000001</v>
      </c>
      <c r="G59">
        <v>10.261820338</v>
      </c>
      <c r="H59">
        <v>23.862899899999999</v>
      </c>
      <c r="I59">
        <v>592.4300422</v>
      </c>
      <c r="J59">
        <v>17310</v>
      </c>
      <c r="K59">
        <v>17210</v>
      </c>
      <c r="L59">
        <v>1556651630.3416221</v>
      </c>
      <c r="M59">
        <v>1556651620.3416221</v>
      </c>
      <c r="N59">
        <v>1556651625.3416221</v>
      </c>
      <c r="O59">
        <v>34014</v>
      </c>
      <c r="P59">
        <v>1556651610.2607191</v>
      </c>
      <c r="R59" s="7">
        <f t="shared" si="0"/>
        <v>593.43512330539204</v>
      </c>
      <c r="S59" s="9">
        <f>(R59-C59)/C59</f>
        <v>2.6274300624992298E-3</v>
      </c>
      <c r="T59" s="9">
        <f t="shared" si="1"/>
        <v>2.6274300624992298E-3</v>
      </c>
    </row>
    <row r="60" spans="1:20" x14ac:dyDescent="0.25">
      <c r="A60" s="1">
        <v>58</v>
      </c>
      <c r="B60">
        <v>22.911999999999999</v>
      </c>
      <c r="C60">
        <v>605.24</v>
      </c>
      <c r="D60">
        <v>815.83688380866988</v>
      </c>
      <c r="E60">
        <v>816.67672675719143</v>
      </c>
      <c r="F60">
        <v>10.728624930000001</v>
      </c>
      <c r="G60">
        <v>10.706570360000001</v>
      </c>
      <c r="H60">
        <v>23.896699950000009</v>
      </c>
      <c r="I60">
        <v>604.6308087000001</v>
      </c>
      <c r="J60">
        <v>17610</v>
      </c>
      <c r="K60">
        <v>17510</v>
      </c>
      <c r="L60">
        <v>1556651660.501241</v>
      </c>
      <c r="M60">
        <v>1556651650.501241</v>
      </c>
      <c r="N60">
        <v>1556651655.501241</v>
      </c>
      <c r="O60">
        <v>34611</v>
      </c>
      <c r="P60">
        <v>1556651640.4225249</v>
      </c>
      <c r="R60" s="7">
        <f t="shared" si="0"/>
        <v>606.19303382565613</v>
      </c>
      <c r="S60" s="9">
        <f>(R60-C60)/C60</f>
        <v>1.5746378720113026E-3</v>
      </c>
      <c r="T60" s="9">
        <f t="shared" si="1"/>
        <v>1.5746378720113026E-3</v>
      </c>
    </row>
    <row r="61" spans="1:20" x14ac:dyDescent="0.25">
      <c r="A61" s="1">
        <v>59</v>
      </c>
      <c r="B61">
        <v>22.94</v>
      </c>
      <c r="C61">
        <v>614</v>
      </c>
      <c r="D61">
        <v>829.54048629825422</v>
      </c>
      <c r="E61">
        <v>830.3665112820479</v>
      </c>
      <c r="F61">
        <v>11.09074994</v>
      </c>
      <c r="G61">
        <v>11.06869538999999</v>
      </c>
      <c r="H61">
        <v>23.91204999</v>
      </c>
      <c r="I61">
        <v>614.36774179999998</v>
      </c>
      <c r="J61">
        <v>17910</v>
      </c>
      <c r="K61">
        <v>17810</v>
      </c>
      <c r="L61">
        <v>1556651690.660656</v>
      </c>
      <c r="M61">
        <v>1556651680.660656</v>
      </c>
      <c r="N61">
        <v>1556651685.660656</v>
      </c>
      <c r="O61">
        <v>35208</v>
      </c>
      <c r="P61">
        <v>1556651670.579957</v>
      </c>
      <c r="R61" s="7">
        <f t="shared" si="0"/>
        <v>616.37525104623739</v>
      </c>
      <c r="S61" s="9">
        <f>(R61-C61)/C61</f>
        <v>3.8684870459892422E-3</v>
      </c>
      <c r="T61" s="9">
        <f t="shared" si="1"/>
        <v>3.8684870459892422E-3</v>
      </c>
    </row>
    <row r="62" spans="1:20" x14ac:dyDescent="0.25">
      <c r="A62" s="1">
        <v>60</v>
      </c>
      <c r="B62">
        <v>22.94</v>
      </c>
      <c r="C62">
        <v>628.70000000000005</v>
      </c>
      <c r="D62">
        <v>845.89176630404177</v>
      </c>
      <c r="E62">
        <v>846.70181381225905</v>
      </c>
      <c r="F62">
        <v>11.531791699999999</v>
      </c>
      <c r="G62">
        <v>11.50973711</v>
      </c>
      <c r="H62">
        <v>23.902099970000009</v>
      </c>
      <c r="I62">
        <v>625.98598930000003</v>
      </c>
      <c r="J62">
        <v>18210</v>
      </c>
      <c r="K62">
        <v>18110</v>
      </c>
      <c r="L62">
        <v>1556651720.819273</v>
      </c>
      <c r="M62">
        <v>1556651710.819273</v>
      </c>
      <c r="N62">
        <v>1556651715.819273</v>
      </c>
      <c r="O62">
        <v>35805</v>
      </c>
      <c r="P62">
        <v>1556651700.7413571</v>
      </c>
      <c r="R62" s="7">
        <f t="shared" si="0"/>
        <v>628.52477778418972</v>
      </c>
      <c r="S62" s="9">
        <f>(R62-C62)/C62</f>
        <v>-2.7870560809658385E-4</v>
      </c>
      <c r="T62" s="9">
        <f t="shared" si="1"/>
        <v>2.7870560809658385E-4</v>
      </c>
    </row>
    <row r="63" spans="1:20" x14ac:dyDescent="0.25">
      <c r="A63" s="1">
        <v>61</v>
      </c>
      <c r="B63">
        <v>22.865000000000009</v>
      </c>
      <c r="C63">
        <v>635.04</v>
      </c>
      <c r="D63">
        <v>853.35215855273429</v>
      </c>
      <c r="E63">
        <v>854.15506572706431</v>
      </c>
      <c r="F63">
        <v>11.73670839</v>
      </c>
      <c r="G63">
        <v>11.71465371</v>
      </c>
      <c r="H63">
        <v>23.87674999</v>
      </c>
      <c r="I63">
        <v>631.28678029999992</v>
      </c>
      <c r="J63">
        <v>18510</v>
      </c>
      <c r="K63">
        <v>18410</v>
      </c>
      <c r="L63">
        <v>1556651750.9756131</v>
      </c>
      <c r="M63">
        <v>1556651740.9756131</v>
      </c>
      <c r="N63">
        <v>1556651745.9756131</v>
      </c>
      <c r="O63">
        <v>36402</v>
      </c>
      <c r="P63">
        <v>1556651730.8971889</v>
      </c>
      <c r="R63" s="7">
        <f t="shared" si="0"/>
        <v>634.0680890765791</v>
      </c>
      <c r="S63" s="9">
        <f>(R63-C63)/C63</f>
        <v>-1.5304719756564383E-3</v>
      </c>
      <c r="T63" s="9">
        <f t="shared" si="1"/>
        <v>1.5304719756564383E-3</v>
      </c>
    </row>
    <row r="64" spans="1:20" x14ac:dyDescent="0.25">
      <c r="A64" s="1">
        <v>62</v>
      </c>
      <c r="B64">
        <v>22.882999999999999</v>
      </c>
      <c r="C64">
        <v>646.1</v>
      </c>
      <c r="D64">
        <v>869.80701944679788</v>
      </c>
      <c r="E64">
        <v>870.59468015049697</v>
      </c>
      <c r="F64">
        <v>12.19387498</v>
      </c>
      <c r="G64">
        <v>12.17182042</v>
      </c>
      <c r="H64">
        <v>23.851549970000001</v>
      </c>
      <c r="I64">
        <v>642.97618</v>
      </c>
      <c r="J64">
        <v>18810</v>
      </c>
      <c r="K64">
        <v>18710</v>
      </c>
      <c r="L64">
        <v>1556651781.132535</v>
      </c>
      <c r="M64">
        <v>1556651771.132535</v>
      </c>
      <c r="N64">
        <v>1556651776.132535</v>
      </c>
      <c r="O64">
        <v>36999</v>
      </c>
      <c r="P64">
        <v>1556651761.0540359</v>
      </c>
      <c r="R64" s="7">
        <f t="shared" si="0"/>
        <v>646.29457974464606</v>
      </c>
      <c r="S64" s="9">
        <f>(R64-C64)/C64</f>
        <v>3.0116041579637001E-4</v>
      </c>
      <c r="T64" s="9">
        <f t="shared" si="1"/>
        <v>3.0116041579637001E-4</v>
      </c>
    </row>
    <row r="65" spans="1:20" x14ac:dyDescent="0.25">
      <c r="A65" s="1">
        <v>63</v>
      </c>
      <c r="B65">
        <v>22.98282828282829</v>
      </c>
      <c r="C65">
        <v>656.31313131313129</v>
      </c>
      <c r="D65">
        <v>885.22949298174274</v>
      </c>
      <c r="E65">
        <v>886.00355897173722</v>
      </c>
      <c r="F65">
        <v>12.62744106060606</v>
      </c>
      <c r="G65">
        <v>12.605386515151521</v>
      </c>
      <c r="H65">
        <v>23.896211949494951</v>
      </c>
      <c r="I65">
        <v>653.93597484848488</v>
      </c>
      <c r="J65">
        <v>19109</v>
      </c>
      <c r="K65">
        <v>19010</v>
      </c>
      <c r="L65">
        <v>1556651811.2868619</v>
      </c>
      <c r="M65">
        <v>1556651801.2868619</v>
      </c>
      <c r="N65">
        <v>1556651806.2868619</v>
      </c>
      <c r="O65">
        <v>37596</v>
      </c>
      <c r="P65">
        <v>1556651791.2110341</v>
      </c>
      <c r="R65" s="7">
        <f t="shared" si="0"/>
        <v>657.75397341363418</v>
      </c>
      <c r="S65" s="9">
        <f>(R65-C65)/C65</f>
        <v>2.1953577214280299E-3</v>
      </c>
      <c r="T65" s="9">
        <f t="shared" si="1"/>
        <v>2.1953577214280299E-3</v>
      </c>
    </row>
    <row r="66" spans="1:20" x14ac:dyDescent="0.25">
      <c r="A66" s="1">
        <v>64</v>
      </c>
      <c r="B66">
        <v>23</v>
      </c>
      <c r="C66">
        <v>661</v>
      </c>
      <c r="D66">
        <v>893.34093412852576</v>
      </c>
      <c r="E66">
        <v>894.10802779725805</v>
      </c>
      <c r="F66">
        <v>12.85867002020202</v>
      </c>
      <c r="G66">
        <v>12.83661547474747</v>
      </c>
      <c r="H66">
        <v>23.91560611111111</v>
      </c>
      <c r="I66">
        <v>659.69540343434346</v>
      </c>
      <c r="J66">
        <v>19409</v>
      </c>
      <c r="K66">
        <v>19310</v>
      </c>
      <c r="L66">
        <v>1556651841.4184561</v>
      </c>
      <c r="M66">
        <v>1556651831.4184561</v>
      </c>
      <c r="N66">
        <v>1556651836.4184561</v>
      </c>
      <c r="O66">
        <v>38193</v>
      </c>
      <c r="P66">
        <v>1556651821.36269</v>
      </c>
      <c r="R66" s="7">
        <f t="shared" si="0"/>
        <v>663.78103496852691</v>
      </c>
      <c r="S66" s="9">
        <f>(R66-C66)/C66</f>
        <v>4.2073146271208927E-3</v>
      </c>
      <c r="T66" s="9">
        <f t="shared" si="1"/>
        <v>4.2073146271208927E-3</v>
      </c>
    </row>
    <row r="67" spans="1:20" x14ac:dyDescent="0.25">
      <c r="A67" s="1">
        <v>65</v>
      </c>
      <c r="B67">
        <v>23</v>
      </c>
      <c r="C67">
        <v>669.2</v>
      </c>
      <c r="D67">
        <v>907.4749505690645</v>
      </c>
      <c r="E67">
        <v>908.23008726088858</v>
      </c>
      <c r="F67">
        <v>13.2684166</v>
      </c>
      <c r="G67">
        <v>13.24636205</v>
      </c>
      <c r="H67">
        <v>23.907899910000001</v>
      </c>
      <c r="I67">
        <v>669.74278340000001</v>
      </c>
      <c r="J67">
        <v>19709</v>
      </c>
      <c r="K67">
        <v>19609</v>
      </c>
      <c r="L67">
        <v>1556651871.5517111</v>
      </c>
      <c r="M67">
        <v>1556651861.5517111</v>
      </c>
      <c r="N67">
        <v>1556651866.5517111</v>
      </c>
      <c r="O67">
        <v>38789</v>
      </c>
      <c r="P67">
        <v>1556651851.474221</v>
      </c>
      <c r="R67" s="7">
        <f t="shared" ref="R67:R102" si="2">IF(D67&lt;362.645,-0.00108298*D67^2+1.13576962*D67,0.74303215*D67)</f>
        <v>674.28306359247574</v>
      </c>
      <c r="S67" s="9">
        <f>(R67-C67)/C67</f>
        <v>7.5957316086008603E-3</v>
      </c>
      <c r="T67" s="9">
        <f t="shared" si="1"/>
        <v>7.5957316086008603E-3</v>
      </c>
    </row>
    <row r="68" spans="1:20" x14ac:dyDescent="0.25">
      <c r="A68" s="1">
        <v>66</v>
      </c>
      <c r="B68">
        <v>23.02</v>
      </c>
      <c r="C68">
        <v>682.5</v>
      </c>
      <c r="D68">
        <v>924.41615242662067</v>
      </c>
      <c r="E68">
        <v>925.15752216083797</v>
      </c>
      <c r="F68">
        <v>13.76654168</v>
      </c>
      <c r="G68">
        <v>13.744487039999999</v>
      </c>
      <c r="H68">
        <v>23.931050080000009</v>
      </c>
      <c r="I68">
        <v>681.77849939999999</v>
      </c>
      <c r="J68">
        <v>20009</v>
      </c>
      <c r="K68">
        <v>19909</v>
      </c>
      <c r="L68">
        <v>1556651901.6861811</v>
      </c>
      <c r="M68">
        <v>1556651891.6861811</v>
      </c>
      <c r="N68">
        <v>1556651896.6861811</v>
      </c>
      <c r="O68">
        <v>39386</v>
      </c>
      <c r="P68">
        <v>1556651881.6292009</v>
      </c>
      <c r="R68" s="7">
        <f t="shared" si="2"/>
        <v>686.87092123227967</v>
      </c>
      <c r="S68" s="9">
        <f>(R68-C68)/C68</f>
        <v>6.4042801938163666E-3</v>
      </c>
      <c r="T68" s="9">
        <f t="shared" si="1"/>
        <v>6.4042801938163666E-3</v>
      </c>
    </row>
    <row r="69" spans="1:20" x14ac:dyDescent="0.25">
      <c r="A69" s="1">
        <v>67</v>
      </c>
      <c r="B69">
        <v>22.959595959595958</v>
      </c>
      <c r="C69">
        <v>692.64646464646466</v>
      </c>
      <c r="D69">
        <v>939.54841827468636</v>
      </c>
      <c r="E69">
        <v>940.27791022795668</v>
      </c>
      <c r="F69">
        <v>14.21910772727273</v>
      </c>
      <c r="G69">
        <v>14.19705318181818</v>
      </c>
      <c r="H69">
        <v>23.954040484848491</v>
      </c>
      <c r="I69">
        <v>692.5322093939393</v>
      </c>
      <c r="J69">
        <v>20308</v>
      </c>
      <c r="K69">
        <v>20209</v>
      </c>
      <c r="L69">
        <v>1556651931.8207419</v>
      </c>
      <c r="M69">
        <v>1556651921.8207419</v>
      </c>
      <c r="N69">
        <v>1556651926.8207419</v>
      </c>
      <c r="O69">
        <v>39982</v>
      </c>
      <c r="P69">
        <v>1556651911.74316</v>
      </c>
      <c r="R69" s="7">
        <f t="shared" si="2"/>
        <v>698.11468125973954</v>
      </c>
      <c r="S69" s="9">
        <f>(R69-C69)/C69</f>
        <v>7.8946719464827141E-3</v>
      </c>
      <c r="T69" s="9">
        <f t="shared" si="1"/>
        <v>7.8946719464827141E-3</v>
      </c>
    </row>
    <row r="70" spans="1:20" x14ac:dyDescent="0.25">
      <c r="A70" s="1">
        <v>68</v>
      </c>
      <c r="B70">
        <v>22.93300000000001</v>
      </c>
      <c r="C70">
        <v>697.06</v>
      </c>
      <c r="D70">
        <v>945.43613840097987</v>
      </c>
      <c r="E70">
        <v>946.16099961006523</v>
      </c>
      <c r="F70">
        <v>14.399458389999999</v>
      </c>
      <c r="G70">
        <v>14.377403770000001</v>
      </c>
      <c r="H70">
        <v>23.915600080000001</v>
      </c>
      <c r="I70">
        <v>696.71922819999998</v>
      </c>
      <c r="J70">
        <v>20609</v>
      </c>
      <c r="K70">
        <v>20509</v>
      </c>
      <c r="L70">
        <v>1556651961.973881</v>
      </c>
      <c r="M70">
        <v>1556651951.973881</v>
      </c>
      <c r="N70">
        <v>1556651956.973881</v>
      </c>
      <c r="O70">
        <v>40579</v>
      </c>
      <c r="P70">
        <v>1556651941.898324</v>
      </c>
      <c r="R70" s="7">
        <f t="shared" si="2"/>
        <v>702.48944660377765</v>
      </c>
      <c r="S70" s="9">
        <f>(R70-C70)/C70</f>
        <v>7.7890663698644393E-3</v>
      </c>
      <c r="T70" s="9">
        <f t="shared" ref="T70:T102" si="3">ABS(S70)</f>
        <v>7.7890663698644393E-3</v>
      </c>
    </row>
    <row r="71" spans="1:20" x14ac:dyDescent="0.25">
      <c r="A71" s="1">
        <v>69</v>
      </c>
      <c r="B71">
        <v>22.86767676767677</v>
      </c>
      <c r="C71">
        <v>706.32323232323233</v>
      </c>
      <c r="D71">
        <v>958.92337056427255</v>
      </c>
      <c r="E71">
        <v>959.63788350318441</v>
      </c>
      <c r="F71">
        <v>14.81590914141414</v>
      </c>
      <c r="G71">
        <v>14.79385453535353</v>
      </c>
      <c r="H71">
        <v>23.848939212121209</v>
      </c>
      <c r="I71">
        <v>706.3035158585858</v>
      </c>
      <c r="J71">
        <v>20908</v>
      </c>
      <c r="K71">
        <v>20809</v>
      </c>
      <c r="L71">
        <v>1556651992.128247</v>
      </c>
      <c r="M71">
        <v>1556651982.128247</v>
      </c>
      <c r="N71">
        <v>1556651987.128247</v>
      </c>
      <c r="O71">
        <v>41176</v>
      </c>
      <c r="P71">
        <v>1556651972.049439</v>
      </c>
      <c r="R71" s="7">
        <f t="shared" si="2"/>
        <v>712.51089371561818</v>
      </c>
      <c r="S71" s="9">
        <f>(R71-C71)/C71</f>
        <v>8.7603820874381354E-3</v>
      </c>
      <c r="T71" s="9">
        <f t="shared" si="3"/>
        <v>8.7603820874381354E-3</v>
      </c>
    </row>
    <row r="72" spans="1:20" x14ac:dyDescent="0.25">
      <c r="A72" s="1">
        <v>70</v>
      </c>
      <c r="B72">
        <v>22.925252525252532</v>
      </c>
      <c r="C72">
        <v>715.95959595959596</v>
      </c>
      <c r="D72">
        <v>975.55685696267199</v>
      </c>
      <c r="E72">
        <v>976.25918146128276</v>
      </c>
      <c r="F72">
        <v>15.333880404040411</v>
      </c>
      <c r="G72">
        <v>15.311825838383839</v>
      </c>
      <c r="H72">
        <v>23.843282727272719</v>
      </c>
      <c r="I72">
        <v>718.12130030303035</v>
      </c>
      <c r="J72">
        <v>21208</v>
      </c>
      <c r="K72">
        <v>21109</v>
      </c>
      <c r="L72">
        <v>1556652022.2631919</v>
      </c>
      <c r="M72">
        <v>1556652012.2631919</v>
      </c>
      <c r="N72">
        <v>1556652017.2631919</v>
      </c>
      <c r="O72">
        <v>41773</v>
      </c>
      <c r="P72">
        <v>1556652002.2070551</v>
      </c>
      <c r="R72" s="7">
        <f t="shared" si="2"/>
        <v>724.87010887621659</v>
      </c>
      <c r="S72" s="9">
        <f>(R72-C72)/C72</f>
        <v>1.2445552747537282E-2</v>
      </c>
      <c r="T72" s="9">
        <f t="shared" si="3"/>
        <v>1.2445552747537282E-2</v>
      </c>
    </row>
    <row r="73" spans="1:20" x14ac:dyDescent="0.25">
      <c r="A73" s="1">
        <v>71</v>
      </c>
      <c r="B73">
        <v>22.96565656565657</v>
      </c>
      <c r="C73">
        <v>732.62626262626259</v>
      </c>
      <c r="D73">
        <v>994.67201965842946</v>
      </c>
      <c r="E73">
        <v>995.36090096593944</v>
      </c>
      <c r="F73">
        <v>15.93876267676767</v>
      </c>
      <c r="G73">
        <v>15.916708131313129</v>
      </c>
      <c r="H73">
        <v>23.862676767676771</v>
      </c>
      <c r="I73">
        <v>731.70526747474742</v>
      </c>
      <c r="J73">
        <v>21508</v>
      </c>
      <c r="K73">
        <v>21409</v>
      </c>
      <c r="L73">
        <v>1556652052.397876</v>
      </c>
      <c r="M73">
        <v>1556652042.397876</v>
      </c>
      <c r="N73">
        <v>1556652047.397876</v>
      </c>
      <c r="O73">
        <v>42369</v>
      </c>
      <c r="P73">
        <v>1556652032.319329</v>
      </c>
      <c r="R73" s="7">
        <f t="shared" si="2"/>
        <v>739.07328931164511</v>
      </c>
      <c r="S73" s="9">
        <f>(R73-C73)/C73</f>
        <v>8.7998847628963182E-3</v>
      </c>
      <c r="T73" s="9">
        <f t="shared" si="3"/>
        <v>8.7998847628963182E-3</v>
      </c>
    </row>
    <row r="74" spans="1:20" x14ac:dyDescent="0.25">
      <c r="A74" s="1">
        <v>72</v>
      </c>
      <c r="B74">
        <v>22.840000000000011</v>
      </c>
      <c r="C74">
        <v>739.6</v>
      </c>
      <c r="D74">
        <v>1006.973936760977</v>
      </c>
      <c r="E74">
        <v>1007.654388662035</v>
      </c>
      <c r="F74">
        <v>16.33541666</v>
      </c>
      <c r="G74">
        <v>16.313362049999999</v>
      </c>
      <c r="H74">
        <v>23.853399920000001</v>
      </c>
      <c r="I74">
        <v>740.44379889999993</v>
      </c>
      <c r="J74">
        <v>21808</v>
      </c>
      <c r="K74">
        <v>21708</v>
      </c>
      <c r="L74">
        <v>1556652082.553215</v>
      </c>
      <c r="M74">
        <v>1556652072.553215</v>
      </c>
      <c r="N74">
        <v>1556652077.553215</v>
      </c>
      <c r="O74">
        <v>42966</v>
      </c>
      <c r="P74">
        <v>1556652062.476423</v>
      </c>
      <c r="R74" s="7">
        <f t="shared" si="2"/>
        <v>748.21400922547286</v>
      </c>
      <c r="S74" s="9">
        <f>(R74-C74)/C74</f>
        <v>1.1646848601234236E-2</v>
      </c>
      <c r="T74" s="9">
        <f t="shared" si="3"/>
        <v>1.1646848601234236E-2</v>
      </c>
    </row>
    <row r="75" spans="1:20" x14ac:dyDescent="0.25">
      <c r="A75" s="1">
        <v>73</v>
      </c>
      <c r="B75">
        <v>22.900000000000009</v>
      </c>
      <c r="C75">
        <v>751</v>
      </c>
      <c r="D75">
        <v>1025.5544346663271</v>
      </c>
      <c r="E75">
        <v>1026.2225368328291</v>
      </c>
      <c r="F75">
        <v>16.94370816</v>
      </c>
      <c r="G75">
        <v>16.921653599999999</v>
      </c>
      <c r="H75">
        <v>23.840849869999989</v>
      </c>
      <c r="I75">
        <v>753.64807089999988</v>
      </c>
      <c r="J75">
        <v>22108</v>
      </c>
      <c r="K75">
        <v>22008</v>
      </c>
      <c r="L75">
        <v>1556652112.6895549</v>
      </c>
      <c r="M75">
        <v>1556652102.6895549</v>
      </c>
      <c r="N75">
        <v>1556652107.6895549</v>
      </c>
      <c r="O75">
        <v>43563</v>
      </c>
      <c r="P75">
        <v>1556652092.630007</v>
      </c>
      <c r="R75" s="7">
        <f t="shared" si="2"/>
        <v>762.01991653215555</v>
      </c>
      <c r="S75" s="9">
        <f>(R75-C75)/C75</f>
        <v>1.4673657166651862E-2</v>
      </c>
      <c r="T75" s="9">
        <f t="shared" si="3"/>
        <v>1.4673657166651862E-2</v>
      </c>
    </row>
    <row r="76" spans="1:20" x14ac:dyDescent="0.25">
      <c r="A76" s="1">
        <v>74</v>
      </c>
      <c r="B76">
        <v>22.9</v>
      </c>
      <c r="C76">
        <v>761.50505050505046</v>
      </c>
      <c r="D76">
        <v>1031.754666527439</v>
      </c>
      <c r="E76">
        <v>1032.418750012682</v>
      </c>
      <c r="F76">
        <v>17.149158222222219</v>
      </c>
      <c r="G76">
        <v>17.127103585858581</v>
      </c>
      <c r="H76">
        <v>23.836969666666668</v>
      </c>
      <c r="I76">
        <v>758.05475464646452</v>
      </c>
      <c r="J76">
        <v>22407</v>
      </c>
      <c r="K76">
        <v>22308</v>
      </c>
      <c r="L76">
        <v>1556652142.8049769</v>
      </c>
      <c r="M76">
        <v>1556652132.8049769</v>
      </c>
      <c r="N76">
        <v>1556652137.8049769</v>
      </c>
      <c r="O76">
        <v>44159</v>
      </c>
      <c r="P76">
        <v>1556652122.7491031</v>
      </c>
      <c r="R76" s="7">
        <f t="shared" si="2"/>
        <v>766.62688814241608</v>
      </c>
      <c r="S76" s="9">
        <f>(R76-C76)/C76</f>
        <v>6.7259404700844416E-3</v>
      </c>
      <c r="T76" s="9">
        <f t="shared" si="3"/>
        <v>6.7259404700844416E-3</v>
      </c>
    </row>
    <row r="77" spans="1:20" x14ac:dyDescent="0.25">
      <c r="A77" s="1">
        <v>75</v>
      </c>
      <c r="B77">
        <v>22.834343434343442</v>
      </c>
      <c r="C77">
        <v>773.42424242424238</v>
      </c>
      <c r="D77">
        <v>1042.868408626887</v>
      </c>
      <c r="E77">
        <v>1043.5253624803061</v>
      </c>
      <c r="F77">
        <v>17.521632959595959</v>
      </c>
      <c r="G77">
        <v>17.499578333333329</v>
      </c>
      <c r="H77">
        <v>23.81131314141415</v>
      </c>
      <c r="I77">
        <v>765.95240545454544</v>
      </c>
      <c r="J77">
        <v>22707</v>
      </c>
      <c r="K77">
        <v>22608</v>
      </c>
      <c r="L77">
        <v>1556652172.9394629</v>
      </c>
      <c r="M77">
        <v>1556652162.9394629</v>
      </c>
      <c r="N77">
        <v>1556652167.9394629</v>
      </c>
      <c r="O77">
        <v>44755</v>
      </c>
      <c r="P77">
        <v>1556652152.860852</v>
      </c>
      <c r="R77" s="7">
        <f t="shared" si="2"/>
        <v>774.8847558291144</v>
      </c>
      <c r="S77" s="9">
        <f>(R77-C77)/C77</f>
        <v>1.8883729326794098E-3</v>
      </c>
      <c r="T77" s="9">
        <f t="shared" si="3"/>
        <v>1.8883729326794098E-3</v>
      </c>
    </row>
    <row r="78" spans="1:20" x14ac:dyDescent="0.25">
      <c r="A78" s="1">
        <v>76</v>
      </c>
      <c r="B78">
        <v>22.849494949494961</v>
      </c>
      <c r="C78">
        <v>785.28282828282829</v>
      </c>
      <c r="D78">
        <v>1056.4770439600829</v>
      </c>
      <c r="E78">
        <v>1057.1255460377829</v>
      </c>
      <c r="F78">
        <v>17.981144808080799</v>
      </c>
      <c r="G78">
        <v>17.95909022222223</v>
      </c>
      <c r="H78">
        <v>23.814293111111109</v>
      </c>
      <c r="I78">
        <v>775.61897808080789</v>
      </c>
      <c r="J78">
        <v>23007</v>
      </c>
      <c r="K78">
        <v>22908</v>
      </c>
      <c r="L78">
        <v>1556652203.076334</v>
      </c>
      <c r="M78">
        <v>1556652193.076334</v>
      </c>
      <c r="N78">
        <v>1556652198.076334</v>
      </c>
      <c r="O78">
        <v>45352</v>
      </c>
      <c r="P78">
        <v>1556652183.018074</v>
      </c>
      <c r="R78" s="7">
        <f t="shared" si="2"/>
        <v>784.99640939930498</v>
      </c>
      <c r="S78" s="9">
        <f>(R78-C78)/C78</f>
        <v>-3.6473340968071427E-4</v>
      </c>
      <c r="T78" s="9">
        <f t="shared" si="3"/>
        <v>3.6473340968071427E-4</v>
      </c>
    </row>
    <row r="79" spans="1:20" x14ac:dyDescent="0.25">
      <c r="A79" s="1">
        <v>77</v>
      </c>
      <c r="B79">
        <v>22.910000000000011</v>
      </c>
      <c r="C79">
        <v>806.8</v>
      </c>
      <c r="D79">
        <v>1078.223601643856</v>
      </c>
      <c r="E79">
        <v>1078.8590765983749</v>
      </c>
      <c r="F79">
        <v>18.726749890000001</v>
      </c>
      <c r="G79">
        <v>18.704695340000001</v>
      </c>
      <c r="H79">
        <v>23.83564982</v>
      </c>
      <c r="I79">
        <v>791.07336729999997</v>
      </c>
      <c r="J79">
        <v>23307</v>
      </c>
      <c r="K79">
        <v>23207</v>
      </c>
      <c r="L79">
        <v>1556652233.209332</v>
      </c>
      <c r="M79">
        <v>1556652223.209332</v>
      </c>
      <c r="N79">
        <v>1556652228.209332</v>
      </c>
      <c r="O79">
        <v>45948</v>
      </c>
      <c r="P79">
        <v>1556652213.134594</v>
      </c>
      <c r="R79" s="7">
        <f t="shared" si="2"/>
        <v>801.15480091017787</v>
      </c>
      <c r="S79" s="9">
        <f>(R79-C79)/C79</f>
        <v>-6.9970241569435867E-3</v>
      </c>
      <c r="T79" s="9">
        <f t="shared" si="3"/>
        <v>6.9970241569435867E-3</v>
      </c>
    </row>
    <row r="80" spans="1:20" x14ac:dyDescent="0.25">
      <c r="A80" s="1">
        <v>78</v>
      </c>
      <c r="B80">
        <v>22.859595959595971</v>
      </c>
      <c r="C80">
        <v>815.55555555555554</v>
      </c>
      <c r="D80">
        <v>1091.6635438068281</v>
      </c>
      <c r="E80">
        <v>1092.2911274367191</v>
      </c>
      <c r="F80">
        <v>19.19819033333334</v>
      </c>
      <c r="G80">
        <v>19.17613575757575</v>
      </c>
      <c r="H80">
        <v>23.8011111010101</v>
      </c>
      <c r="I80">
        <v>800.62356525252517</v>
      </c>
      <c r="J80">
        <v>23606</v>
      </c>
      <c r="K80">
        <v>23507</v>
      </c>
      <c r="L80">
        <v>1556652263.342839</v>
      </c>
      <c r="M80">
        <v>1556652253.342839</v>
      </c>
      <c r="N80">
        <v>1556652258.342839</v>
      </c>
      <c r="O80">
        <v>46545</v>
      </c>
      <c r="P80">
        <v>1556652243.2840691</v>
      </c>
      <c r="R80" s="7">
        <f t="shared" si="2"/>
        <v>811.1411100314067</v>
      </c>
      <c r="S80" s="9">
        <f>(R80-C80)/C80</f>
        <v>-5.4128078633977677E-3</v>
      </c>
      <c r="T80" s="9">
        <f t="shared" si="3"/>
        <v>5.4128078633977677E-3</v>
      </c>
    </row>
    <row r="81" spans="1:20" x14ac:dyDescent="0.25">
      <c r="A81" s="1">
        <v>79</v>
      </c>
      <c r="B81">
        <v>22.854545454545459</v>
      </c>
      <c r="C81">
        <v>828.32323232323233</v>
      </c>
      <c r="D81">
        <v>1103.7179101173861</v>
      </c>
      <c r="E81">
        <v>1104.338610538636</v>
      </c>
      <c r="F81">
        <v>19.625042101010099</v>
      </c>
      <c r="G81">
        <v>19.60298754545455</v>
      </c>
      <c r="H81">
        <v>23.78565659595959</v>
      </c>
      <c r="I81">
        <v>809.18618757575734</v>
      </c>
      <c r="J81">
        <v>23906</v>
      </c>
      <c r="K81">
        <v>23807</v>
      </c>
      <c r="L81">
        <v>1556652293.4780941</v>
      </c>
      <c r="M81">
        <v>1556652283.4780941</v>
      </c>
      <c r="N81">
        <v>1556652288.4780941</v>
      </c>
      <c r="O81">
        <v>47141</v>
      </c>
      <c r="P81">
        <v>1556652273.4016089</v>
      </c>
      <c r="R81" s="7">
        <f t="shared" si="2"/>
        <v>820.09789174802813</v>
      </c>
      <c r="S81" s="9">
        <f>(R81-C81)/C81</f>
        <v>-9.9301097134922179E-3</v>
      </c>
      <c r="T81" s="9">
        <f t="shared" si="3"/>
        <v>9.9301097134922179E-3</v>
      </c>
    </row>
    <row r="82" spans="1:20" x14ac:dyDescent="0.25">
      <c r="A82" s="1">
        <v>80</v>
      </c>
      <c r="B82">
        <v>22.900000000000009</v>
      </c>
      <c r="C82">
        <v>844.66</v>
      </c>
      <c r="D82">
        <v>1124.89365556908</v>
      </c>
      <c r="E82">
        <v>1125.5027393074149</v>
      </c>
      <c r="F82">
        <v>20.382500029999999</v>
      </c>
      <c r="G82">
        <v>20.360445370000001</v>
      </c>
      <c r="H82">
        <v>23.81419996</v>
      </c>
      <c r="I82">
        <v>824.23516660000018</v>
      </c>
      <c r="J82">
        <v>24206</v>
      </c>
      <c r="K82">
        <v>24106</v>
      </c>
      <c r="L82">
        <v>1556652323.6328461</v>
      </c>
      <c r="M82">
        <v>1556652313.6328461</v>
      </c>
      <c r="N82">
        <v>1556652318.6328461</v>
      </c>
      <c r="O82">
        <v>47738</v>
      </c>
      <c r="P82">
        <v>1556652303.554579</v>
      </c>
      <c r="R82" s="7">
        <f t="shared" si="2"/>
        <v>835.83215141885296</v>
      </c>
      <c r="S82" s="9">
        <f>(R82-C82)/C82</f>
        <v>-1.0451363366498958E-2</v>
      </c>
      <c r="T82" s="9">
        <f t="shared" si="3"/>
        <v>1.0451363366498958E-2</v>
      </c>
    </row>
    <row r="83" spans="1:20" x14ac:dyDescent="0.25">
      <c r="A83" s="1">
        <v>81</v>
      </c>
      <c r="B83">
        <v>22.9</v>
      </c>
      <c r="C83">
        <v>854.10101010101005</v>
      </c>
      <c r="D83">
        <v>1138.7596498717919</v>
      </c>
      <c r="E83">
        <v>1139.361331962215</v>
      </c>
      <c r="F83">
        <v>20.887121232323231</v>
      </c>
      <c r="G83">
        <v>20.86506661616162</v>
      </c>
      <c r="H83">
        <v>23.820151515151512</v>
      </c>
      <c r="I83">
        <v>834.08441484848481</v>
      </c>
      <c r="J83">
        <v>24506</v>
      </c>
      <c r="K83">
        <v>24407</v>
      </c>
      <c r="L83">
        <v>1556652353.7897489</v>
      </c>
      <c r="M83">
        <v>1556652343.7897489</v>
      </c>
      <c r="N83">
        <v>1556652348.7897489</v>
      </c>
      <c r="O83">
        <v>48335</v>
      </c>
      <c r="P83">
        <v>1556652333.711113</v>
      </c>
      <c r="R83" s="7">
        <f t="shared" si="2"/>
        <v>846.1350309774848</v>
      </c>
      <c r="S83" s="9">
        <f>(R83-C83)/C83</f>
        <v>-9.3267412511116796E-3</v>
      </c>
      <c r="T83" s="9">
        <f t="shared" si="3"/>
        <v>9.3267412511116796E-3</v>
      </c>
    </row>
    <row r="84" spans="1:20" x14ac:dyDescent="0.25">
      <c r="A84" s="1">
        <v>82</v>
      </c>
      <c r="B84">
        <v>22.900000000000009</v>
      </c>
      <c r="C84">
        <v>865.8</v>
      </c>
      <c r="D84">
        <v>1153.42850101252</v>
      </c>
      <c r="E84">
        <v>1154.0225612468289</v>
      </c>
      <c r="F84">
        <v>21.42720826</v>
      </c>
      <c r="G84">
        <v>21.405153620000011</v>
      </c>
      <c r="H84">
        <v>23.832900039999998</v>
      </c>
      <c r="I84">
        <v>844.51143079999997</v>
      </c>
      <c r="J84">
        <v>24806</v>
      </c>
      <c r="K84">
        <v>24706</v>
      </c>
      <c r="L84">
        <v>1556652383.942353</v>
      </c>
      <c r="M84">
        <v>1556652373.942353</v>
      </c>
      <c r="N84">
        <v>1556652378.942353</v>
      </c>
      <c r="O84">
        <v>48932</v>
      </c>
      <c r="P84">
        <v>1556652363.868386</v>
      </c>
      <c r="R84" s="7">
        <f t="shared" si="2"/>
        <v>857.0344589786099</v>
      </c>
      <c r="S84" s="9">
        <f>(R84-C84)/C84</f>
        <v>-1.0124210003915512E-2</v>
      </c>
      <c r="T84" s="9">
        <f t="shared" si="3"/>
        <v>1.0124210003915512E-2</v>
      </c>
    </row>
    <row r="85" spans="1:20" x14ac:dyDescent="0.25">
      <c r="A85" s="1">
        <v>83</v>
      </c>
      <c r="B85">
        <v>22.882000000000001</v>
      </c>
      <c r="C85">
        <v>877.35</v>
      </c>
      <c r="D85">
        <v>1174.049187815508</v>
      </c>
      <c r="E85">
        <v>1174.6327847398561</v>
      </c>
      <c r="F85">
        <v>22.20066666</v>
      </c>
      <c r="G85">
        <v>22.17861207</v>
      </c>
      <c r="H85">
        <v>23.815949880000002</v>
      </c>
      <c r="I85">
        <v>859.1635500000001</v>
      </c>
      <c r="J85">
        <v>25106</v>
      </c>
      <c r="K85">
        <v>25006</v>
      </c>
      <c r="L85">
        <v>1556652414.0956261</v>
      </c>
      <c r="M85">
        <v>1556652404.0956261</v>
      </c>
      <c r="N85">
        <v>1556652409.0956261</v>
      </c>
      <c r="O85">
        <v>49529</v>
      </c>
      <c r="P85">
        <v>1556652394.01632</v>
      </c>
      <c r="R85" s="7">
        <f t="shared" si="2"/>
        <v>872.35629222831074</v>
      </c>
      <c r="S85" s="9">
        <f>(R85-C85)/C85</f>
        <v>-5.6918080260891174E-3</v>
      </c>
      <c r="T85" s="9">
        <f t="shared" si="3"/>
        <v>5.6918080260891174E-3</v>
      </c>
    </row>
    <row r="86" spans="1:20" x14ac:dyDescent="0.25">
      <c r="A86" s="1">
        <v>84</v>
      </c>
      <c r="B86">
        <v>22.917000000000002</v>
      </c>
      <c r="C86">
        <v>885.86</v>
      </c>
      <c r="D86">
        <v>1185.3719923865769</v>
      </c>
      <c r="E86">
        <v>1185.950087243386</v>
      </c>
      <c r="F86">
        <v>22.62775006</v>
      </c>
      <c r="G86">
        <v>22.60569551</v>
      </c>
      <c r="H86">
        <v>23.852349910000001</v>
      </c>
      <c r="I86">
        <v>867.20496609999998</v>
      </c>
      <c r="J86">
        <v>25406</v>
      </c>
      <c r="K86">
        <v>25306</v>
      </c>
      <c r="L86">
        <v>1556652444.2519541</v>
      </c>
      <c r="M86">
        <v>1556652434.2519541</v>
      </c>
      <c r="N86">
        <v>1556652439.2519541</v>
      </c>
      <c r="O86">
        <v>50126</v>
      </c>
      <c r="P86">
        <v>1556652424.174932</v>
      </c>
      <c r="R86" s="7">
        <f t="shared" si="2"/>
        <v>880.76950005278195</v>
      </c>
      <c r="S86" s="9">
        <f>(R86-C86)/C86</f>
        <v>-5.7463932757072936E-3</v>
      </c>
      <c r="T86" s="9">
        <f t="shared" si="3"/>
        <v>5.7463932757072936E-3</v>
      </c>
    </row>
    <row r="87" spans="1:20" x14ac:dyDescent="0.25">
      <c r="A87" s="1">
        <v>85</v>
      </c>
      <c r="B87">
        <v>22.910000000000011</v>
      </c>
      <c r="C87">
        <v>898.52</v>
      </c>
      <c r="D87">
        <v>1203.597084288258</v>
      </c>
      <c r="E87">
        <v>1204.166423591769</v>
      </c>
      <c r="F87">
        <v>23.328458210000001</v>
      </c>
      <c r="G87">
        <v>23.306403670000002</v>
      </c>
      <c r="H87">
        <v>23.849299850000001</v>
      </c>
      <c r="I87">
        <v>880.15624890000004</v>
      </c>
      <c r="J87">
        <v>25706</v>
      </c>
      <c r="K87">
        <v>25606</v>
      </c>
      <c r="L87">
        <v>1556652474.405251</v>
      </c>
      <c r="M87">
        <v>1556652464.405251</v>
      </c>
      <c r="N87">
        <v>1556652469.405251</v>
      </c>
      <c r="O87">
        <v>50723</v>
      </c>
      <c r="P87">
        <v>1556652454.328975</v>
      </c>
      <c r="R87" s="7">
        <f t="shared" si="2"/>
        <v>894.3113292724355</v>
      </c>
      <c r="S87" s="9">
        <f>(R87-C87)/C87</f>
        <v>-4.6840033917603186E-3</v>
      </c>
      <c r="T87" s="9">
        <f t="shared" si="3"/>
        <v>4.6840033917603186E-3</v>
      </c>
    </row>
    <row r="88" spans="1:20" x14ac:dyDescent="0.25">
      <c r="A88" s="1">
        <v>86</v>
      </c>
      <c r="B88">
        <v>22.900000000000009</v>
      </c>
      <c r="C88">
        <v>908.5</v>
      </c>
      <c r="D88">
        <v>1218.2600640001799</v>
      </c>
      <c r="E88">
        <v>1218.822542804761</v>
      </c>
      <c r="F88">
        <v>23.90037495</v>
      </c>
      <c r="G88">
        <v>23.878320299999999</v>
      </c>
      <c r="H88">
        <v>23.84194995</v>
      </c>
      <c r="I88">
        <v>890.57589189999999</v>
      </c>
      <c r="J88">
        <v>26006</v>
      </c>
      <c r="K88">
        <v>25906</v>
      </c>
      <c r="L88">
        <v>1556652504.560106</v>
      </c>
      <c r="M88">
        <v>1556652494.560106</v>
      </c>
      <c r="N88">
        <v>1556652499.560106</v>
      </c>
      <c r="O88">
        <v>51320</v>
      </c>
      <c r="P88">
        <v>1556652484.4815259</v>
      </c>
      <c r="R88" s="7">
        <f t="shared" si="2"/>
        <v>905.20639461319126</v>
      </c>
      <c r="S88" s="9">
        <f>(R88-C88)/C88</f>
        <v>-3.6253223850398852E-3</v>
      </c>
      <c r="T88" s="9">
        <f t="shared" si="3"/>
        <v>3.6253223850398852E-3</v>
      </c>
    </row>
    <row r="89" spans="1:20" x14ac:dyDescent="0.25">
      <c r="A89" s="1">
        <v>87</v>
      </c>
      <c r="B89">
        <v>22.91500000000001</v>
      </c>
      <c r="C89">
        <v>922.02</v>
      </c>
      <c r="D89">
        <v>1237.4632953933401</v>
      </c>
      <c r="E89">
        <v>1238.0170471883821</v>
      </c>
      <c r="F89">
        <v>24.659166719999991</v>
      </c>
      <c r="G89">
        <v>24.637112089999999</v>
      </c>
      <c r="H89">
        <v>23.840999929999999</v>
      </c>
      <c r="I89">
        <v>904.2231061</v>
      </c>
      <c r="J89">
        <v>26306</v>
      </c>
      <c r="K89">
        <v>26206</v>
      </c>
      <c r="L89">
        <v>1556652534.698282</v>
      </c>
      <c r="M89">
        <v>1556652524.698282</v>
      </c>
      <c r="N89">
        <v>1556652529.698282</v>
      </c>
      <c r="O89">
        <v>51917</v>
      </c>
      <c r="P89">
        <v>1556652514.638685</v>
      </c>
      <c r="R89" s="7">
        <f t="shared" si="2"/>
        <v>919.47501292219863</v>
      </c>
      <c r="S89" s="9">
        <f>(R89-C89)/C89</f>
        <v>-2.7602297974028242E-3</v>
      </c>
      <c r="T89" s="9">
        <f t="shared" si="3"/>
        <v>2.7602297974028242E-3</v>
      </c>
    </row>
    <row r="90" spans="1:20" x14ac:dyDescent="0.25">
      <c r="A90" s="1">
        <v>88</v>
      </c>
      <c r="B90">
        <v>22.924242424242429</v>
      </c>
      <c r="C90">
        <v>927.36363636363637</v>
      </c>
      <c r="D90">
        <v>1248.390256007591</v>
      </c>
      <c r="E90">
        <v>1248.9391458673249</v>
      </c>
      <c r="F90">
        <v>25.0970118888889</v>
      </c>
      <c r="G90">
        <v>25.074957222222221</v>
      </c>
      <c r="H90">
        <v>23.83121208080809</v>
      </c>
      <c r="I90">
        <v>911.98731727272752</v>
      </c>
      <c r="J90">
        <v>26605</v>
      </c>
      <c r="K90">
        <v>26506</v>
      </c>
      <c r="L90">
        <v>1556652564.8281479</v>
      </c>
      <c r="M90">
        <v>1556652554.8281479</v>
      </c>
      <c r="N90">
        <v>1556652559.8281479</v>
      </c>
      <c r="O90">
        <v>52513</v>
      </c>
      <c r="P90">
        <v>1556652544.757879</v>
      </c>
      <c r="R90" s="7">
        <f t="shared" si="2"/>
        <v>927.59409596037074</v>
      </c>
      <c r="S90" s="9">
        <f>(R90-C90)/C90</f>
        <v>2.4851049544926898E-4</v>
      </c>
      <c r="T90" s="9">
        <f t="shared" si="3"/>
        <v>2.4851049544926898E-4</v>
      </c>
    </row>
    <row r="91" spans="1:20" x14ac:dyDescent="0.25">
      <c r="A91" s="1">
        <v>89</v>
      </c>
      <c r="B91">
        <v>22.9</v>
      </c>
      <c r="C91">
        <v>939.89898989898995</v>
      </c>
      <c r="D91">
        <v>1269.3648685625001</v>
      </c>
      <c r="E91">
        <v>1269.9046797645869</v>
      </c>
      <c r="F91">
        <v>25.94713805050505</v>
      </c>
      <c r="G91">
        <v>25.92508351515152</v>
      </c>
      <c r="H91">
        <v>23.82590914141414</v>
      </c>
      <c r="I91">
        <v>926.89138343434342</v>
      </c>
      <c r="J91">
        <v>26905</v>
      </c>
      <c r="K91">
        <v>26806</v>
      </c>
      <c r="L91">
        <v>1556652594.977344</v>
      </c>
      <c r="M91">
        <v>1556652584.977344</v>
      </c>
      <c r="N91">
        <v>1556652589.977344</v>
      </c>
      <c r="O91">
        <v>53110</v>
      </c>
      <c r="P91">
        <v>1556652574.8984179</v>
      </c>
      <c r="R91" s="7">
        <f t="shared" si="2"/>
        <v>943.17890742246186</v>
      </c>
      <c r="S91" s="9">
        <f>(R91-C91)/C91</f>
        <v>3.4896489502817727E-3</v>
      </c>
      <c r="T91" s="9">
        <f t="shared" si="3"/>
        <v>3.4896489502817727E-3</v>
      </c>
    </row>
    <row r="92" spans="1:20" x14ac:dyDescent="0.25">
      <c r="A92" s="1">
        <v>90</v>
      </c>
      <c r="B92">
        <v>23</v>
      </c>
      <c r="C92">
        <v>948.16161616161617</v>
      </c>
      <c r="D92">
        <v>1280.688508735172</v>
      </c>
      <c r="E92">
        <v>1281.223592158907</v>
      </c>
      <c r="F92">
        <v>26.409722292929299</v>
      </c>
      <c r="G92">
        <v>26.387667666666669</v>
      </c>
      <c r="H92">
        <v>23.848636424242429</v>
      </c>
      <c r="I92">
        <v>934.93566606060608</v>
      </c>
      <c r="J92">
        <v>27205</v>
      </c>
      <c r="K92">
        <v>27106</v>
      </c>
      <c r="L92">
        <v>1556652625.1345179</v>
      </c>
      <c r="M92">
        <v>1556652615.1345179</v>
      </c>
      <c r="N92">
        <v>1556652620.1345179</v>
      </c>
      <c r="O92">
        <v>53707</v>
      </c>
      <c r="P92">
        <v>1556652605.0562689</v>
      </c>
      <c r="R92" s="7">
        <f t="shared" si="2"/>
        <v>951.59273612578863</v>
      </c>
      <c r="S92" s="9">
        <f>(R92-C92)/C92</f>
        <v>3.6187079351117975E-3</v>
      </c>
      <c r="T92" s="9">
        <f t="shared" si="3"/>
        <v>3.6187079351117975E-3</v>
      </c>
    </row>
    <row r="93" spans="1:20" x14ac:dyDescent="0.25">
      <c r="A93" s="1">
        <v>91</v>
      </c>
      <c r="B93">
        <v>22.950505050505051</v>
      </c>
      <c r="C93">
        <v>964.10101010101005</v>
      </c>
      <c r="D93">
        <v>1304.497684081005</v>
      </c>
      <c r="E93">
        <v>1305.0229921228729</v>
      </c>
      <c r="F93">
        <v>27.400673474747471</v>
      </c>
      <c r="G93">
        <v>27.378618848484852</v>
      </c>
      <c r="H93">
        <v>23.84116147474748</v>
      </c>
      <c r="I93">
        <v>951.85372636363638</v>
      </c>
      <c r="J93">
        <v>27505</v>
      </c>
      <c r="K93">
        <v>27406</v>
      </c>
      <c r="L93">
        <v>1556652655.287756</v>
      </c>
      <c r="M93">
        <v>1556652645.287756</v>
      </c>
      <c r="N93">
        <v>1556652650.287756</v>
      </c>
      <c r="O93">
        <v>54304</v>
      </c>
      <c r="P93">
        <v>1556652635.2127669</v>
      </c>
      <c r="R93" s="7">
        <f t="shared" si="2"/>
        <v>969.28371887272988</v>
      </c>
      <c r="S93" s="9">
        <f>(R93-C93)/C93</f>
        <v>5.3756906355453687E-3</v>
      </c>
      <c r="T93" s="9">
        <f t="shared" si="3"/>
        <v>5.3756906355453687E-3</v>
      </c>
    </row>
    <row r="94" spans="1:20" x14ac:dyDescent="0.25">
      <c r="A94" s="1">
        <v>92</v>
      </c>
      <c r="B94">
        <v>22.935353535353538</v>
      </c>
      <c r="C94">
        <v>969.57575757575762</v>
      </c>
      <c r="D94">
        <v>1311.580584904842</v>
      </c>
      <c r="E94">
        <v>1312.1030352392791</v>
      </c>
      <c r="F94">
        <v>27.699957797979799</v>
      </c>
      <c r="G94">
        <v>27.677903171717169</v>
      </c>
      <c r="H94">
        <v>23.82863625252525</v>
      </c>
      <c r="I94">
        <v>956.88361585858581</v>
      </c>
      <c r="J94">
        <v>27805</v>
      </c>
      <c r="K94">
        <v>27706</v>
      </c>
      <c r="L94">
        <v>1556652685.43243</v>
      </c>
      <c r="M94">
        <v>1556652675.43243</v>
      </c>
      <c r="N94">
        <v>1556652680.43243</v>
      </c>
      <c r="O94">
        <v>54901</v>
      </c>
      <c r="P94">
        <v>1556652665.362745</v>
      </c>
      <c r="R94" s="7">
        <f t="shared" si="2"/>
        <v>974.54654190010228</v>
      </c>
      <c r="S94" s="9">
        <f>(R94-C94)/C94</f>
        <v>5.1267621797529027E-3</v>
      </c>
      <c r="T94" s="9">
        <f t="shared" si="3"/>
        <v>5.1267621797529027E-3</v>
      </c>
    </row>
    <row r="95" spans="1:20" x14ac:dyDescent="0.25">
      <c r="A95" s="1">
        <v>93</v>
      </c>
      <c r="B95">
        <v>23.004999999999999</v>
      </c>
      <c r="C95">
        <v>979.58</v>
      </c>
      <c r="D95">
        <v>1328.740622604364</v>
      </c>
      <c r="E95">
        <v>1329.2563431765659</v>
      </c>
      <c r="F95">
        <v>28.428041709999999</v>
      </c>
      <c r="G95">
        <v>28.405987150000001</v>
      </c>
      <c r="H95">
        <v>23.838049869999999</v>
      </c>
      <c r="I95">
        <v>969.0786852</v>
      </c>
      <c r="J95">
        <v>28105</v>
      </c>
      <c r="K95">
        <v>28005</v>
      </c>
      <c r="L95">
        <v>1556652715.5827589</v>
      </c>
      <c r="M95">
        <v>1556652705.5827589</v>
      </c>
      <c r="N95">
        <v>1556652710.5827589</v>
      </c>
      <c r="O95">
        <v>55498</v>
      </c>
      <c r="P95">
        <v>1556652695.502115</v>
      </c>
      <c r="R95" s="7">
        <f t="shared" si="2"/>
        <v>987.29700160605921</v>
      </c>
      <c r="S95" s="9">
        <f>(R95-C95)/C95</f>
        <v>7.8778676637530059E-3</v>
      </c>
      <c r="T95" s="9">
        <f t="shared" si="3"/>
        <v>7.8778676637530059E-3</v>
      </c>
    </row>
    <row r="96" spans="1:20" x14ac:dyDescent="0.25">
      <c r="A96" s="1">
        <v>94</v>
      </c>
      <c r="B96">
        <v>22.966999999999999</v>
      </c>
      <c r="C96">
        <v>990.1</v>
      </c>
      <c r="D96">
        <v>1349.3149758822181</v>
      </c>
      <c r="E96">
        <v>1349.8228165350749</v>
      </c>
      <c r="F96">
        <v>29.315708369999999</v>
      </c>
      <c r="G96">
        <v>29.293653760000009</v>
      </c>
      <c r="H96">
        <v>23.82615005000001</v>
      </c>
      <c r="I96">
        <v>983.69847980000009</v>
      </c>
      <c r="J96">
        <v>28405</v>
      </c>
      <c r="K96">
        <v>28305</v>
      </c>
      <c r="L96">
        <v>1556652745.7400031</v>
      </c>
      <c r="M96">
        <v>1556652735.7400031</v>
      </c>
      <c r="N96">
        <v>1556652740.7400031</v>
      </c>
      <c r="O96">
        <v>56095</v>
      </c>
      <c r="P96">
        <v>1556652725.663403</v>
      </c>
      <c r="R96" s="7">
        <f t="shared" si="2"/>
        <v>1002.5844075569627</v>
      </c>
      <c r="S96" s="9">
        <f>(R96-C96)/C96</f>
        <v>1.2609239023293254E-2</v>
      </c>
      <c r="T96" s="9">
        <f t="shared" si="3"/>
        <v>1.2609239023293254E-2</v>
      </c>
    </row>
    <row r="97" spans="1:21" x14ac:dyDescent="0.25">
      <c r="A97" s="1">
        <v>95</v>
      </c>
      <c r="B97">
        <v>22.959</v>
      </c>
      <c r="C97">
        <v>1013.02</v>
      </c>
      <c r="D97">
        <v>1364.6626999599109</v>
      </c>
      <c r="E97">
        <v>1365.1648577089361</v>
      </c>
      <c r="F97">
        <v>29.98433331</v>
      </c>
      <c r="G97">
        <v>29.962278690000002</v>
      </c>
      <c r="H97">
        <v>23.84164986</v>
      </c>
      <c r="I97">
        <v>994.60461739999982</v>
      </c>
      <c r="J97">
        <v>28705</v>
      </c>
      <c r="K97">
        <v>28605</v>
      </c>
      <c r="L97">
        <v>1556652775.89678</v>
      </c>
      <c r="M97">
        <v>1556652765.89678</v>
      </c>
      <c r="N97">
        <v>1556652770.89678</v>
      </c>
      <c r="O97">
        <v>56692</v>
      </c>
      <c r="P97">
        <v>1556652755.8166039</v>
      </c>
      <c r="R97" s="7">
        <f t="shared" si="2"/>
        <v>1013.9882599760175</v>
      </c>
      <c r="S97" s="9">
        <f>(R97-C97)/C97</f>
        <v>9.5581526131519696E-4</v>
      </c>
      <c r="T97" s="9">
        <f t="shared" si="3"/>
        <v>9.5581526131519696E-4</v>
      </c>
    </row>
    <row r="98" spans="1:21" x14ac:dyDescent="0.25">
      <c r="A98" s="1">
        <v>96</v>
      </c>
      <c r="B98">
        <v>22.945000000000011</v>
      </c>
      <c r="C98">
        <v>1023.1</v>
      </c>
      <c r="D98">
        <v>1379.726589748062</v>
      </c>
      <c r="E98">
        <v>1380.223248311305</v>
      </c>
      <c r="F98">
        <v>30.65054172</v>
      </c>
      <c r="G98">
        <v>30.628487150000002</v>
      </c>
      <c r="H98">
        <v>23.831199990000009</v>
      </c>
      <c r="I98">
        <v>1005.3065853000001</v>
      </c>
      <c r="J98">
        <v>29005</v>
      </c>
      <c r="K98">
        <v>28905</v>
      </c>
      <c r="L98">
        <v>1556652806.0568161</v>
      </c>
      <c r="M98">
        <v>1556652796.0568161</v>
      </c>
      <c r="N98">
        <v>1556652801.0568161</v>
      </c>
      <c r="O98">
        <v>57289</v>
      </c>
      <c r="P98">
        <v>1556652785.9769559</v>
      </c>
      <c r="R98" s="7">
        <f t="shared" si="2"/>
        <v>1025.1812143926704</v>
      </c>
      <c r="S98" s="9">
        <f>(R98-C98)/C98</f>
        <v>2.0342238223735741E-3</v>
      </c>
      <c r="T98" s="9">
        <f t="shared" si="3"/>
        <v>2.0342238223735741E-3</v>
      </c>
    </row>
    <row r="99" spans="1:21" x14ac:dyDescent="0.25">
      <c r="A99" s="1">
        <v>97</v>
      </c>
      <c r="B99">
        <v>22.955000000000009</v>
      </c>
      <c r="C99">
        <v>1032.2</v>
      </c>
      <c r="D99">
        <v>1394.911327838932</v>
      </c>
      <c r="E99">
        <v>1395.4025636127051</v>
      </c>
      <c r="F99">
        <v>31.32970838</v>
      </c>
      <c r="G99">
        <v>31.307653720000001</v>
      </c>
      <c r="H99">
        <v>23.818999860000002</v>
      </c>
      <c r="I99">
        <v>1016.095631</v>
      </c>
      <c r="J99">
        <v>29305</v>
      </c>
      <c r="K99">
        <v>29205</v>
      </c>
      <c r="L99">
        <v>1556652836.2096419</v>
      </c>
      <c r="M99">
        <v>1556652826.2096419</v>
      </c>
      <c r="N99">
        <v>1556652831.2096419</v>
      </c>
      <c r="O99">
        <v>57886</v>
      </c>
      <c r="P99">
        <v>1556652816.136677</v>
      </c>
      <c r="R99" s="7">
        <f t="shared" si="2"/>
        <v>1036.4639629835165</v>
      </c>
      <c r="S99" s="9">
        <f>(R99-C99)/C99</f>
        <v>4.1309465060224973E-3</v>
      </c>
      <c r="T99" s="9">
        <f t="shared" si="3"/>
        <v>4.1309465060224973E-3</v>
      </c>
    </row>
    <row r="100" spans="1:21" x14ac:dyDescent="0.25">
      <c r="A100" s="1">
        <v>98</v>
      </c>
      <c r="B100">
        <v>22.95</v>
      </c>
      <c r="C100">
        <v>1041.28</v>
      </c>
      <c r="D100">
        <v>1409.1590582897161</v>
      </c>
      <c r="E100">
        <v>1409.6453329939</v>
      </c>
      <c r="F100">
        <v>31.973458229999999</v>
      </c>
      <c r="G100">
        <v>31.95140275</v>
      </c>
      <c r="H100">
        <v>23.81040003</v>
      </c>
      <c r="I100">
        <v>1026.219562</v>
      </c>
      <c r="J100">
        <v>29605</v>
      </c>
      <c r="K100">
        <v>29505</v>
      </c>
      <c r="L100">
        <v>1556652866.3570249</v>
      </c>
      <c r="M100">
        <v>1556652856.3570249</v>
      </c>
      <c r="N100">
        <v>1556652861.3570249</v>
      </c>
      <c r="O100">
        <v>58483</v>
      </c>
      <c r="P100">
        <v>1556652846.282608</v>
      </c>
      <c r="R100" s="7">
        <f t="shared" si="2"/>
        <v>1047.0504847729831</v>
      </c>
      <c r="S100" s="9">
        <f>(R100-C100)/C100</f>
        <v>5.5417224694444163E-3</v>
      </c>
      <c r="T100" s="9">
        <f t="shared" si="3"/>
        <v>5.5417224694444163E-3</v>
      </c>
    </row>
    <row r="101" spans="1:21" x14ac:dyDescent="0.25">
      <c r="A101" s="1">
        <v>99</v>
      </c>
      <c r="B101">
        <v>22.900000000000009</v>
      </c>
      <c r="C101">
        <v>1056</v>
      </c>
      <c r="D101">
        <v>1429.2604086762999</v>
      </c>
      <c r="E101">
        <v>1429.73979998203</v>
      </c>
      <c r="F101">
        <v>32.896374999999992</v>
      </c>
      <c r="G101">
        <v>32.874318410000008</v>
      </c>
      <c r="H101">
        <v>23.766550110000011</v>
      </c>
      <c r="I101">
        <v>1040.5027970000001</v>
      </c>
      <c r="J101">
        <v>29905</v>
      </c>
      <c r="K101">
        <v>29805</v>
      </c>
      <c r="L101">
        <v>1556652896.512769</v>
      </c>
      <c r="M101">
        <v>1556652886.512769</v>
      </c>
      <c r="N101">
        <v>1556652891.512769</v>
      </c>
      <c r="O101">
        <v>59080</v>
      </c>
      <c r="P101">
        <v>1556652876.431442</v>
      </c>
      <c r="R101" s="7">
        <f t="shared" si="2"/>
        <v>1061.9864343686297</v>
      </c>
      <c r="S101" s="9">
        <f>(R101-C101)/C101</f>
        <v>5.6689719399902611E-3</v>
      </c>
      <c r="T101" s="9">
        <f t="shared" si="3"/>
        <v>5.6689719399902611E-3</v>
      </c>
    </row>
    <row r="102" spans="1:21" x14ac:dyDescent="0.25">
      <c r="A102" s="1">
        <v>100</v>
      </c>
      <c r="B102">
        <v>22.900000000000009</v>
      </c>
      <c r="C102">
        <v>1057.48</v>
      </c>
      <c r="D102">
        <v>1430.800974246572</v>
      </c>
      <c r="E102">
        <v>1431.279800032723</v>
      </c>
      <c r="F102">
        <v>32.970749920000003</v>
      </c>
      <c r="G102">
        <v>32.948693290000001</v>
      </c>
      <c r="H102">
        <v>23.735300049999999</v>
      </c>
      <c r="I102">
        <v>1041.5975189999999</v>
      </c>
      <c r="J102">
        <v>30204</v>
      </c>
      <c r="K102">
        <v>30104</v>
      </c>
      <c r="L102">
        <v>1556652926.5876131</v>
      </c>
      <c r="M102">
        <v>1556652916.5876131</v>
      </c>
      <c r="N102">
        <v>1556652921.5876131</v>
      </c>
      <c r="O102">
        <v>59677</v>
      </c>
      <c r="P102">
        <v>1556652906.5940959</v>
      </c>
      <c r="R102" s="7">
        <f t="shared" si="2"/>
        <v>1063.1311241165249</v>
      </c>
      <c r="S102" s="9">
        <f>(R102-C102)/C102</f>
        <v>5.3439536601400479E-3</v>
      </c>
      <c r="T102" s="9">
        <f t="shared" si="3"/>
        <v>5.3439536601400479E-3</v>
      </c>
    </row>
    <row r="103" spans="1:21" x14ac:dyDescent="0.25">
      <c r="T103" s="10"/>
    </row>
    <row r="104" spans="1:21" x14ac:dyDescent="0.25">
      <c r="S104" s="11">
        <f>AVERAGE(S4:S102)</f>
        <v>-8.440246242925575E-4</v>
      </c>
      <c r="T104" s="10">
        <f>AVERAGE(T5:T102)</f>
        <v>1.0225456967252567E-2</v>
      </c>
      <c r="U104" t="s">
        <v>20</v>
      </c>
    </row>
    <row r="105" spans="1:21" x14ac:dyDescent="0.25">
      <c r="T105" s="10">
        <f>MAX(T5:T102)</f>
        <v>4.5876687027148283E-2</v>
      </c>
      <c r="U105" t="s">
        <v>21</v>
      </c>
    </row>
    <row r="106" spans="1:21" x14ac:dyDescent="0.25">
      <c r="T106" s="10">
        <f>MIN(T5:T102)</f>
        <v>2.4851049544926898E-4</v>
      </c>
      <c r="U106" t="s">
        <v>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4"/>
  <sheetViews>
    <sheetView workbookViewId="0">
      <selection activeCell="P20" sqref="P20"/>
    </sheetView>
  </sheetViews>
  <sheetFormatPr defaultRowHeight="15" x14ac:dyDescent="0.25"/>
  <cols>
    <col min="1" max="1" width="4" bestFit="1" customWidth="1"/>
    <col min="2" max="2" width="23.5703125" bestFit="1" customWidth="1"/>
    <col min="3" max="3" width="19.140625" style="5" bestFit="1" customWidth="1"/>
    <col min="4" max="4" width="25.28515625" style="3" bestFit="1" customWidth="1"/>
    <col min="5" max="5" width="29.140625" bestFit="1" customWidth="1"/>
    <col min="6" max="6" width="20" bestFit="1" customWidth="1"/>
    <col min="7" max="7" width="20.28515625" bestFit="1" customWidth="1"/>
    <col min="8" max="8" width="20.140625" bestFit="1" customWidth="1"/>
    <col min="9" max="9" width="15.7109375" customWidth="1"/>
    <col min="10" max="10" width="25.140625" customWidth="1"/>
    <col min="11" max="11" width="26.140625" customWidth="1"/>
    <col min="12" max="12" width="18.42578125" customWidth="1"/>
    <col min="13" max="13" width="19.28515625" customWidth="1"/>
    <col min="14" max="14" width="11.7109375" customWidth="1"/>
    <col min="15" max="15" width="12.7109375" customWidth="1"/>
    <col min="16" max="16" width="12.140625" customWidth="1"/>
    <col min="18" max="18" width="15.7109375" style="7" customWidth="1"/>
    <col min="19" max="19" width="15.7109375" customWidth="1"/>
  </cols>
  <sheetData>
    <row r="1" spans="1:19" x14ac:dyDescent="0.25">
      <c r="A1" t="s">
        <v>15</v>
      </c>
      <c r="B1" s="1" t="s">
        <v>0</v>
      </c>
      <c r="C1" s="4" t="s">
        <v>1</v>
      </c>
      <c r="D1" s="2" t="s">
        <v>2</v>
      </c>
      <c r="E1" s="8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R1" s="6" t="s">
        <v>16</v>
      </c>
      <c r="S1" s="1" t="s">
        <v>17</v>
      </c>
    </row>
    <row r="2" spans="1:19" x14ac:dyDescent="0.25">
      <c r="A2" s="1">
        <v>0</v>
      </c>
      <c r="B2">
        <v>23.912562814070348</v>
      </c>
      <c r="C2" s="5">
        <v>0</v>
      </c>
      <c r="D2" s="3">
        <v>5.5532355415634767</v>
      </c>
      <c r="E2">
        <v>37.472411393652919</v>
      </c>
      <c r="F2">
        <v>2.2550249296482409E-2</v>
      </c>
      <c r="G2">
        <v>4.9524517587939704E-4</v>
      </c>
      <c r="H2">
        <v>24.386582919597991</v>
      </c>
      <c r="I2">
        <v>14.24043152261307</v>
      </c>
      <c r="J2">
        <v>270</v>
      </c>
      <c r="K2">
        <v>71</v>
      </c>
      <c r="L2">
        <v>1556649917.1544099</v>
      </c>
      <c r="M2">
        <v>1556649897.1544099</v>
      </c>
      <c r="N2">
        <v>1556649907.1544099</v>
      </c>
      <c r="O2">
        <v>0</v>
      </c>
      <c r="P2">
        <v>1556649892.0691309</v>
      </c>
      <c r="R2" s="7">
        <f>IF(D2&lt;363.921,-0.00105652*D2^2+1.12751168*D2,0.74288971*D2)</f>
        <v>6.2287565221439873</v>
      </c>
      <c r="S2" s="9" t="e">
        <f>(R2-C2)/C2</f>
        <v>#DIV/0!</v>
      </c>
    </row>
    <row r="3" spans="1:19" x14ac:dyDescent="0.25">
      <c r="A3" s="1">
        <v>1</v>
      </c>
      <c r="B3">
        <v>23.91507537688442</v>
      </c>
      <c r="C3" s="5">
        <v>9.7939698492462313</v>
      </c>
      <c r="D3" s="3">
        <v>19.83109218437955</v>
      </c>
      <c r="E3">
        <v>42.03030913730192</v>
      </c>
      <c r="F3">
        <v>2.8371024472361811E-2</v>
      </c>
      <c r="G3">
        <v>6.3160144723618094E-3</v>
      </c>
      <c r="H3">
        <v>24.371658286432169</v>
      </c>
      <c r="I3">
        <v>38.827564331658287</v>
      </c>
      <c r="J3">
        <v>570</v>
      </c>
      <c r="K3">
        <v>371</v>
      </c>
      <c r="L3">
        <v>1556649947.298106</v>
      </c>
      <c r="M3">
        <v>1556649927.298106</v>
      </c>
      <c r="N3">
        <v>1556649937.298106</v>
      </c>
      <c r="O3">
        <v>597</v>
      </c>
      <c r="P3">
        <v>1556649922.2396891</v>
      </c>
      <c r="R3" s="7">
        <f t="shared" ref="R3:R66" si="0">IF(D3&lt;363.921,-0.00105652*D3^2+1.12751168*D3,0.74288971*D3)</f>
        <v>21.944288102101719</v>
      </c>
      <c r="S3" s="9">
        <f>(R3-C3)/C3</f>
        <v>1.2405917559354758</v>
      </c>
    </row>
    <row r="4" spans="1:19" x14ac:dyDescent="0.25">
      <c r="A4" s="1">
        <v>2</v>
      </c>
      <c r="B4">
        <v>23.825628140703529</v>
      </c>
      <c r="C4" s="5">
        <v>21.412060301507541</v>
      </c>
      <c r="D4" s="3">
        <v>25.520436978386591</v>
      </c>
      <c r="E4">
        <v>44.992447500334968</v>
      </c>
      <c r="F4">
        <v>3.2516756130653267E-2</v>
      </c>
      <c r="G4">
        <v>1.0461746432160799E-2</v>
      </c>
      <c r="H4">
        <v>24.31814073366834</v>
      </c>
      <c r="I4">
        <v>42.984927522613063</v>
      </c>
      <c r="J4">
        <v>869</v>
      </c>
      <c r="K4">
        <v>670</v>
      </c>
      <c r="L4">
        <v>1556649977.415009</v>
      </c>
      <c r="M4">
        <v>1556649957.415009</v>
      </c>
      <c r="N4">
        <v>1556649967.415009</v>
      </c>
      <c r="O4">
        <v>1193</v>
      </c>
      <c r="P4">
        <v>1556649952.356524</v>
      </c>
      <c r="R4" s="7">
        <f t="shared" si="0"/>
        <v>28.086487004661336</v>
      </c>
      <c r="S4" s="9">
        <f>(R4-C4)/C4</f>
        <v>0.31171342734747831</v>
      </c>
    </row>
    <row r="5" spans="1:19" x14ac:dyDescent="0.25">
      <c r="A5" s="1">
        <v>3</v>
      </c>
      <c r="B5">
        <v>23.67035175879397</v>
      </c>
      <c r="C5" s="5">
        <v>39.492462311557787</v>
      </c>
      <c r="D5" s="3">
        <v>36.949499072302487</v>
      </c>
      <c r="E5">
        <v>52.325433954096468</v>
      </c>
      <c r="F5">
        <v>4.3990787336683407E-2</v>
      </c>
      <c r="G5">
        <v>2.1935784321608049E-2</v>
      </c>
      <c r="H5">
        <v>24.244120592964819</v>
      </c>
      <c r="I5">
        <v>51.021766899497479</v>
      </c>
      <c r="J5">
        <v>1169</v>
      </c>
      <c r="K5">
        <v>970</v>
      </c>
      <c r="L5">
        <v>1556650007.532053</v>
      </c>
      <c r="M5">
        <v>1556649987.532053</v>
      </c>
      <c r="N5">
        <v>1556649997.532053</v>
      </c>
      <c r="O5">
        <v>1789</v>
      </c>
      <c r="P5">
        <v>1556649982.473495</v>
      </c>
      <c r="R5" s="7">
        <f t="shared" si="0"/>
        <v>40.218561487450792</v>
      </c>
      <c r="S5" s="9">
        <f>(R5-C5)/C5</f>
        <v>1.8385766128350672E-2</v>
      </c>
    </row>
    <row r="6" spans="1:19" x14ac:dyDescent="0.25">
      <c r="A6" s="1">
        <v>4</v>
      </c>
      <c r="B6">
        <v>23.510050251256281</v>
      </c>
      <c r="C6" s="5">
        <v>45.35175879396985</v>
      </c>
      <c r="D6" s="3">
        <v>39.616711497612897</v>
      </c>
      <c r="E6">
        <v>54.238715412706469</v>
      </c>
      <c r="F6">
        <v>4.7278056532663322E-2</v>
      </c>
      <c r="G6">
        <v>2.5223054070351761E-2</v>
      </c>
      <c r="H6">
        <v>24.17238676884422</v>
      </c>
      <c r="I6">
        <v>53.013377140703533</v>
      </c>
      <c r="J6">
        <v>1468</v>
      </c>
      <c r="K6">
        <v>1269</v>
      </c>
      <c r="L6">
        <v>1556650037.670259</v>
      </c>
      <c r="M6">
        <v>1556650017.670259</v>
      </c>
      <c r="N6">
        <v>1556650027.670259</v>
      </c>
      <c r="O6">
        <v>2385</v>
      </c>
      <c r="P6">
        <v>1556650012.59061</v>
      </c>
      <c r="R6" s="7">
        <f t="shared" si="0"/>
        <v>43.010113880798635</v>
      </c>
      <c r="S6" s="9">
        <f>(R6-C6)/C6</f>
        <v>-5.1632946007875005E-2</v>
      </c>
    </row>
    <row r="7" spans="1:19" x14ac:dyDescent="0.25">
      <c r="A7" s="1">
        <v>5</v>
      </c>
      <c r="B7">
        <v>23.380904522613069</v>
      </c>
      <c r="C7" s="5">
        <v>62.311557788944732</v>
      </c>
      <c r="D7" s="3">
        <v>57.44802687313598</v>
      </c>
      <c r="E7">
        <v>68.354519461735222</v>
      </c>
      <c r="F7">
        <v>7.5104689547738718E-2</v>
      </c>
      <c r="G7">
        <v>5.3049686281407021E-2</v>
      </c>
      <c r="H7">
        <v>24.109572939698491</v>
      </c>
      <c r="I7">
        <v>65.676509597989948</v>
      </c>
      <c r="J7">
        <v>1768</v>
      </c>
      <c r="K7">
        <v>1569</v>
      </c>
      <c r="L7">
        <v>1556650067.8232279</v>
      </c>
      <c r="M7">
        <v>1556650047.8232279</v>
      </c>
      <c r="N7">
        <v>1556650057.8232279</v>
      </c>
      <c r="O7">
        <v>2982</v>
      </c>
      <c r="P7">
        <v>1556650042.749908</v>
      </c>
      <c r="R7" s="7">
        <f t="shared" si="0"/>
        <v>61.28651391305597</v>
      </c>
      <c r="S7" s="9">
        <f>(R7-C7)/C7</f>
        <v>-1.6450300911440622E-2</v>
      </c>
    </row>
    <row r="8" spans="1:19" x14ac:dyDescent="0.25">
      <c r="A8" s="1">
        <v>6</v>
      </c>
      <c r="B8">
        <v>23.212626262626259</v>
      </c>
      <c r="C8" s="5">
        <v>69.757575757575751</v>
      </c>
      <c r="D8" s="3">
        <v>64.381846063490102</v>
      </c>
      <c r="E8">
        <v>74.274868056265419</v>
      </c>
      <c r="F8">
        <v>8.8699497272727287E-2</v>
      </c>
      <c r="G8">
        <v>6.664448727272726E-2</v>
      </c>
      <c r="H8">
        <v>24.037853601010099</v>
      </c>
      <c r="I8">
        <v>70.652542691919194</v>
      </c>
      <c r="J8">
        <v>2067</v>
      </c>
      <c r="K8">
        <v>1869</v>
      </c>
      <c r="L8">
        <v>1556650097.953711</v>
      </c>
      <c r="M8">
        <v>1556650077.953711</v>
      </c>
      <c r="N8">
        <v>1556650087.953711</v>
      </c>
      <c r="O8">
        <v>3579</v>
      </c>
      <c r="P8">
        <v>1556650072.8965471</v>
      </c>
      <c r="R8" s="7">
        <f t="shared" si="0"/>
        <v>68.211984664768451</v>
      </c>
      <c r="S8" s="9">
        <f>(R8-C8)/C8</f>
        <v>-2.2156605587593785E-2</v>
      </c>
    </row>
    <row r="9" spans="1:19" x14ac:dyDescent="0.25">
      <c r="A9" s="1">
        <v>7</v>
      </c>
      <c r="B9">
        <v>23.084422110552762</v>
      </c>
      <c r="C9" s="5">
        <v>79.678391959799001</v>
      </c>
      <c r="D9" s="3">
        <v>75.556573856651752</v>
      </c>
      <c r="E9">
        <v>84.14421365188872</v>
      </c>
      <c r="F9">
        <v>0.1138609725125628</v>
      </c>
      <c r="G9">
        <v>9.1805962763819082E-2</v>
      </c>
      <c r="H9">
        <v>23.976959768844221</v>
      </c>
      <c r="I9">
        <v>78.620360994974874</v>
      </c>
      <c r="J9">
        <v>2367</v>
      </c>
      <c r="K9">
        <v>2168</v>
      </c>
      <c r="L9">
        <v>1556650128.086602</v>
      </c>
      <c r="M9">
        <v>1556650108.086602</v>
      </c>
      <c r="N9">
        <v>1556650118.086602</v>
      </c>
      <c r="O9">
        <v>4175</v>
      </c>
      <c r="P9">
        <v>1556650103.010875</v>
      </c>
      <c r="R9" s="7">
        <f t="shared" si="0"/>
        <v>79.159462529592773</v>
      </c>
      <c r="S9" s="9">
        <f>(R9-C9)/C9</f>
        <v>-6.5127999880827039E-3</v>
      </c>
    </row>
    <row r="10" spans="1:19" x14ac:dyDescent="0.25">
      <c r="A10" s="1">
        <v>8</v>
      </c>
      <c r="B10">
        <v>22.997989949748749</v>
      </c>
      <c r="C10" s="5">
        <v>88.291457286432163</v>
      </c>
      <c r="D10" s="3">
        <v>86.062109336549767</v>
      </c>
      <c r="E10">
        <v>93.690526823478535</v>
      </c>
      <c r="F10">
        <v>0.1411850927135678</v>
      </c>
      <c r="G10">
        <v>0.1191300855778894</v>
      </c>
      <c r="H10">
        <v>23.928316653266329</v>
      </c>
      <c r="I10">
        <v>86.079606623115595</v>
      </c>
      <c r="J10">
        <v>2667</v>
      </c>
      <c r="K10">
        <v>2468</v>
      </c>
      <c r="L10">
        <v>1556650158.221549</v>
      </c>
      <c r="M10">
        <v>1556650138.221549</v>
      </c>
      <c r="N10">
        <v>1556650148.221549</v>
      </c>
      <c r="O10">
        <v>4772</v>
      </c>
      <c r="P10">
        <v>1556650133.162329</v>
      </c>
      <c r="R10" s="7">
        <f t="shared" si="0"/>
        <v>89.210720888722122</v>
      </c>
      <c r="S10" s="9">
        <f>(R10-C10)/C10</f>
        <v>1.0411693617285252E-2</v>
      </c>
    </row>
    <row r="11" spans="1:19" x14ac:dyDescent="0.25">
      <c r="A11" s="1">
        <v>9</v>
      </c>
      <c r="B11">
        <v>22.907537688442218</v>
      </c>
      <c r="C11" s="5">
        <v>97.2964824120603</v>
      </c>
      <c r="D11" s="3">
        <v>95.967941016491622</v>
      </c>
      <c r="E11">
        <v>102.8635408436635</v>
      </c>
      <c r="F11">
        <v>0.17020519145728641</v>
      </c>
      <c r="G11">
        <v>0.1481501914572865</v>
      </c>
      <c r="H11">
        <v>23.89248741708543</v>
      </c>
      <c r="I11">
        <v>93.125255291457279</v>
      </c>
      <c r="J11">
        <v>2966</v>
      </c>
      <c r="K11">
        <v>2767</v>
      </c>
      <c r="L11">
        <v>1556650188.3590429</v>
      </c>
      <c r="M11">
        <v>1556650168.3590429</v>
      </c>
      <c r="N11">
        <v>1556650178.3590429</v>
      </c>
      <c r="O11">
        <v>5368</v>
      </c>
      <c r="P11">
        <v>1556650163.2807679</v>
      </c>
      <c r="R11" s="7">
        <f t="shared" si="0"/>
        <v>98.474588219570123</v>
      </c>
      <c r="S11" s="9">
        <f>(R11-C11)/C11</f>
        <v>1.2108411098773617E-2</v>
      </c>
    </row>
    <row r="12" spans="1:19" x14ac:dyDescent="0.25">
      <c r="A12" s="1">
        <v>10</v>
      </c>
      <c r="B12">
        <v>22.9</v>
      </c>
      <c r="C12" s="5">
        <v>97.396984924623112</v>
      </c>
      <c r="D12" s="3">
        <v>95.406862893357967</v>
      </c>
      <c r="E12">
        <v>102.33980155137751</v>
      </c>
      <c r="F12">
        <v>0.16848827301507541</v>
      </c>
      <c r="G12">
        <v>0.14643327301507539</v>
      </c>
      <c r="H12">
        <v>23.871507437185929</v>
      </c>
      <c r="I12">
        <v>92.719016407035184</v>
      </c>
      <c r="J12">
        <v>3266</v>
      </c>
      <c r="K12">
        <v>3067</v>
      </c>
      <c r="L12">
        <v>1556650218.516818</v>
      </c>
      <c r="M12">
        <v>1556650198.516818</v>
      </c>
      <c r="N12">
        <v>1556650208.516818</v>
      </c>
      <c r="O12">
        <v>5965</v>
      </c>
      <c r="P12">
        <v>1556650193.4373181</v>
      </c>
      <c r="R12" s="7">
        <f t="shared" si="0"/>
        <v>97.955411201853863</v>
      </c>
      <c r="S12" s="9">
        <f>(R12-C12)/C12</f>
        <v>5.7335068191579543E-3</v>
      </c>
    </row>
    <row r="13" spans="1:19" x14ac:dyDescent="0.25">
      <c r="A13" s="1">
        <v>11</v>
      </c>
      <c r="B13">
        <v>22.9</v>
      </c>
      <c r="C13" s="5">
        <v>106.964824120603</v>
      </c>
      <c r="D13" s="3">
        <v>104.7750029695724</v>
      </c>
      <c r="E13">
        <v>111.1249053588583</v>
      </c>
      <c r="F13">
        <v>0.1986599688442211</v>
      </c>
      <c r="G13">
        <v>0.17660496884422111</v>
      </c>
      <c r="H13">
        <v>23.86670846231155</v>
      </c>
      <c r="I13">
        <v>99.382823286432142</v>
      </c>
      <c r="J13">
        <v>3566</v>
      </c>
      <c r="K13">
        <v>3367</v>
      </c>
      <c r="L13">
        <v>1556650248.674031</v>
      </c>
      <c r="M13">
        <v>1556650228.674031</v>
      </c>
      <c r="N13">
        <v>1556650238.674031</v>
      </c>
      <c r="O13">
        <v>6562</v>
      </c>
      <c r="P13">
        <v>1556650223.596318</v>
      </c>
      <c r="R13" s="7">
        <f t="shared" si="0"/>
        <v>106.53677304645774</v>
      </c>
      <c r="S13" s="9">
        <f>(R13-C13)/C13</f>
        <v>-4.0017929040170302E-3</v>
      </c>
    </row>
    <row r="14" spans="1:19" x14ac:dyDescent="0.25">
      <c r="A14" s="1">
        <v>12</v>
      </c>
      <c r="B14">
        <v>22.859798994974881</v>
      </c>
      <c r="C14" s="5">
        <v>114.2211055276382</v>
      </c>
      <c r="D14" s="3">
        <v>113.96766264815599</v>
      </c>
      <c r="E14">
        <v>119.83142553207711</v>
      </c>
      <c r="F14">
        <v>0.23100921291457291</v>
      </c>
      <c r="G14">
        <v>0.20895421291457281</v>
      </c>
      <c r="H14">
        <v>23.866507371859289</v>
      </c>
      <c r="I14">
        <v>105.9155025125628</v>
      </c>
      <c r="J14">
        <v>3866</v>
      </c>
      <c r="K14">
        <v>3667</v>
      </c>
      <c r="L14">
        <v>1556650278.8253009</v>
      </c>
      <c r="M14">
        <v>1556650258.8253009</v>
      </c>
      <c r="N14">
        <v>1556650268.8253009</v>
      </c>
      <c r="O14">
        <v>7159</v>
      </c>
      <c r="P14">
        <v>1556650253.751745</v>
      </c>
      <c r="R14" s="7">
        <f t="shared" si="0"/>
        <v>114.77712538673329</v>
      </c>
      <c r="S14" s="9">
        <f>(R14-C14)/C14</f>
        <v>4.8679257351483688E-3</v>
      </c>
    </row>
    <row r="15" spans="1:19" x14ac:dyDescent="0.25">
      <c r="A15" s="1">
        <v>13</v>
      </c>
      <c r="B15">
        <v>22.9</v>
      </c>
      <c r="C15" s="5">
        <v>123.748743718593</v>
      </c>
      <c r="D15" s="3">
        <v>123.34891538856201</v>
      </c>
      <c r="E15">
        <v>128.78650651093929</v>
      </c>
      <c r="F15">
        <v>0.26681323989949751</v>
      </c>
      <c r="G15">
        <v>0.24475823989949749</v>
      </c>
      <c r="H15">
        <v>23.88100485427136</v>
      </c>
      <c r="I15">
        <v>112.58118788944719</v>
      </c>
      <c r="J15">
        <v>4166</v>
      </c>
      <c r="K15">
        <v>3967</v>
      </c>
      <c r="L15">
        <v>1556650308.9791989</v>
      </c>
      <c r="M15">
        <v>1556650288.9791989</v>
      </c>
      <c r="N15">
        <v>1556650298.9791989</v>
      </c>
      <c r="O15">
        <v>7756</v>
      </c>
      <c r="P15">
        <v>1556650283.8988581</v>
      </c>
      <c r="R15" s="7">
        <f t="shared" si="0"/>
        <v>123.00243863589651</v>
      </c>
      <c r="S15" s="9">
        <f>(R15-C15)/C15</f>
        <v>-6.0308093663852171E-3</v>
      </c>
    </row>
    <row r="16" spans="1:19" x14ac:dyDescent="0.25">
      <c r="A16" s="1">
        <v>14</v>
      </c>
      <c r="B16">
        <v>22.9</v>
      </c>
      <c r="C16" s="5">
        <v>140.748743718593</v>
      </c>
      <c r="D16" s="3">
        <v>143.72448944755081</v>
      </c>
      <c r="E16">
        <v>148.4177125843612</v>
      </c>
      <c r="F16">
        <v>0.35433416452261302</v>
      </c>
      <c r="G16">
        <v>0.33227916452261308</v>
      </c>
      <c r="H16">
        <v>23.898165819095482</v>
      </c>
      <c r="I16">
        <v>127.0586010552764</v>
      </c>
      <c r="J16">
        <v>4466</v>
      </c>
      <c r="K16">
        <v>4267</v>
      </c>
      <c r="L16">
        <v>1556650339.135653</v>
      </c>
      <c r="M16">
        <v>1556650319.135653</v>
      </c>
      <c r="N16">
        <v>1556650329.135653</v>
      </c>
      <c r="O16">
        <v>8353</v>
      </c>
      <c r="P16">
        <v>1556650314.05954</v>
      </c>
      <c r="R16" s="7">
        <f t="shared" si="0"/>
        <v>140.22679337163061</v>
      </c>
      <c r="S16" s="9">
        <f>(R16-C16)/C16</f>
        <v>-3.7083836997221366E-3</v>
      </c>
    </row>
    <row r="17" spans="1:19" x14ac:dyDescent="0.25">
      <c r="A17" s="1">
        <v>15</v>
      </c>
      <c r="B17">
        <v>22.9</v>
      </c>
      <c r="C17" s="5">
        <v>150.3869346733668</v>
      </c>
      <c r="D17" s="3">
        <v>154.6190420064859</v>
      </c>
      <c r="E17">
        <v>158.99124838273511</v>
      </c>
      <c r="F17">
        <v>0.40659547683417102</v>
      </c>
      <c r="G17">
        <v>0.38454047683417092</v>
      </c>
      <c r="H17">
        <v>23.91557797487437</v>
      </c>
      <c r="I17">
        <v>134.80085934673369</v>
      </c>
      <c r="J17">
        <v>4766</v>
      </c>
      <c r="K17">
        <v>4567</v>
      </c>
      <c r="L17">
        <v>1556650369.2916329</v>
      </c>
      <c r="M17">
        <v>1556650349.2916329</v>
      </c>
      <c r="N17">
        <v>1556650359.2916329</v>
      </c>
      <c r="O17">
        <v>8950</v>
      </c>
      <c r="P17">
        <v>1556650344.211767</v>
      </c>
      <c r="R17" s="7">
        <f t="shared" si="0"/>
        <v>149.07650130022532</v>
      </c>
      <c r="S17" s="9">
        <f>(R17-C17)/C17</f>
        <v>-8.7137448209026712E-3</v>
      </c>
    </row>
    <row r="18" spans="1:19" x14ac:dyDescent="0.25">
      <c r="A18" s="1">
        <v>16</v>
      </c>
      <c r="B18">
        <v>22.9175879396985</v>
      </c>
      <c r="C18" s="5">
        <v>165.3819095477387</v>
      </c>
      <c r="D18" s="3">
        <v>172.9841389662667</v>
      </c>
      <c r="E18">
        <v>176.90335034136589</v>
      </c>
      <c r="F18">
        <v>0.50332914326633171</v>
      </c>
      <c r="G18">
        <v>0.48127414326633161</v>
      </c>
      <c r="H18">
        <v>23.94030153266332</v>
      </c>
      <c r="I18">
        <v>147.84952663316591</v>
      </c>
      <c r="J18">
        <v>5066</v>
      </c>
      <c r="K18">
        <v>4867</v>
      </c>
      <c r="L18">
        <v>1556650399.4270189</v>
      </c>
      <c r="M18">
        <v>1556650379.4270189</v>
      </c>
      <c r="N18">
        <v>1556650389.4270189</v>
      </c>
      <c r="O18">
        <v>9547</v>
      </c>
      <c r="P18">
        <v>1556650374.3714991</v>
      </c>
      <c r="R18" s="7">
        <f t="shared" si="0"/>
        <v>163.42684788819611</v>
      </c>
      <c r="S18" s="9">
        <f>(R18-C18)/C18</f>
        <v>-1.1821496467715235E-2</v>
      </c>
    </row>
    <row r="19" spans="1:19" x14ac:dyDescent="0.25">
      <c r="A19" s="1">
        <v>17</v>
      </c>
      <c r="B19">
        <v>22.92261306532664</v>
      </c>
      <c r="C19" s="5">
        <v>173.3819095477387</v>
      </c>
      <c r="D19" s="3">
        <v>184.09564845296771</v>
      </c>
      <c r="E19">
        <v>187.78334895880329</v>
      </c>
      <c r="F19">
        <v>0.5671063611055277</v>
      </c>
      <c r="G19">
        <v>0.54505133110552773</v>
      </c>
      <c r="H19">
        <v>23.96055266331658</v>
      </c>
      <c r="I19">
        <v>155.74517065326631</v>
      </c>
      <c r="J19">
        <v>5365</v>
      </c>
      <c r="K19">
        <v>5166</v>
      </c>
      <c r="L19">
        <v>1556650429.557626</v>
      </c>
      <c r="M19">
        <v>1556650409.557626</v>
      </c>
      <c r="N19">
        <v>1556650419.557626</v>
      </c>
      <c r="O19">
        <v>10143</v>
      </c>
      <c r="P19">
        <v>1556650404.482538</v>
      </c>
      <c r="R19" s="7">
        <f t="shared" si="0"/>
        <v>171.76325502488925</v>
      </c>
      <c r="S19" s="9">
        <f>(R19-C19)/C19</f>
        <v>-9.3357751513503551E-3</v>
      </c>
    </row>
    <row r="20" spans="1:19" x14ac:dyDescent="0.25">
      <c r="A20" s="1">
        <v>18</v>
      </c>
      <c r="B20">
        <v>22.918592964824121</v>
      </c>
      <c r="C20" s="5">
        <v>186.6683417085427</v>
      </c>
      <c r="D20" s="3">
        <v>203.4696609095499</v>
      </c>
      <c r="E20">
        <v>206.81233309449331</v>
      </c>
      <c r="F20">
        <v>0.68783500788944718</v>
      </c>
      <c r="G20">
        <v>0.66577997788944743</v>
      </c>
      <c r="H20">
        <v>23.97351759798995</v>
      </c>
      <c r="I20">
        <v>169.5129790452261</v>
      </c>
      <c r="J20">
        <v>5665</v>
      </c>
      <c r="K20">
        <v>5466</v>
      </c>
      <c r="L20">
        <v>1556650459.69081</v>
      </c>
      <c r="M20">
        <v>1556650439.69081</v>
      </c>
      <c r="N20">
        <v>1556650449.69081</v>
      </c>
      <c r="O20">
        <v>10740</v>
      </c>
      <c r="P20">
        <v>1556650434.632714</v>
      </c>
      <c r="R20" s="7">
        <f t="shared" si="0"/>
        <v>185.67459377799992</v>
      </c>
      <c r="S20" s="9">
        <f>(R20-C20)/C20</f>
        <v>-5.3236018568932489E-3</v>
      </c>
    </row>
    <row r="21" spans="1:19" x14ac:dyDescent="0.25">
      <c r="A21" s="1">
        <v>19</v>
      </c>
      <c r="B21">
        <v>22.922110552763819</v>
      </c>
      <c r="C21" s="5">
        <v>196.40201005025119</v>
      </c>
      <c r="D21" s="3">
        <v>222.17895550117521</v>
      </c>
      <c r="E21">
        <v>225.24427062134029</v>
      </c>
      <c r="F21">
        <v>0.81587101859296474</v>
      </c>
      <c r="G21">
        <v>0.79381598859296487</v>
      </c>
      <c r="H21">
        <v>23.985427080402012</v>
      </c>
      <c r="I21">
        <v>182.80676623115579</v>
      </c>
      <c r="J21">
        <v>5965</v>
      </c>
      <c r="K21">
        <v>5766</v>
      </c>
      <c r="L21">
        <v>1556650489.828692</v>
      </c>
      <c r="M21">
        <v>1556650469.828692</v>
      </c>
      <c r="N21">
        <v>1556650479.828692</v>
      </c>
      <c r="O21">
        <v>11336</v>
      </c>
      <c r="P21">
        <v>1556650464.7489059</v>
      </c>
      <c r="R21" s="7">
        <f t="shared" si="0"/>
        <v>198.35585475329773</v>
      </c>
      <c r="S21" s="9">
        <f>(R21-C21)/C21</f>
        <v>9.9481909708899283E-3</v>
      </c>
    </row>
    <row r="22" spans="1:19" x14ac:dyDescent="0.25">
      <c r="A22" s="1">
        <v>20</v>
      </c>
      <c r="B22">
        <v>22.90954773869348</v>
      </c>
      <c r="C22" s="5">
        <v>219.3467336683417</v>
      </c>
      <c r="D22" s="3">
        <v>259.63107487389482</v>
      </c>
      <c r="E22">
        <v>262.25895802797771</v>
      </c>
      <c r="F22">
        <v>1.106072013065327</v>
      </c>
      <c r="G22">
        <v>1.0840169758793969</v>
      </c>
      <c r="H22">
        <v>23.979447241206032</v>
      </c>
      <c r="I22">
        <v>209.4184856281407</v>
      </c>
      <c r="J22">
        <v>6265</v>
      </c>
      <c r="K22">
        <v>6066</v>
      </c>
      <c r="L22">
        <v>1556650519.9844699</v>
      </c>
      <c r="M22">
        <v>1556650499.9844699</v>
      </c>
      <c r="N22">
        <v>1556650509.9844699</v>
      </c>
      <c r="O22">
        <v>11933</v>
      </c>
      <c r="P22">
        <v>1556650494.908479</v>
      </c>
      <c r="R22" s="7">
        <f t="shared" si="0"/>
        <v>221.51885753542635</v>
      </c>
      <c r="S22" s="9">
        <f>(R22-C22)/C22</f>
        <v>9.9026952932381538E-3</v>
      </c>
    </row>
    <row r="23" spans="1:19" x14ac:dyDescent="0.25">
      <c r="A23" s="1">
        <v>21</v>
      </c>
      <c r="B23">
        <v>22.92713567839197</v>
      </c>
      <c r="C23" s="5">
        <v>226.8743718592965</v>
      </c>
      <c r="D23" s="3">
        <v>268.92687069081461</v>
      </c>
      <c r="E23">
        <v>271.46476894006258</v>
      </c>
      <c r="F23">
        <v>1.1850921276381909</v>
      </c>
      <c r="G23">
        <v>1.16303708040201</v>
      </c>
      <c r="H23">
        <v>23.977788869346721</v>
      </c>
      <c r="I23">
        <v>216.02399879396981</v>
      </c>
      <c r="J23">
        <v>6565</v>
      </c>
      <c r="K23">
        <v>6366</v>
      </c>
      <c r="L23">
        <v>1556650550.1408451</v>
      </c>
      <c r="M23">
        <v>1556650530.1408451</v>
      </c>
      <c r="N23">
        <v>1556650540.1408451</v>
      </c>
      <c r="O23">
        <v>12530</v>
      </c>
      <c r="P23">
        <v>1556650525.0604601</v>
      </c>
      <c r="R23" s="7">
        <f t="shared" si="0"/>
        <v>226.80890566640863</v>
      </c>
      <c r="S23" s="9">
        <f>(R23-C23)/C23</f>
        <v>-2.8855702101279702E-4</v>
      </c>
    </row>
    <row r="24" spans="1:19" x14ac:dyDescent="0.25">
      <c r="A24" s="1">
        <v>22</v>
      </c>
      <c r="B24">
        <v>22.940201005025131</v>
      </c>
      <c r="C24" s="5">
        <v>233.00502512562821</v>
      </c>
      <c r="D24" s="3">
        <v>277.73361853339378</v>
      </c>
      <c r="E24">
        <v>280.19182558145963</v>
      </c>
      <c r="F24">
        <v>1.2624790723618089</v>
      </c>
      <c r="G24">
        <v>1.2404240301507541</v>
      </c>
      <c r="H24">
        <v>23.985929608040198</v>
      </c>
      <c r="I24">
        <v>222.28167211055279</v>
      </c>
      <c r="J24">
        <v>6865</v>
      </c>
      <c r="K24">
        <v>6666</v>
      </c>
      <c r="L24">
        <v>1556650580.2782969</v>
      </c>
      <c r="M24">
        <v>1556650560.2782969</v>
      </c>
      <c r="N24">
        <v>1556650570.2782969</v>
      </c>
      <c r="O24">
        <v>13127</v>
      </c>
      <c r="P24">
        <v>1556650555.2212291</v>
      </c>
      <c r="R24" s="7">
        <f t="shared" si="0"/>
        <v>231.65221134035963</v>
      </c>
      <c r="S24" s="9">
        <f>(R24-C24)/C24</f>
        <v>-5.8059425308067498E-3</v>
      </c>
    </row>
    <row r="25" spans="1:19" x14ac:dyDescent="0.25">
      <c r="A25" s="1">
        <v>23</v>
      </c>
      <c r="B25">
        <v>22.935678391959801</v>
      </c>
      <c r="C25" s="5">
        <v>232.2713567839196</v>
      </c>
      <c r="D25" s="3">
        <v>277.69030281924279</v>
      </c>
      <c r="E25">
        <v>280.14895337256343</v>
      </c>
      <c r="F25">
        <v>1.2620603150753771</v>
      </c>
      <c r="G25">
        <v>1.240005268341708</v>
      </c>
      <c r="H25">
        <v>23.993567773869341</v>
      </c>
      <c r="I25">
        <v>222.2504383417085</v>
      </c>
      <c r="J25">
        <v>7164</v>
      </c>
      <c r="K25">
        <v>6965</v>
      </c>
      <c r="L25">
        <v>1556650610.411994</v>
      </c>
      <c r="M25">
        <v>1556650590.411994</v>
      </c>
      <c r="N25">
        <v>1556650600.411994</v>
      </c>
      <c r="O25">
        <v>13723</v>
      </c>
      <c r="P25">
        <v>1556650585.3353651</v>
      </c>
      <c r="R25" s="7">
        <f t="shared" si="0"/>
        <v>231.62879074169371</v>
      </c>
      <c r="S25" s="9">
        <f>(R25-C25)/C25</f>
        <v>-2.7664454675901729E-3</v>
      </c>
    </row>
    <row r="26" spans="1:19" x14ac:dyDescent="0.25">
      <c r="A26" s="1">
        <v>24</v>
      </c>
      <c r="B26">
        <v>22.958291457286439</v>
      </c>
      <c r="C26" s="5">
        <v>235.9396984924623</v>
      </c>
      <c r="D26" s="3">
        <v>285.63950288243331</v>
      </c>
      <c r="E26">
        <v>288.03038869871312</v>
      </c>
      <c r="F26">
        <v>1.3340242994974869</v>
      </c>
      <c r="G26">
        <v>1.3119692512562811</v>
      </c>
      <c r="H26">
        <v>24.003819120603019</v>
      </c>
      <c r="I26">
        <v>227.89767974874371</v>
      </c>
      <c r="J26">
        <v>7464</v>
      </c>
      <c r="K26">
        <v>7265</v>
      </c>
      <c r="L26">
        <v>1556650640.5651131</v>
      </c>
      <c r="M26">
        <v>1556650620.5651131</v>
      </c>
      <c r="N26">
        <v>1556650630.5651131</v>
      </c>
      <c r="O26">
        <v>14320</v>
      </c>
      <c r="P26">
        <v>1556650615.4886229</v>
      </c>
      <c r="R26" s="7">
        <f t="shared" si="0"/>
        <v>235.86048756711028</v>
      </c>
      <c r="S26" s="9">
        <f>(R26-C26)/C26</f>
        <v>-3.3572529700653931E-4</v>
      </c>
    </row>
    <row r="27" spans="1:19" x14ac:dyDescent="0.25">
      <c r="A27" s="1">
        <v>25</v>
      </c>
      <c r="B27">
        <v>23</v>
      </c>
      <c r="C27" s="5">
        <v>239.9597989949749</v>
      </c>
      <c r="D27" s="3">
        <v>294.54232536542031</v>
      </c>
      <c r="E27">
        <v>296.86161587876092</v>
      </c>
      <c r="F27">
        <v>1.417022609547739</v>
      </c>
      <c r="G27">
        <v>1.394967559296483</v>
      </c>
      <c r="H27">
        <v>24.016432201005021</v>
      </c>
      <c r="I27">
        <v>234.22435899497489</v>
      </c>
      <c r="J27">
        <v>7764</v>
      </c>
      <c r="K27">
        <v>7565</v>
      </c>
      <c r="L27">
        <v>1556650670.717344</v>
      </c>
      <c r="M27">
        <v>1556650650.717344</v>
      </c>
      <c r="N27">
        <v>1556650660.717344</v>
      </c>
      <c r="O27">
        <v>14917</v>
      </c>
      <c r="P27">
        <v>1556650645.641603</v>
      </c>
      <c r="R27" s="7">
        <f t="shared" si="0"/>
        <v>240.44132781768459</v>
      </c>
      <c r="S27" s="9">
        <f>(R27-C27)/C27</f>
        <v>2.0067062263199151E-3</v>
      </c>
    </row>
    <row r="28" spans="1:19" x14ac:dyDescent="0.25">
      <c r="A28" s="1">
        <v>26</v>
      </c>
      <c r="B28">
        <v>22.96683417085428</v>
      </c>
      <c r="C28" s="5">
        <v>252.16582914572871</v>
      </c>
      <c r="D28" s="3">
        <v>320.49360269180812</v>
      </c>
      <c r="E28">
        <v>322.62639415214551</v>
      </c>
      <c r="F28">
        <v>1.6736599572864319</v>
      </c>
      <c r="G28">
        <v>1.651604917587939</v>
      </c>
      <c r="H28">
        <v>24.017286467336689</v>
      </c>
      <c r="I28">
        <v>252.60826211055269</v>
      </c>
      <c r="J28">
        <v>8064</v>
      </c>
      <c r="K28">
        <v>7865</v>
      </c>
      <c r="L28">
        <v>1556650700.870331</v>
      </c>
      <c r="M28">
        <v>1556650680.870331</v>
      </c>
      <c r="N28">
        <v>1556650690.870331</v>
      </c>
      <c r="O28">
        <v>15514</v>
      </c>
      <c r="P28">
        <v>1556650675.7930851</v>
      </c>
      <c r="R28" s="7">
        <f t="shared" si="0"/>
        <v>252.83861427173105</v>
      </c>
      <c r="S28" s="9">
        <f>(R28-C28)/C28</f>
        <v>2.668026545394977E-3</v>
      </c>
    </row>
    <row r="29" spans="1:19" x14ac:dyDescent="0.25">
      <c r="A29" s="1">
        <v>27</v>
      </c>
      <c r="B29">
        <v>22.927638190954781</v>
      </c>
      <c r="C29" s="5">
        <v>281.09045226130661</v>
      </c>
      <c r="D29" s="3">
        <v>368.38517536283939</v>
      </c>
      <c r="E29">
        <v>370.2420146025903</v>
      </c>
      <c r="F29">
        <v>2.2043341668341712</v>
      </c>
      <c r="G29">
        <v>2.182279239698492</v>
      </c>
      <c r="H29">
        <v>23.990879422110559</v>
      </c>
      <c r="I29">
        <v>286.68356924623117</v>
      </c>
      <c r="J29">
        <v>8364</v>
      </c>
      <c r="K29">
        <v>8165</v>
      </c>
      <c r="L29">
        <v>1556650731.0050671</v>
      </c>
      <c r="M29">
        <v>1556650711.0050671</v>
      </c>
      <c r="N29">
        <v>1556650721.0050671</v>
      </c>
      <c r="O29">
        <v>16111</v>
      </c>
      <c r="P29">
        <v>1556650705.947577</v>
      </c>
      <c r="R29" s="7">
        <f t="shared" si="0"/>
        <v>273.66955609359889</v>
      </c>
      <c r="S29" s="9">
        <f>(R29-C29)/C29</f>
        <v>-2.6400385029119129E-2</v>
      </c>
    </row>
    <row r="30" spans="1:19" x14ac:dyDescent="0.25">
      <c r="A30" s="1">
        <v>28</v>
      </c>
      <c r="B30">
        <v>22.92562814070352</v>
      </c>
      <c r="C30" s="5">
        <v>297.3316582914573</v>
      </c>
      <c r="D30" s="3">
        <v>390.96857359831932</v>
      </c>
      <c r="E30">
        <v>392.71849403801849</v>
      </c>
      <c r="F30">
        <v>2.4803182572864322</v>
      </c>
      <c r="G30">
        <v>2.4582633271356782</v>
      </c>
      <c r="H30">
        <v>23.964422010050249</v>
      </c>
      <c r="I30">
        <v>302.74200336683418</v>
      </c>
      <c r="J30">
        <v>8664</v>
      </c>
      <c r="K30">
        <v>8465</v>
      </c>
      <c r="L30">
        <v>1556650761.141577</v>
      </c>
      <c r="M30">
        <v>1556650741.141577</v>
      </c>
      <c r="N30">
        <v>1556650751.141577</v>
      </c>
      <c r="O30">
        <v>16707</v>
      </c>
      <c r="P30">
        <v>1556650736.062557</v>
      </c>
      <c r="R30" s="7">
        <f t="shared" si="0"/>
        <v>290.4465302595691</v>
      </c>
      <c r="S30" s="9">
        <f>(R30-C30)/C30</f>
        <v>-2.3156390649592722E-2</v>
      </c>
    </row>
    <row r="31" spans="1:19" x14ac:dyDescent="0.25">
      <c r="A31" s="1">
        <v>29</v>
      </c>
      <c r="B31">
        <v>22.919597989949761</v>
      </c>
      <c r="C31" s="5">
        <v>308.54773869346741</v>
      </c>
      <c r="D31" s="3">
        <v>404.60272198893171</v>
      </c>
      <c r="E31">
        <v>406.29383453393848</v>
      </c>
      <c r="F31">
        <v>2.6548994914572859</v>
      </c>
      <c r="G31">
        <v>2.6328445663316589</v>
      </c>
      <c r="H31">
        <v>23.94874374874372</v>
      </c>
      <c r="I31">
        <v>312.42932291457288</v>
      </c>
      <c r="J31">
        <v>8964</v>
      </c>
      <c r="K31">
        <v>8765</v>
      </c>
      <c r="L31">
        <v>1556650791.299011</v>
      </c>
      <c r="M31">
        <v>1556650771.299011</v>
      </c>
      <c r="N31">
        <v>1556650781.299011</v>
      </c>
      <c r="O31">
        <v>17304</v>
      </c>
      <c r="P31">
        <v>1556650766.2205961</v>
      </c>
      <c r="R31" s="7">
        <f t="shared" si="0"/>
        <v>300.57519880356813</v>
      </c>
      <c r="S31" s="9">
        <f>(R31-C31)/C31</f>
        <v>-2.5838918553280181E-2</v>
      </c>
    </row>
    <row r="32" spans="1:19" x14ac:dyDescent="0.25">
      <c r="A32" s="1">
        <v>30</v>
      </c>
      <c r="B32">
        <v>22.909547738693469</v>
      </c>
      <c r="C32" s="5">
        <v>319.33668341708551</v>
      </c>
      <c r="D32" s="3">
        <v>422.35926526827433</v>
      </c>
      <c r="E32">
        <v>423.97944269047679</v>
      </c>
      <c r="F32">
        <v>2.8912688442211061</v>
      </c>
      <c r="G32">
        <v>2.8692139155778902</v>
      </c>
      <c r="H32">
        <v>23.927361929648239</v>
      </c>
      <c r="I32">
        <v>325.04667778894469</v>
      </c>
      <c r="J32">
        <v>9264</v>
      </c>
      <c r="K32">
        <v>9065</v>
      </c>
      <c r="L32">
        <v>1556650821.458308</v>
      </c>
      <c r="M32">
        <v>1556650801.458308</v>
      </c>
      <c r="N32">
        <v>1556650811.458308</v>
      </c>
      <c r="O32">
        <v>17901</v>
      </c>
      <c r="P32">
        <v>1556650796.3774259</v>
      </c>
      <c r="R32" s="7">
        <f t="shared" si="0"/>
        <v>313.76635209096139</v>
      </c>
      <c r="S32" s="9">
        <f>(R32-C32)/C32</f>
        <v>-1.7443443285370105E-2</v>
      </c>
    </row>
    <row r="33" spans="1:19" x14ac:dyDescent="0.25">
      <c r="A33" s="1">
        <v>31</v>
      </c>
      <c r="B33">
        <v>22.844221105527652</v>
      </c>
      <c r="C33" s="5">
        <v>333.58793969849239</v>
      </c>
      <c r="D33" s="3">
        <v>442.1221359789414</v>
      </c>
      <c r="E33">
        <v>443.66993476309801</v>
      </c>
      <c r="F33">
        <v>3.166499158793969</v>
      </c>
      <c r="G33">
        <v>3.1444442296482422</v>
      </c>
      <c r="H33">
        <v>23.885979809045232</v>
      </c>
      <c r="I33">
        <v>339.08944361809051</v>
      </c>
      <c r="J33">
        <v>9564</v>
      </c>
      <c r="K33">
        <v>9365</v>
      </c>
      <c r="L33">
        <v>1556650851.6122279</v>
      </c>
      <c r="M33">
        <v>1556650831.6122279</v>
      </c>
      <c r="N33">
        <v>1556650841.6122279</v>
      </c>
      <c r="O33">
        <v>18498</v>
      </c>
      <c r="P33">
        <v>1556650826.5391891</v>
      </c>
      <c r="R33" s="7">
        <f t="shared" si="0"/>
        <v>328.44798538197637</v>
      </c>
      <c r="S33" s="9">
        <f>(R33-C33)/C33</f>
        <v>-1.5408093953161745E-2</v>
      </c>
    </row>
    <row r="34" spans="1:19" x14ac:dyDescent="0.25">
      <c r="A34" s="1">
        <v>32</v>
      </c>
      <c r="B34">
        <v>22.847738693467338</v>
      </c>
      <c r="C34" s="5">
        <v>340.8643216080402</v>
      </c>
      <c r="D34" s="3">
        <v>454.66679340760032</v>
      </c>
      <c r="E34">
        <v>456.17198416431148</v>
      </c>
      <c r="F34">
        <v>3.3475711904522609</v>
      </c>
      <c r="G34">
        <v>3.325516261809045</v>
      </c>
      <c r="H34">
        <v>23.876934582914568</v>
      </c>
      <c r="I34">
        <v>348.00347402010073</v>
      </c>
      <c r="J34">
        <v>9864</v>
      </c>
      <c r="K34">
        <v>9665</v>
      </c>
      <c r="L34">
        <v>1556650881.759707</v>
      </c>
      <c r="M34">
        <v>1556650861.759707</v>
      </c>
      <c r="N34">
        <v>1556650871.759707</v>
      </c>
      <c r="O34">
        <v>19095</v>
      </c>
      <c r="P34">
        <v>1556650856.685267</v>
      </c>
      <c r="R34" s="7">
        <f t="shared" si="0"/>
        <v>337.76728230120216</v>
      </c>
      <c r="S34" s="9">
        <f>(R34-C34)/C34</f>
        <v>-9.0858418159684273E-3</v>
      </c>
    </row>
    <row r="35" spans="1:19" x14ac:dyDescent="0.25">
      <c r="A35" s="1">
        <v>33</v>
      </c>
      <c r="B35">
        <v>22.844723618090459</v>
      </c>
      <c r="C35" s="5">
        <v>354.3316582914573</v>
      </c>
      <c r="D35" s="3">
        <v>474.38196892347679</v>
      </c>
      <c r="E35">
        <v>475.82476134745019</v>
      </c>
      <c r="F35">
        <v>3.64231573919598</v>
      </c>
      <c r="G35">
        <v>3.6202608201005031</v>
      </c>
      <c r="H35">
        <v>23.869472281407031</v>
      </c>
      <c r="I35">
        <v>362.0114620603016</v>
      </c>
      <c r="J35">
        <v>10163</v>
      </c>
      <c r="K35">
        <v>9964</v>
      </c>
      <c r="L35">
        <v>1556650911.8928311</v>
      </c>
      <c r="M35">
        <v>1556650891.8928311</v>
      </c>
      <c r="N35">
        <v>1556650901.8928311</v>
      </c>
      <c r="O35">
        <v>19692</v>
      </c>
      <c r="P35">
        <v>1556650886.834146</v>
      </c>
      <c r="R35" s="7">
        <f t="shared" si="0"/>
        <v>352.41348332279068</v>
      </c>
      <c r="S35" s="9">
        <f>(R35-C35)/C35</f>
        <v>-5.4135015141345763E-3</v>
      </c>
    </row>
    <row r="36" spans="1:19" x14ac:dyDescent="0.25">
      <c r="A36" s="1">
        <v>34</v>
      </c>
      <c r="B36">
        <v>22.850251256281421</v>
      </c>
      <c r="C36" s="5">
        <v>369.49748743718601</v>
      </c>
      <c r="D36" s="3">
        <v>493.53928507128597</v>
      </c>
      <c r="E36">
        <v>494.92618223706683</v>
      </c>
      <c r="F36">
        <v>3.9407663296482411</v>
      </c>
      <c r="G36">
        <v>3.9187114045226128</v>
      </c>
      <c r="H36">
        <v>23.858316562814071</v>
      </c>
      <c r="I36">
        <v>375.62416613065329</v>
      </c>
      <c r="J36">
        <v>10463</v>
      </c>
      <c r="K36">
        <v>10264</v>
      </c>
      <c r="L36">
        <v>1556650942.0226409</v>
      </c>
      <c r="M36">
        <v>1556650922.0226409</v>
      </c>
      <c r="N36">
        <v>1556650932.0226409</v>
      </c>
      <c r="O36">
        <v>20288</v>
      </c>
      <c r="P36">
        <v>1556650916.951515</v>
      </c>
      <c r="R36" s="7">
        <f t="shared" si="0"/>
        <v>366.645256360215</v>
      </c>
      <c r="S36" s="9">
        <f>(R36-C36)/C36</f>
        <v>-7.7192164329828727E-3</v>
      </c>
    </row>
    <row r="37" spans="1:19" x14ac:dyDescent="0.25">
      <c r="A37" s="1">
        <v>35</v>
      </c>
      <c r="B37">
        <v>22.872361809045241</v>
      </c>
      <c r="C37" s="5">
        <v>371.1457286432161</v>
      </c>
      <c r="D37" s="3">
        <v>493.54718531002089</v>
      </c>
      <c r="E37">
        <v>494.93403814073218</v>
      </c>
      <c r="F37">
        <v>3.9409547768844222</v>
      </c>
      <c r="G37">
        <v>3.918899850753768</v>
      </c>
      <c r="H37">
        <v>23.853542698492461</v>
      </c>
      <c r="I37">
        <v>375.63011155778901</v>
      </c>
      <c r="J37">
        <v>10763</v>
      </c>
      <c r="K37">
        <v>10564</v>
      </c>
      <c r="L37">
        <v>1556650972.1522141</v>
      </c>
      <c r="M37">
        <v>1556650952.1522141</v>
      </c>
      <c r="N37">
        <v>1556650962.1522141</v>
      </c>
      <c r="O37">
        <v>20885</v>
      </c>
      <c r="P37">
        <v>1556650947.093766</v>
      </c>
      <c r="R37" s="7">
        <f t="shared" si="0"/>
        <v>366.65112536627771</v>
      </c>
      <c r="S37" s="9">
        <f>(R37-C37)/C37</f>
        <v>-1.2110076797513336E-2</v>
      </c>
    </row>
    <row r="38" spans="1:19" x14ac:dyDescent="0.25">
      <c r="A38" s="1">
        <v>36</v>
      </c>
      <c r="B38">
        <v>22.88291457286433</v>
      </c>
      <c r="C38" s="5">
        <v>382.48743718592971</v>
      </c>
      <c r="D38" s="3">
        <v>511.6057218441095</v>
      </c>
      <c r="E38">
        <v>512.94379907712437</v>
      </c>
      <c r="F38">
        <v>4.2328726793969862</v>
      </c>
      <c r="G38">
        <v>4.2108175417085416</v>
      </c>
      <c r="H38">
        <v>23.861180758793971</v>
      </c>
      <c r="I38">
        <v>388.46093422110562</v>
      </c>
      <c r="J38">
        <v>11063</v>
      </c>
      <c r="K38">
        <v>10864</v>
      </c>
      <c r="L38">
        <v>1556651002.285388</v>
      </c>
      <c r="M38">
        <v>1556650982.285388</v>
      </c>
      <c r="N38">
        <v>1556650992.285388</v>
      </c>
      <c r="O38">
        <v>21481</v>
      </c>
      <c r="P38">
        <v>1556650977.2106609</v>
      </c>
      <c r="R38" s="7">
        <f t="shared" si="0"/>
        <v>380.06662633511121</v>
      </c>
      <c r="S38" s="9">
        <f>(R38-C38)/C38</f>
        <v>-6.329125130564028E-3</v>
      </c>
    </row>
    <row r="39" spans="1:19" x14ac:dyDescent="0.25">
      <c r="A39" s="1">
        <v>37</v>
      </c>
      <c r="B39">
        <v>22.812626262626271</v>
      </c>
      <c r="C39" s="5">
        <v>401.46464646464648</v>
      </c>
      <c r="D39" s="3">
        <v>530.14880484681009</v>
      </c>
      <c r="E39">
        <v>531.4401181421274</v>
      </c>
      <c r="F39">
        <v>4.5439183393939393</v>
      </c>
      <c r="G39">
        <v>4.5218631979797976</v>
      </c>
      <c r="H39">
        <v>23.84325747979798</v>
      </c>
      <c r="I39">
        <v>401.63789515151512</v>
      </c>
      <c r="J39">
        <v>11362</v>
      </c>
      <c r="K39">
        <v>11164</v>
      </c>
      <c r="L39">
        <v>1556651032.441175</v>
      </c>
      <c r="M39">
        <v>1556651012.441175</v>
      </c>
      <c r="N39">
        <v>1556651022.441175</v>
      </c>
      <c r="O39">
        <v>22078</v>
      </c>
      <c r="P39">
        <v>1556651007.3601151</v>
      </c>
      <c r="R39" s="7">
        <f t="shared" si="0"/>
        <v>393.84209188949336</v>
      </c>
      <c r="S39" s="9">
        <f>(R39-C39)/C39</f>
        <v>-1.8986863830422911E-2</v>
      </c>
    </row>
    <row r="40" spans="1:19" x14ac:dyDescent="0.25">
      <c r="A40" s="1">
        <v>38</v>
      </c>
      <c r="B40">
        <v>22.85477386934674</v>
      </c>
      <c r="C40" s="5">
        <v>411.62311557788951</v>
      </c>
      <c r="D40" s="3">
        <v>540.45954461887402</v>
      </c>
      <c r="E40">
        <v>541.72629615229812</v>
      </c>
      <c r="F40">
        <v>4.7214614783919604</v>
      </c>
      <c r="G40">
        <v>4.6994063341708543</v>
      </c>
      <c r="H40">
        <v>23.84683401507538</v>
      </c>
      <c r="I40">
        <v>408.96345663316578</v>
      </c>
      <c r="J40">
        <v>11662</v>
      </c>
      <c r="K40">
        <v>11463</v>
      </c>
      <c r="L40">
        <v>1556651062.602046</v>
      </c>
      <c r="M40">
        <v>1556651042.602046</v>
      </c>
      <c r="N40">
        <v>1556651052.602046</v>
      </c>
      <c r="O40">
        <v>22675</v>
      </c>
      <c r="P40">
        <v>1556651037.5222349</v>
      </c>
      <c r="R40" s="7">
        <f t="shared" si="0"/>
        <v>401.50183436864739</v>
      </c>
      <c r="S40" s="9">
        <f>(R40-C40)/C40</f>
        <v>-2.4588709492256177E-2</v>
      </c>
    </row>
    <row r="41" spans="1:19" x14ac:dyDescent="0.25">
      <c r="A41" s="1">
        <v>39</v>
      </c>
      <c r="B41">
        <v>22.9</v>
      </c>
      <c r="C41" s="5">
        <v>426.49748743718601</v>
      </c>
      <c r="D41" s="3">
        <v>557.51217858401776</v>
      </c>
      <c r="E41">
        <v>558.74035168921046</v>
      </c>
      <c r="F41">
        <v>5.0223618080402019</v>
      </c>
      <c r="G41">
        <v>5.0003066608040214</v>
      </c>
      <c r="H41">
        <v>23.866457216080391</v>
      </c>
      <c r="I41">
        <v>421.08031376884418</v>
      </c>
      <c r="J41">
        <v>11962</v>
      </c>
      <c r="K41">
        <v>11763</v>
      </c>
      <c r="L41">
        <v>1556651092.7377319</v>
      </c>
      <c r="M41">
        <v>1556651072.7377319</v>
      </c>
      <c r="N41">
        <v>1556651082.7377319</v>
      </c>
      <c r="O41">
        <v>23272</v>
      </c>
      <c r="P41">
        <v>1556651067.6818571</v>
      </c>
      <c r="R41" s="7">
        <f t="shared" si="0"/>
        <v>414.1700606697492</v>
      </c>
      <c r="S41" s="9">
        <f>(R41-C41)/C41</f>
        <v>-2.8903867268977458E-2</v>
      </c>
    </row>
    <row r="42" spans="1:19" x14ac:dyDescent="0.25">
      <c r="A42" s="1">
        <v>40</v>
      </c>
      <c r="B42">
        <v>22.9</v>
      </c>
      <c r="C42" s="5">
        <v>436.5427135678392</v>
      </c>
      <c r="D42" s="3">
        <v>568.84099198428714</v>
      </c>
      <c r="E42">
        <v>570.04485022289202</v>
      </c>
      <c r="F42">
        <v>5.2272403708542718</v>
      </c>
      <c r="G42">
        <v>5.2051852236180904</v>
      </c>
      <c r="H42">
        <v>23.889371773869339</v>
      </c>
      <c r="I42">
        <v>429.1304377386935</v>
      </c>
      <c r="J42">
        <v>12262</v>
      </c>
      <c r="K42">
        <v>12063</v>
      </c>
      <c r="L42">
        <v>1556651122.8737781</v>
      </c>
      <c r="M42">
        <v>1556651102.8737781</v>
      </c>
      <c r="N42">
        <v>1556651112.8737781</v>
      </c>
      <c r="O42">
        <v>23868</v>
      </c>
      <c r="P42">
        <v>1556651097.793607</v>
      </c>
      <c r="R42" s="7">
        <f t="shared" si="0"/>
        <v>422.58611957131944</v>
      </c>
      <c r="S42" s="9">
        <f>(R42-C42)/C42</f>
        <v>-3.1970740921210883E-2</v>
      </c>
    </row>
    <row r="43" spans="1:19" x14ac:dyDescent="0.25">
      <c r="A43" s="1">
        <v>41</v>
      </c>
      <c r="B43">
        <v>22.912562814070348</v>
      </c>
      <c r="C43" s="5">
        <v>451.36683417085419</v>
      </c>
      <c r="D43" s="3">
        <v>587.48793454291513</v>
      </c>
      <c r="E43">
        <v>588.65364860245461</v>
      </c>
      <c r="F43">
        <v>5.5741415432160801</v>
      </c>
      <c r="G43">
        <v>5.5520863964824123</v>
      </c>
      <c r="H43">
        <v>23.886708442211049</v>
      </c>
      <c r="I43">
        <v>442.37846261306532</v>
      </c>
      <c r="J43">
        <v>12562</v>
      </c>
      <c r="K43">
        <v>12363</v>
      </c>
      <c r="L43">
        <v>1556651153.0324769</v>
      </c>
      <c r="M43">
        <v>1556651133.0324769</v>
      </c>
      <c r="N43">
        <v>1556651143.0324769</v>
      </c>
      <c r="O43">
        <v>24465</v>
      </c>
      <c r="P43">
        <v>1556651127.953948</v>
      </c>
      <c r="R43" s="7">
        <f t="shared" si="0"/>
        <v>436.43874132108522</v>
      </c>
      <c r="S43" s="9">
        <f>(R43-C43)/C43</f>
        <v>-3.3073083176772128E-2</v>
      </c>
    </row>
    <row r="44" spans="1:19" x14ac:dyDescent="0.25">
      <c r="A44" s="1">
        <v>42</v>
      </c>
      <c r="B44">
        <v>22.92864321608041</v>
      </c>
      <c r="C44" s="5">
        <v>462.1507537688442</v>
      </c>
      <c r="D44" s="3">
        <v>603.74265521232633</v>
      </c>
      <c r="E44">
        <v>604.8771548805056</v>
      </c>
      <c r="F44">
        <v>5.8850502462311551</v>
      </c>
      <c r="G44">
        <v>5.8629951025125626</v>
      </c>
      <c r="H44">
        <v>23.915778844221109</v>
      </c>
      <c r="I44">
        <v>453.92748633165832</v>
      </c>
      <c r="J44">
        <v>12862</v>
      </c>
      <c r="K44">
        <v>12663</v>
      </c>
      <c r="L44">
        <v>1556651183.185262</v>
      </c>
      <c r="M44">
        <v>1556651163.185262</v>
      </c>
      <c r="N44">
        <v>1556651173.185262</v>
      </c>
      <c r="O44">
        <v>25062</v>
      </c>
      <c r="P44">
        <v>1556651158.111006</v>
      </c>
      <c r="R44" s="7">
        <f t="shared" si="0"/>
        <v>448.51420604531512</v>
      </c>
      <c r="S44" s="9">
        <f>(R44-C44)/C44</f>
        <v>-2.9506708822441354E-2</v>
      </c>
    </row>
    <row r="45" spans="1:19" x14ac:dyDescent="0.25">
      <c r="A45" s="1">
        <v>43</v>
      </c>
      <c r="B45">
        <v>22.959798994974879</v>
      </c>
      <c r="C45" s="5">
        <v>462.51256281407029</v>
      </c>
      <c r="D45" s="3">
        <v>604.19722261717891</v>
      </c>
      <c r="E45">
        <v>605.3309384689635</v>
      </c>
      <c r="F45">
        <v>5.89353016080402</v>
      </c>
      <c r="G45">
        <v>5.8714750130653259</v>
      </c>
      <c r="H45">
        <v>23.933593090452259</v>
      </c>
      <c r="I45">
        <v>454.25048130653261</v>
      </c>
      <c r="J45">
        <v>13162</v>
      </c>
      <c r="K45">
        <v>12963</v>
      </c>
      <c r="L45">
        <v>1556651213.3154831</v>
      </c>
      <c r="M45">
        <v>1556651193.3154831</v>
      </c>
      <c r="N45">
        <v>1556651203.3154831</v>
      </c>
      <c r="O45">
        <v>25659</v>
      </c>
      <c r="P45">
        <v>1556651188.2595179</v>
      </c>
      <c r="R45" s="7">
        <f t="shared" si="0"/>
        <v>448.8518994928815</v>
      </c>
      <c r="S45" s="9">
        <f>(R45-C45)/C45</f>
        <v>-2.9535767067759344E-2</v>
      </c>
    </row>
    <row r="46" spans="1:19" x14ac:dyDescent="0.25">
      <c r="A46" s="1">
        <v>44</v>
      </c>
      <c r="B46">
        <v>22.95427135678392</v>
      </c>
      <c r="C46" s="5">
        <v>475.1859296482412</v>
      </c>
      <c r="D46" s="3">
        <v>625.96362124805182</v>
      </c>
      <c r="E46">
        <v>627.05800473361194</v>
      </c>
      <c r="F46">
        <v>6.3240787125628142</v>
      </c>
      <c r="G46">
        <v>6.30202356683417</v>
      </c>
      <c r="H46">
        <v>23.939020190954771</v>
      </c>
      <c r="I46">
        <v>469.70701969849239</v>
      </c>
      <c r="J46">
        <v>13461</v>
      </c>
      <c r="K46">
        <v>13262</v>
      </c>
      <c r="L46">
        <v>1556651243.449157</v>
      </c>
      <c r="M46">
        <v>1556651223.449157</v>
      </c>
      <c r="N46">
        <v>1556651233.449157</v>
      </c>
      <c r="O46">
        <v>26255</v>
      </c>
      <c r="P46">
        <v>1556651218.371448</v>
      </c>
      <c r="R46" s="7">
        <f t="shared" si="0"/>
        <v>465.02193305951511</v>
      </c>
      <c r="S46" s="9">
        <f>(R46-C46)/C46</f>
        <v>-2.138951503940793E-2</v>
      </c>
    </row>
    <row r="47" spans="1:19" x14ac:dyDescent="0.25">
      <c r="A47" s="1">
        <v>45</v>
      </c>
      <c r="B47">
        <v>23</v>
      </c>
      <c r="C47" s="5">
        <v>487.3969849246231</v>
      </c>
      <c r="D47" s="3">
        <v>642.19291735175216</v>
      </c>
      <c r="E47">
        <v>643.25972895056896</v>
      </c>
      <c r="F47">
        <v>6.654857613567839</v>
      </c>
      <c r="G47">
        <v>6.6328024718592964</v>
      </c>
      <c r="H47">
        <v>23.949824140703509</v>
      </c>
      <c r="I47">
        <v>481.23477507537689</v>
      </c>
      <c r="J47">
        <v>13761</v>
      </c>
      <c r="K47">
        <v>13562</v>
      </c>
      <c r="L47">
        <v>1556651273.6033931</v>
      </c>
      <c r="M47">
        <v>1556651253.6033931</v>
      </c>
      <c r="N47">
        <v>1556651263.6033931</v>
      </c>
      <c r="O47">
        <v>26852</v>
      </c>
      <c r="P47">
        <v>1556651248.5268669</v>
      </c>
      <c r="R47" s="7">
        <f t="shared" si="0"/>
        <v>477.07851013549714</v>
      </c>
      <c r="S47" s="9">
        <f>(R47-C47)/C47</f>
        <v>-2.1170575748887182E-2</v>
      </c>
    </row>
    <row r="48" spans="1:19" x14ac:dyDescent="0.25">
      <c r="A48" s="1">
        <v>46</v>
      </c>
      <c r="B48">
        <v>23</v>
      </c>
      <c r="C48" s="5">
        <v>496.36180904522621</v>
      </c>
      <c r="D48" s="3">
        <v>650.97898659889347</v>
      </c>
      <c r="E48">
        <v>652.03137602129482</v>
      </c>
      <c r="F48">
        <v>6.8378978206030148</v>
      </c>
      <c r="G48">
        <v>6.8158426733668342</v>
      </c>
      <c r="H48">
        <v>23.936432231155781</v>
      </c>
      <c r="I48">
        <v>487.48080979899498</v>
      </c>
      <c r="J48">
        <v>14061</v>
      </c>
      <c r="K48">
        <v>13862</v>
      </c>
      <c r="L48">
        <v>1556651303.7566531</v>
      </c>
      <c r="M48">
        <v>1556651283.7566531</v>
      </c>
      <c r="N48">
        <v>1556651293.7566531</v>
      </c>
      <c r="O48">
        <v>27449</v>
      </c>
      <c r="P48">
        <v>1556651278.67992</v>
      </c>
      <c r="R48" s="7">
        <f t="shared" si="0"/>
        <v>483.60559057054587</v>
      </c>
      <c r="S48" s="9">
        <f>(R48-C48)/C48</f>
        <v>-2.5699435859534572E-2</v>
      </c>
    </row>
    <row r="49" spans="1:19" x14ac:dyDescent="0.25">
      <c r="A49" s="1">
        <v>47</v>
      </c>
      <c r="B49">
        <v>22.94924623115579</v>
      </c>
      <c r="C49" s="5">
        <v>505.8241206030151</v>
      </c>
      <c r="D49" s="3">
        <v>668.42137310060082</v>
      </c>
      <c r="E49">
        <v>669.44625672868142</v>
      </c>
      <c r="F49">
        <v>7.2086474120603006</v>
      </c>
      <c r="G49">
        <v>7.1865922603015084</v>
      </c>
      <c r="H49">
        <v>23.911306537688439</v>
      </c>
      <c r="I49">
        <v>499.87573643216081</v>
      </c>
      <c r="J49">
        <v>14361</v>
      </c>
      <c r="K49">
        <v>14162</v>
      </c>
      <c r="L49">
        <v>1556651333.9078341</v>
      </c>
      <c r="M49">
        <v>1556651313.9078341</v>
      </c>
      <c r="N49">
        <v>1556651323.9078341</v>
      </c>
      <c r="O49">
        <v>28046</v>
      </c>
      <c r="P49">
        <v>1556651308.833385</v>
      </c>
      <c r="R49" s="7">
        <f t="shared" si="0"/>
        <v>496.56336002050716</v>
      </c>
      <c r="S49" s="9">
        <f>(R49-C49)/C49</f>
        <v>-1.8308262111873558E-2</v>
      </c>
    </row>
    <row r="50" spans="1:19" x14ac:dyDescent="0.25">
      <c r="A50" s="1">
        <v>48</v>
      </c>
      <c r="B50">
        <v>22.966331658291459</v>
      </c>
      <c r="C50" s="5">
        <v>516.37688442211061</v>
      </c>
      <c r="D50" s="3">
        <v>690.05682452345127</v>
      </c>
      <c r="E50">
        <v>691.04962170725537</v>
      </c>
      <c r="F50">
        <v>7.6814070422110543</v>
      </c>
      <c r="G50">
        <v>7.659351892964823</v>
      </c>
      <c r="H50">
        <v>23.91133171356784</v>
      </c>
      <c r="I50">
        <v>515.23907854271351</v>
      </c>
      <c r="J50">
        <v>14661</v>
      </c>
      <c r="K50">
        <v>14462</v>
      </c>
      <c r="L50">
        <v>1556651364.0380039</v>
      </c>
      <c r="M50">
        <v>1556651344.0380039</v>
      </c>
      <c r="N50">
        <v>1556651354.0380039</v>
      </c>
      <c r="O50">
        <v>28643</v>
      </c>
      <c r="P50">
        <v>1556651338.9822819</v>
      </c>
      <c r="R50" s="7">
        <f t="shared" si="0"/>
        <v>512.63611425374768</v>
      </c>
      <c r="S50" s="9">
        <f>(R50-C50)/C50</f>
        <v>-7.2442634076258297E-3</v>
      </c>
    </row>
    <row r="51" spans="1:19" x14ac:dyDescent="0.25">
      <c r="A51" s="1">
        <v>49</v>
      </c>
      <c r="B51">
        <v>22.976884422110551</v>
      </c>
      <c r="C51" s="5">
        <v>520.3366834170854</v>
      </c>
      <c r="D51" s="3">
        <v>698.20293274642916</v>
      </c>
      <c r="E51">
        <v>699.18417200119677</v>
      </c>
      <c r="F51">
        <v>7.8632118904522601</v>
      </c>
      <c r="G51">
        <v>7.8411568201005029</v>
      </c>
      <c r="H51">
        <v>23.915100517587941</v>
      </c>
      <c r="I51">
        <v>521.02734919597981</v>
      </c>
      <c r="J51">
        <v>14961</v>
      </c>
      <c r="K51">
        <v>14762</v>
      </c>
      <c r="L51">
        <v>1556651394.169796</v>
      </c>
      <c r="M51">
        <v>1556651374.169796</v>
      </c>
      <c r="N51">
        <v>1556651384.169796</v>
      </c>
      <c r="O51">
        <v>29239</v>
      </c>
      <c r="P51">
        <v>1556651369.0937259</v>
      </c>
      <c r="R51" s="7">
        <f t="shared" si="0"/>
        <v>518.68777422914434</v>
      </c>
      <c r="S51" s="9">
        <f>(R51-C51)/C51</f>
        <v>-3.1689274281270397E-3</v>
      </c>
    </row>
    <row r="52" spans="1:19" x14ac:dyDescent="0.25">
      <c r="A52" s="1">
        <v>50</v>
      </c>
      <c r="B52">
        <v>22.997487437185931</v>
      </c>
      <c r="C52" s="5">
        <v>532.54773869346729</v>
      </c>
      <c r="D52" s="3">
        <v>713.84164926253356</v>
      </c>
      <c r="E52">
        <v>714.80143957851953</v>
      </c>
      <c r="F52">
        <v>8.2181323306532672</v>
      </c>
      <c r="G52">
        <v>8.196077567336685</v>
      </c>
      <c r="H52">
        <v>23.925025175879391</v>
      </c>
      <c r="I52">
        <v>532.1398655778894</v>
      </c>
      <c r="J52">
        <v>15261</v>
      </c>
      <c r="K52">
        <v>15062</v>
      </c>
      <c r="L52">
        <v>1556651424.3197441</v>
      </c>
      <c r="M52">
        <v>1556651404.3197441</v>
      </c>
      <c r="N52">
        <v>1556651414.3197441</v>
      </c>
      <c r="O52">
        <v>29836</v>
      </c>
      <c r="P52">
        <v>1556651399.2458661</v>
      </c>
      <c r="R52" s="7">
        <f t="shared" si="0"/>
        <v>530.30561580656536</v>
      </c>
      <c r="S52" s="9">
        <f>(R52-C52)/C52</f>
        <v>-4.2101819686675961E-3</v>
      </c>
    </row>
    <row r="53" spans="1:19" x14ac:dyDescent="0.25">
      <c r="A53" s="1">
        <v>51</v>
      </c>
      <c r="B53">
        <v>22.932663316582921</v>
      </c>
      <c r="C53" s="5">
        <v>538.91959798994969</v>
      </c>
      <c r="D53" s="3">
        <v>726.89768562102722</v>
      </c>
      <c r="E53">
        <v>727.84020990251997</v>
      </c>
      <c r="F53">
        <v>8.5211055417085433</v>
      </c>
      <c r="G53">
        <v>8.4990508417085451</v>
      </c>
      <c r="H53">
        <v>23.910276351758789</v>
      </c>
      <c r="I53">
        <v>541.42407904522611</v>
      </c>
      <c r="J53">
        <v>15560</v>
      </c>
      <c r="K53">
        <v>15361</v>
      </c>
      <c r="L53">
        <v>1556651454.4669411</v>
      </c>
      <c r="M53">
        <v>1556651434.4669411</v>
      </c>
      <c r="N53">
        <v>1556651444.4669411</v>
      </c>
      <c r="O53">
        <v>30433</v>
      </c>
      <c r="P53">
        <v>1556651429.3936231</v>
      </c>
      <c r="R53" s="7">
        <f t="shared" si="0"/>
        <v>540.00481087067612</v>
      </c>
      <c r="S53" s="9">
        <f>(R53-C53)/C53</f>
        <v>2.0136823466321016E-3</v>
      </c>
    </row>
    <row r="54" spans="1:19" x14ac:dyDescent="0.25">
      <c r="A54" s="1">
        <v>52</v>
      </c>
      <c r="B54">
        <v>22.957788944723621</v>
      </c>
      <c r="C54" s="5">
        <v>543.1608040201005</v>
      </c>
      <c r="D54" s="3">
        <v>733.53963029834517</v>
      </c>
      <c r="E54">
        <v>734.47364680729754</v>
      </c>
      <c r="F54">
        <v>8.6769891447236169</v>
      </c>
      <c r="G54">
        <v>8.6549344447236169</v>
      </c>
      <c r="H54">
        <v>23.915226130653259</v>
      </c>
      <c r="I54">
        <v>546.14163432160808</v>
      </c>
      <c r="J54">
        <v>15860</v>
      </c>
      <c r="K54">
        <v>15661</v>
      </c>
      <c r="L54">
        <v>1556651484.6194971</v>
      </c>
      <c r="M54">
        <v>1556651464.6194971</v>
      </c>
      <c r="N54">
        <v>1556651474.6194971</v>
      </c>
      <c r="O54">
        <v>31030</v>
      </c>
      <c r="P54">
        <v>1556651459.5402589</v>
      </c>
      <c r="R54" s="7">
        <f t="shared" si="0"/>
        <v>544.9390432258449</v>
      </c>
      <c r="S54" s="9">
        <f>(R54-C54)/C54</f>
        <v>3.2738724749339461E-3</v>
      </c>
    </row>
    <row r="55" spans="1:19" x14ac:dyDescent="0.25">
      <c r="A55" s="1">
        <v>53</v>
      </c>
      <c r="B55">
        <v>22.9070351758794</v>
      </c>
      <c r="C55" s="5">
        <v>549.8643216080402</v>
      </c>
      <c r="D55" s="3">
        <v>748.74870725736798</v>
      </c>
      <c r="E55">
        <v>749.66377851849279</v>
      </c>
      <c r="F55">
        <v>9.0395728793969834</v>
      </c>
      <c r="G55">
        <v>9.0175181793969834</v>
      </c>
      <c r="H55">
        <v>23.916432216080409</v>
      </c>
      <c r="I55">
        <v>556.95257814070351</v>
      </c>
      <c r="J55">
        <v>16160</v>
      </c>
      <c r="K55">
        <v>15961</v>
      </c>
      <c r="L55">
        <v>1556651514.7656939</v>
      </c>
      <c r="M55">
        <v>1556651494.7656939</v>
      </c>
      <c r="N55">
        <v>1556651504.7656939</v>
      </c>
      <c r="O55">
        <v>31627</v>
      </c>
      <c r="P55">
        <v>1556651489.698735</v>
      </c>
      <c r="R55" s="7">
        <f t="shared" si="0"/>
        <v>556.23770999730107</v>
      </c>
      <c r="S55" s="9">
        <f>(R55-C55)/C55</f>
        <v>1.1590838210092144E-2</v>
      </c>
    </row>
    <row r="56" spans="1:19" x14ac:dyDescent="0.25">
      <c r="A56" s="1">
        <v>54</v>
      </c>
      <c r="B56">
        <v>22.938190954773869</v>
      </c>
      <c r="C56" s="5">
        <v>555.5929648241206</v>
      </c>
      <c r="D56" s="3">
        <v>758.24015722899344</v>
      </c>
      <c r="E56">
        <v>759.14379797857828</v>
      </c>
      <c r="F56">
        <v>9.269535169849247</v>
      </c>
      <c r="G56">
        <v>9.2474804698492452</v>
      </c>
      <c r="H56">
        <v>23.919849211055279</v>
      </c>
      <c r="I56">
        <v>563.69898221105541</v>
      </c>
      <c r="J56">
        <v>16460</v>
      </c>
      <c r="K56">
        <v>16261</v>
      </c>
      <c r="L56">
        <v>1556651544.8915911</v>
      </c>
      <c r="M56">
        <v>1556651524.8915911</v>
      </c>
      <c r="N56">
        <v>1556651534.8915911</v>
      </c>
      <c r="O56">
        <v>32224</v>
      </c>
      <c r="P56">
        <v>1556651519.832653</v>
      </c>
      <c r="R56" s="7">
        <f t="shared" si="0"/>
        <v>563.28881051420137</v>
      </c>
      <c r="S56" s="9">
        <f>(R56-C56)/C56</f>
        <v>1.3851589522046922E-2</v>
      </c>
    </row>
    <row r="57" spans="1:19" x14ac:dyDescent="0.25">
      <c r="A57" s="1">
        <v>55</v>
      </c>
      <c r="B57">
        <v>22.882412060301519</v>
      </c>
      <c r="C57" s="5">
        <v>569.0954773869347</v>
      </c>
      <c r="D57" s="3">
        <v>774.86327740274805</v>
      </c>
      <c r="E57">
        <v>775.74741014996198</v>
      </c>
      <c r="F57">
        <v>9.6810301738693472</v>
      </c>
      <c r="G57">
        <v>9.6589754738693472</v>
      </c>
      <c r="H57">
        <v>23.871256331658291</v>
      </c>
      <c r="I57">
        <v>575.51350427135674</v>
      </c>
      <c r="J57">
        <v>16760</v>
      </c>
      <c r="K57">
        <v>16561</v>
      </c>
      <c r="L57">
        <v>1556651575.0266659</v>
      </c>
      <c r="M57">
        <v>1556651555.0266659</v>
      </c>
      <c r="N57">
        <v>1556651565.0266659</v>
      </c>
      <c r="O57">
        <v>32820</v>
      </c>
      <c r="P57">
        <v>1556651549.9505291</v>
      </c>
      <c r="R57" s="7">
        <f t="shared" si="0"/>
        <v>575.63795543937704</v>
      </c>
      <c r="S57" s="9">
        <f>(R57-C57)/C57</f>
        <v>1.1496274900097346E-2</v>
      </c>
    </row>
    <row r="58" spans="1:19" x14ac:dyDescent="0.25">
      <c r="A58" s="1">
        <v>56</v>
      </c>
      <c r="B58">
        <v>22.887437185929659</v>
      </c>
      <c r="C58" s="5">
        <v>582.9045226130653</v>
      </c>
      <c r="D58" s="3">
        <v>789.89513026003897</v>
      </c>
      <c r="E58">
        <v>790.76249007541014</v>
      </c>
      <c r="F58">
        <v>10.059003314572861</v>
      </c>
      <c r="G58">
        <v>10.036948676381909</v>
      </c>
      <c r="H58">
        <v>23.883617969849251</v>
      </c>
      <c r="I58">
        <v>586.19560266331666</v>
      </c>
      <c r="J58">
        <v>17059</v>
      </c>
      <c r="K58">
        <v>16860</v>
      </c>
      <c r="L58">
        <v>1556651605.181761</v>
      </c>
      <c r="M58">
        <v>1556651585.181761</v>
      </c>
      <c r="N58">
        <v>1556651595.181761</v>
      </c>
      <c r="O58">
        <v>33417</v>
      </c>
      <c r="P58">
        <v>1556651580.102803</v>
      </c>
      <c r="R58" s="7">
        <f t="shared" si="0"/>
        <v>586.80496424929265</v>
      </c>
      <c r="S58" s="9">
        <f>(R58-C58)/C58</f>
        <v>6.6913902447390807E-3</v>
      </c>
    </row>
    <row r="59" spans="1:19" x14ac:dyDescent="0.25">
      <c r="A59" s="1">
        <v>57</v>
      </c>
      <c r="B59">
        <v>22.877386934673371</v>
      </c>
      <c r="C59" s="5">
        <v>592.1005025125628</v>
      </c>
      <c r="D59" s="3">
        <v>799.39911676424151</v>
      </c>
      <c r="E59">
        <v>800.25610756211381</v>
      </c>
      <c r="F59">
        <v>10.30276377487437</v>
      </c>
      <c r="G59">
        <v>10.280709220100499</v>
      </c>
      <c r="H59">
        <v>23.861105447236181</v>
      </c>
      <c r="I59">
        <v>592.9518578894473</v>
      </c>
      <c r="J59">
        <v>17359</v>
      </c>
      <c r="K59">
        <v>17160</v>
      </c>
      <c r="L59">
        <v>1556651635.3416221</v>
      </c>
      <c r="M59">
        <v>1556651615.3416221</v>
      </c>
      <c r="N59">
        <v>1556651625.3416221</v>
      </c>
      <c r="O59">
        <v>34014</v>
      </c>
      <c r="P59">
        <v>1556651610.2607191</v>
      </c>
      <c r="R59" s="7">
        <f t="shared" si="0"/>
        <v>593.86537802724354</v>
      </c>
      <c r="S59" s="9">
        <f>(R59-C59)/C59</f>
        <v>2.9807026124644997E-3</v>
      </c>
    </row>
    <row r="60" spans="1:19" x14ac:dyDescent="0.25">
      <c r="A60" s="1">
        <v>58</v>
      </c>
      <c r="B60">
        <v>22.922110552763819</v>
      </c>
      <c r="C60" s="5">
        <v>604.3115577889447</v>
      </c>
      <c r="D60" s="3">
        <v>815.26292903250203</v>
      </c>
      <c r="E60">
        <v>816.1033706907682</v>
      </c>
      <c r="F60">
        <v>10.713484075376879</v>
      </c>
      <c r="G60">
        <v>10.691429462311561</v>
      </c>
      <c r="H60">
        <v>23.898969793969851</v>
      </c>
      <c r="I60">
        <v>604.22311206030156</v>
      </c>
      <c r="J60">
        <v>17659</v>
      </c>
      <c r="K60">
        <v>17460</v>
      </c>
      <c r="L60">
        <v>1556651665.501241</v>
      </c>
      <c r="M60">
        <v>1556651645.501241</v>
      </c>
      <c r="N60">
        <v>1556651655.501241</v>
      </c>
      <c r="O60">
        <v>34611</v>
      </c>
      <c r="P60">
        <v>1556651640.4225249</v>
      </c>
      <c r="R60" s="7">
        <f t="shared" si="0"/>
        <v>605.65044092270603</v>
      </c>
      <c r="S60" s="9">
        <f>(R60-C60)/C60</f>
        <v>2.2155510952993093E-3</v>
      </c>
    </row>
    <row r="61" spans="1:19" x14ac:dyDescent="0.25">
      <c r="A61" s="1">
        <v>59</v>
      </c>
      <c r="B61">
        <v>22.920100502512561</v>
      </c>
      <c r="C61" s="5">
        <v>613.4070351758794</v>
      </c>
      <c r="D61" s="3">
        <v>829.67033803311881</v>
      </c>
      <c r="E61">
        <v>830.49623548979218</v>
      </c>
      <c r="F61">
        <v>11.09420012060302</v>
      </c>
      <c r="G61">
        <v>11.07214555778895</v>
      </c>
      <c r="H61">
        <v>23.912462351758791</v>
      </c>
      <c r="I61">
        <v>614.46008381909542</v>
      </c>
      <c r="J61">
        <v>17959</v>
      </c>
      <c r="K61">
        <v>17760</v>
      </c>
      <c r="L61">
        <v>1556651695.660656</v>
      </c>
      <c r="M61">
        <v>1556651675.660656</v>
      </c>
      <c r="N61">
        <v>1556651685.660656</v>
      </c>
      <c r="O61">
        <v>35208</v>
      </c>
      <c r="P61">
        <v>1556651670.579957</v>
      </c>
      <c r="R61" s="7">
        <f t="shared" si="0"/>
        <v>616.35355681702561</v>
      </c>
      <c r="S61" s="9">
        <f>(R61-C61)/C61</f>
        <v>4.8035341497206048E-3</v>
      </c>
    </row>
    <row r="62" spans="1:19" x14ac:dyDescent="0.25">
      <c r="A62" s="1">
        <v>60</v>
      </c>
      <c r="B62">
        <v>22.920100502512561</v>
      </c>
      <c r="C62" s="5">
        <v>628.1758793969849</v>
      </c>
      <c r="D62" s="3">
        <v>845.79484743708406</v>
      </c>
      <c r="E62">
        <v>846.60499189416373</v>
      </c>
      <c r="F62">
        <v>11.529082889447229</v>
      </c>
      <c r="G62">
        <v>11.50702832160804</v>
      </c>
      <c r="H62">
        <v>23.903944723618089</v>
      </c>
      <c r="I62">
        <v>625.91652879396986</v>
      </c>
      <c r="J62">
        <v>18259</v>
      </c>
      <c r="K62">
        <v>18060</v>
      </c>
      <c r="L62">
        <v>1556651725.819273</v>
      </c>
      <c r="M62">
        <v>1556651705.819273</v>
      </c>
      <c r="N62">
        <v>1556651715.819273</v>
      </c>
      <c r="O62">
        <v>35805</v>
      </c>
      <c r="P62">
        <v>1556651700.7413571</v>
      </c>
      <c r="R62" s="7">
        <f t="shared" si="0"/>
        <v>628.33228893202966</v>
      </c>
      <c r="S62" s="9">
        <f>(R62-C62)/C62</f>
        <v>2.4899003634922039E-4</v>
      </c>
    </row>
    <row r="63" spans="1:19" x14ac:dyDescent="0.25">
      <c r="A63" s="1">
        <v>61</v>
      </c>
      <c r="B63">
        <v>22.8924623115578</v>
      </c>
      <c r="C63" s="5">
        <v>635.1608040201005</v>
      </c>
      <c r="D63" s="3">
        <v>853.40387685232429</v>
      </c>
      <c r="E63">
        <v>854.20674772854898</v>
      </c>
      <c r="F63">
        <v>11.737939728643211</v>
      </c>
      <c r="G63">
        <v>11.71588506532663</v>
      </c>
      <c r="H63">
        <v>23.88153261809045</v>
      </c>
      <c r="I63">
        <v>631.32261914572859</v>
      </c>
      <c r="J63">
        <v>18559</v>
      </c>
      <c r="K63">
        <v>18360</v>
      </c>
      <c r="L63">
        <v>1556651755.9756131</v>
      </c>
      <c r="M63">
        <v>1556651735.9756131</v>
      </c>
      <c r="N63">
        <v>1556651745.9756131</v>
      </c>
      <c r="O63">
        <v>36402</v>
      </c>
      <c r="P63">
        <v>1556651730.8971889</v>
      </c>
      <c r="R63" s="7">
        <f t="shared" si="0"/>
        <v>633.98495858769888</v>
      </c>
      <c r="S63" s="9">
        <f>(R63-C63)/C63</f>
        <v>-1.8512562881074829E-3</v>
      </c>
    </row>
    <row r="64" spans="1:19" x14ac:dyDescent="0.25">
      <c r="A64" s="1">
        <v>62</v>
      </c>
      <c r="B64">
        <v>22.882412060301512</v>
      </c>
      <c r="C64" s="5">
        <v>645.3115577889447</v>
      </c>
      <c r="D64" s="3">
        <v>870.06676762381687</v>
      </c>
      <c r="E64">
        <v>870.85420321090555</v>
      </c>
      <c r="F64">
        <v>12.201025964824121</v>
      </c>
      <c r="G64">
        <v>12.17897134673367</v>
      </c>
      <c r="H64">
        <v>23.85447234170854</v>
      </c>
      <c r="I64">
        <v>643.16036507537683</v>
      </c>
      <c r="J64">
        <v>18859</v>
      </c>
      <c r="K64">
        <v>18660</v>
      </c>
      <c r="L64">
        <v>1556651786.132535</v>
      </c>
      <c r="M64">
        <v>1556651766.132535</v>
      </c>
      <c r="N64">
        <v>1556651776.132535</v>
      </c>
      <c r="O64">
        <v>36999</v>
      </c>
      <c r="P64">
        <v>1556651761.0540359</v>
      </c>
      <c r="R64" s="7">
        <f t="shared" si="0"/>
        <v>646.36364868069472</v>
      </c>
      <c r="S64" s="9">
        <f>(R64-C64)/C64</f>
        <v>1.6303611473422932E-3</v>
      </c>
    </row>
    <row r="65" spans="1:19" x14ac:dyDescent="0.25">
      <c r="A65" s="1">
        <v>63</v>
      </c>
      <c r="B65">
        <v>22.95577889447236</v>
      </c>
      <c r="C65" s="5">
        <v>655.94472361809051</v>
      </c>
      <c r="D65" s="3">
        <v>885.7161831904624</v>
      </c>
      <c r="E65">
        <v>886.48982631451304</v>
      </c>
      <c r="F65">
        <v>12.641289778894469</v>
      </c>
      <c r="G65">
        <v>12.619235201005029</v>
      </c>
      <c r="H65">
        <v>23.896582738693461</v>
      </c>
      <c r="I65">
        <v>654.28179035175879</v>
      </c>
      <c r="J65">
        <v>19159</v>
      </c>
      <c r="K65">
        <v>18960</v>
      </c>
      <c r="L65">
        <v>1556651816.2868619</v>
      </c>
      <c r="M65">
        <v>1556651796.2868619</v>
      </c>
      <c r="N65">
        <v>1556651806.2868619</v>
      </c>
      <c r="O65">
        <v>37596</v>
      </c>
      <c r="P65">
        <v>1556651791.2110341</v>
      </c>
      <c r="R65" s="7">
        <f t="shared" si="0"/>
        <v>657.98943847266958</v>
      </c>
      <c r="S65" s="9">
        <f>(R65-C65)/C65</f>
        <v>3.1172060403211054E-3</v>
      </c>
    </row>
    <row r="66" spans="1:19" x14ac:dyDescent="0.25">
      <c r="A66" s="1">
        <v>64</v>
      </c>
      <c r="B66">
        <v>22.981407035175881</v>
      </c>
      <c r="C66" s="5">
        <v>661.45226130653271</v>
      </c>
      <c r="D66" s="3">
        <v>893.64232729587525</v>
      </c>
      <c r="E66">
        <v>894.40915893959993</v>
      </c>
      <c r="F66">
        <v>12.867399472361811</v>
      </c>
      <c r="G66">
        <v>12.845344914572861</v>
      </c>
      <c r="H66">
        <v>23.91407035678392</v>
      </c>
      <c r="I66">
        <v>659.9111087939699</v>
      </c>
      <c r="J66">
        <v>19459</v>
      </c>
      <c r="K66">
        <v>19260</v>
      </c>
      <c r="L66">
        <v>1556651846.4184561</v>
      </c>
      <c r="M66">
        <v>1556651826.4184561</v>
      </c>
      <c r="N66">
        <v>1556651836.4184561</v>
      </c>
      <c r="O66">
        <v>38193</v>
      </c>
      <c r="P66">
        <v>1556651821.36269</v>
      </c>
      <c r="R66" s="7">
        <f t="shared" si="0"/>
        <v>663.87768936855787</v>
      </c>
      <c r="S66" s="9">
        <f>(R66-C66)/C66</f>
        <v>3.6668225417119875E-3</v>
      </c>
    </row>
    <row r="67" spans="1:19" x14ac:dyDescent="0.25">
      <c r="A67" s="1">
        <v>65</v>
      </c>
      <c r="B67">
        <v>22.977386934673369</v>
      </c>
      <c r="C67" s="5">
        <v>669.24120603015081</v>
      </c>
      <c r="D67" s="3">
        <v>907.27182972348669</v>
      </c>
      <c r="E67">
        <v>908.02714138241527</v>
      </c>
      <c r="F67">
        <v>13.262416231155781</v>
      </c>
      <c r="G67">
        <v>13.240361623115581</v>
      </c>
      <c r="H67">
        <v>23.90949740201005</v>
      </c>
      <c r="I67">
        <v>669.59883713567842</v>
      </c>
      <c r="J67">
        <v>19759</v>
      </c>
      <c r="K67">
        <v>19560</v>
      </c>
      <c r="L67">
        <v>1556651876.5517111</v>
      </c>
      <c r="M67">
        <v>1556651856.5517111</v>
      </c>
      <c r="N67">
        <v>1556651866.5517111</v>
      </c>
      <c r="O67">
        <v>38789</v>
      </c>
      <c r="P67">
        <v>1556651851.474221</v>
      </c>
      <c r="R67" s="7">
        <f t="shared" ref="R67:R102" si="1">IF(D67&lt;363.921,-0.00105652*D67^2+1.12751168*D67,0.74288971*D67)</f>
        <v>674.00290647445047</v>
      </c>
      <c r="S67" s="9">
        <f>(R67-C67)/C67</f>
        <v>7.1150736108217729E-3</v>
      </c>
    </row>
    <row r="68" spans="1:19" x14ac:dyDescent="0.25">
      <c r="A68" s="1">
        <v>66</v>
      </c>
      <c r="B68">
        <v>22.987939698492461</v>
      </c>
      <c r="C68" s="5">
        <v>680.8291457286432</v>
      </c>
      <c r="D68" s="3">
        <v>924.12987310858216</v>
      </c>
      <c r="E68">
        <v>924.87147137233023</v>
      </c>
      <c r="F68">
        <v>13.75804023115578</v>
      </c>
      <c r="G68">
        <v>13.735985603015081</v>
      </c>
      <c r="H68">
        <v>23.93082920603015</v>
      </c>
      <c r="I68">
        <v>681.57651839195989</v>
      </c>
      <c r="J68">
        <v>20059</v>
      </c>
      <c r="K68">
        <v>19860</v>
      </c>
      <c r="L68">
        <v>1556651906.6861811</v>
      </c>
      <c r="M68">
        <v>1556651886.6861811</v>
      </c>
      <c r="N68">
        <v>1556651896.6861811</v>
      </c>
      <c r="O68">
        <v>39386</v>
      </c>
      <c r="P68">
        <v>1556651881.6292009</v>
      </c>
      <c r="R68" s="7">
        <f t="shared" si="1"/>
        <v>686.52657343597139</v>
      </c>
      <c r="S68" s="9">
        <f>(R68-C68)/C68</f>
        <v>8.3683663413537251E-3</v>
      </c>
    </row>
    <row r="69" spans="1:19" x14ac:dyDescent="0.25">
      <c r="A69" s="1">
        <v>67</v>
      </c>
      <c r="B69">
        <v>22.994472361809041</v>
      </c>
      <c r="C69" s="5">
        <v>693.0452261306533</v>
      </c>
      <c r="D69" s="3">
        <v>939.9059960411754</v>
      </c>
      <c r="E69">
        <v>940.63520831343919</v>
      </c>
      <c r="F69">
        <v>14.2299832361809</v>
      </c>
      <c r="G69">
        <v>14.207928658291451</v>
      </c>
      <c r="H69">
        <v>23.952638241206031</v>
      </c>
      <c r="I69">
        <v>692.7859287939699</v>
      </c>
      <c r="J69">
        <v>20358</v>
      </c>
      <c r="K69">
        <v>20159</v>
      </c>
      <c r="L69">
        <v>1556651936.8207419</v>
      </c>
      <c r="M69">
        <v>1556651916.8207419</v>
      </c>
      <c r="N69">
        <v>1556651926.8207419</v>
      </c>
      <c r="O69">
        <v>39982</v>
      </c>
      <c r="P69">
        <v>1556651911.74316</v>
      </c>
      <c r="R69" s="7">
        <f t="shared" si="1"/>
        <v>698.24649282629002</v>
      </c>
      <c r="S69" s="9">
        <f>(R69-C69)/C69</f>
        <v>7.5049455641963726E-3</v>
      </c>
    </row>
    <row r="70" spans="1:19" x14ac:dyDescent="0.25">
      <c r="A70" s="1">
        <v>68</v>
      </c>
      <c r="B70">
        <v>22.94170854271357</v>
      </c>
      <c r="C70" s="5">
        <v>696.89447236180899</v>
      </c>
      <c r="D70" s="3">
        <v>946.04699437583145</v>
      </c>
      <c r="E70">
        <v>946.77139072839941</v>
      </c>
      <c r="F70">
        <v>14.41798579396985</v>
      </c>
      <c r="G70">
        <v>14.395931175879401</v>
      </c>
      <c r="H70">
        <v>23.916783969849249</v>
      </c>
      <c r="I70">
        <v>697.15259055276397</v>
      </c>
      <c r="J70">
        <v>20658</v>
      </c>
      <c r="K70">
        <v>20459</v>
      </c>
      <c r="L70">
        <v>1556651966.973881</v>
      </c>
      <c r="M70">
        <v>1556651946.973881</v>
      </c>
      <c r="N70">
        <v>1556651956.973881</v>
      </c>
      <c r="O70">
        <v>40579</v>
      </c>
      <c r="P70">
        <v>1556651941.898324</v>
      </c>
      <c r="R70" s="7">
        <f t="shared" si="1"/>
        <v>702.8085772982331</v>
      </c>
      <c r="S70" s="9">
        <f>(R70-C70)/C70</f>
        <v>8.4863708509280069E-3</v>
      </c>
    </row>
    <row r="71" spans="1:19" x14ac:dyDescent="0.25">
      <c r="A71" s="1">
        <v>69</v>
      </c>
      <c r="B71">
        <v>22.87989949748744</v>
      </c>
      <c r="C71" s="5">
        <v>705.678391959799</v>
      </c>
      <c r="D71" s="3">
        <v>959.69312163037523</v>
      </c>
      <c r="E71">
        <v>960.4070700602839</v>
      </c>
      <c r="F71">
        <v>14.83944722613065</v>
      </c>
      <c r="G71">
        <v>14.81739269849246</v>
      </c>
      <c r="H71">
        <v>23.85339180904522</v>
      </c>
      <c r="I71">
        <v>706.84923055276397</v>
      </c>
      <c r="J71">
        <v>20958</v>
      </c>
      <c r="K71">
        <v>20759</v>
      </c>
      <c r="L71">
        <v>1556651997.128247</v>
      </c>
      <c r="M71">
        <v>1556651977.128247</v>
      </c>
      <c r="N71">
        <v>1556651987.128247</v>
      </c>
      <c r="O71">
        <v>41176</v>
      </c>
      <c r="P71">
        <v>1556651972.049439</v>
      </c>
      <c r="R71" s="7">
        <f t="shared" si="1"/>
        <v>712.9461448169842</v>
      </c>
      <c r="S71" s="9">
        <f>(R71-C71)/C71</f>
        <v>1.0298959044220287E-2</v>
      </c>
    </row>
    <row r="72" spans="1:19" x14ac:dyDescent="0.25">
      <c r="A72" s="1">
        <v>70</v>
      </c>
      <c r="B72">
        <v>22.91457286432161</v>
      </c>
      <c r="C72" s="5">
        <v>717.4070351758794</v>
      </c>
      <c r="D72" s="3">
        <v>974.88386634230119</v>
      </c>
      <c r="E72">
        <v>975.58667267863405</v>
      </c>
      <c r="F72">
        <v>15.31285591959799</v>
      </c>
      <c r="G72">
        <v>15.290801301507541</v>
      </c>
      <c r="H72">
        <v>23.841457201005031</v>
      </c>
      <c r="I72">
        <v>717.64346100502507</v>
      </c>
      <c r="J72">
        <v>21258</v>
      </c>
      <c r="K72">
        <v>21059</v>
      </c>
      <c r="L72">
        <v>1556652027.2631919</v>
      </c>
      <c r="M72">
        <v>1556652007.2631919</v>
      </c>
      <c r="N72">
        <v>1556652017.2631919</v>
      </c>
      <c r="O72">
        <v>41773</v>
      </c>
      <c r="P72">
        <v>1556652002.2070551</v>
      </c>
      <c r="R72" s="7">
        <f t="shared" si="1"/>
        <v>724.23119275071087</v>
      </c>
      <c r="S72" s="9">
        <f>(R72-C72)/C72</f>
        <v>9.5122534910163873E-3</v>
      </c>
    </row>
    <row r="73" spans="1:19" x14ac:dyDescent="0.25">
      <c r="A73" s="1">
        <v>71</v>
      </c>
      <c r="B73">
        <v>22.932663316582921</v>
      </c>
      <c r="C73" s="5">
        <v>730.9849246231156</v>
      </c>
      <c r="D73" s="3">
        <v>995.46239064570261</v>
      </c>
      <c r="E73">
        <v>996.15072325075141</v>
      </c>
      <c r="F73">
        <v>15.964133185929651</v>
      </c>
      <c r="G73">
        <v>15.94207861809045</v>
      </c>
      <c r="H73">
        <v>23.861457251256279</v>
      </c>
      <c r="I73">
        <v>732.26538733668349</v>
      </c>
      <c r="J73">
        <v>21558</v>
      </c>
      <c r="K73">
        <v>21359</v>
      </c>
      <c r="L73">
        <v>1556652057.397876</v>
      </c>
      <c r="M73">
        <v>1556652037.397876</v>
      </c>
      <c r="N73">
        <v>1556652047.397876</v>
      </c>
      <c r="O73">
        <v>42369</v>
      </c>
      <c r="P73">
        <v>1556652032.319329</v>
      </c>
      <c r="R73" s="7">
        <f t="shared" si="1"/>
        <v>739.5187667026928</v>
      </c>
      <c r="S73" s="9">
        <f>(R73-C73)/C73</f>
        <v>1.1674443332709103E-2</v>
      </c>
    </row>
    <row r="74" spans="1:19" x14ac:dyDescent="0.25">
      <c r="A74" s="1">
        <v>72</v>
      </c>
      <c r="B74">
        <v>22.895477386934679</v>
      </c>
      <c r="C74" s="5">
        <v>740.1809045226131</v>
      </c>
      <c r="D74" s="3">
        <v>1008.095626263804</v>
      </c>
      <c r="E74">
        <v>1008.775330048751</v>
      </c>
      <c r="F74">
        <v>16.371608090452259</v>
      </c>
      <c r="G74">
        <v>16.349553437185929</v>
      </c>
      <c r="H74">
        <v>23.856532633165831</v>
      </c>
      <c r="I74">
        <v>741.24124527638185</v>
      </c>
      <c r="J74">
        <v>21858</v>
      </c>
      <c r="K74">
        <v>21659</v>
      </c>
      <c r="L74">
        <v>1556652087.553215</v>
      </c>
      <c r="M74">
        <v>1556652067.553215</v>
      </c>
      <c r="N74">
        <v>1556652077.553215</v>
      </c>
      <c r="O74">
        <v>42966</v>
      </c>
      <c r="P74">
        <v>1556652062.476423</v>
      </c>
      <c r="R74" s="7">
        <f t="shared" si="1"/>
        <v>748.90386744738578</v>
      </c>
      <c r="S74" s="9">
        <f>(R74-C74)/C74</f>
        <v>1.1784906732224648E-2</v>
      </c>
    </row>
    <row r="75" spans="1:19" x14ac:dyDescent="0.25">
      <c r="A75" s="1">
        <v>73</v>
      </c>
      <c r="B75">
        <v>22.918592964824121</v>
      </c>
      <c r="C75" s="5">
        <v>751.5025125628141</v>
      </c>
      <c r="D75" s="3">
        <v>1024.4812227560201</v>
      </c>
      <c r="E75">
        <v>1025.1500266353951</v>
      </c>
      <c r="F75">
        <v>16.908270467336681</v>
      </c>
      <c r="G75">
        <v>16.886215884422111</v>
      </c>
      <c r="H75">
        <v>23.84155763819096</v>
      </c>
      <c r="I75">
        <v>752.88467809045221</v>
      </c>
      <c r="J75">
        <v>22158</v>
      </c>
      <c r="K75">
        <v>21959</v>
      </c>
      <c r="L75">
        <v>1556652117.6895549</v>
      </c>
      <c r="M75">
        <v>1556652097.6895549</v>
      </c>
      <c r="N75">
        <v>1556652107.6895549</v>
      </c>
      <c r="O75">
        <v>43563</v>
      </c>
      <c r="P75">
        <v>1556652092.630007</v>
      </c>
      <c r="R75" s="7">
        <f t="shared" si="1"/>
        <v>761.07655847366516</v>
      </c>
      <c r="S75" s="9">
        <f>(R75-C75)/C75</f>
        <v>1.273987212391497E-2</v>
      </c>
    </row>
    <row r="76" spans="1:19" x14ac:dyDescent="0.25">
      <c r="A76" s="1">
        <v>74</v>
      </c>
      <c r="B76">
        <v>22.907537688442218</v>
      </c>
      <c r="C76" s="5">
        <v>759.713567839196</v>
      </c>
      <c r="D76" s="3">
        <v>1031.620007805047</v>
      </c>
      <c r="E76">
        <v>1032.2841814037961</v>
      </c>
      <c r="F76">
        <v>17.14461891457287</v>
      </c>
      <c r="G76">
        <v>17.122564251256279</v>
      </c>
      <c r="H76">
        <v>23.838165814070351</v>
      </c>
      <c r="I76">
        <v>757.95871844221108</v>
      </c>
      <c r="J76">
        <v>22457</v>
      </c>
      <c r="K76">
        <v>22258</v>
      </c>
      <c r="L76">
        <v>1556652147.8049769</v>
      </c>
      <c r="M76">
        <v>1556652127.8049769</v>
      </c>
      <c r="N76">
        <v>1556652137.8049769</v>
      </c>
      <c r="O76">
        <v>44159</v>
      </c>
      <c r="P76">
        <v>1556652122.7491031</v>
      </c>
      <c r="R76" s="7">
        <f t="shared" si="1"/>
        <v>766.37988842848915</v>
      </c>
      <c r="S76" s="9">
        <f>(R76-C76)/C76</f>
        <v>8.7747815380653706E-3</v>
      </c>
    </row>
    <row r="77" spans="1:19" x14ac:dyDescent="0.25">
      <c r="A77" s="1">
        <v>75</v>
      </c>
      <c r="B77">
        <v>22.839698492462318</v>
      </c>
      <c r="C77" s="5">
        <v>773.7939698492462</v>
      </c>
      <c r="D77" s="3">
        <v>1042.739496187414</v>
      </c>
      <c r="E77">
        <v>1043.396533664489</v>
      </c>
      <c r="F77">
        <v>17.517210994974882</v>
      </c>
      <c r="G77">
        <v>17.495156407035179</v>
      </c>
      <c r="H77">
        <v>23.812939773869349</v>
      </c>
      <c r="I77">
        <v>765.85877527638183</v>
      </c>
      <c r="J77">
        <v>22757</v>
      </c>
      <c r="K77">
        <v>22558</v>
      </c>
      <c r="L77">
        <v>1556652177.9394629</v>
      </c>
      <c r="M77">
        <v>1556652157.9394629</v>
      </c>
      <c r="N77">
        <v>1556652167.9394629</v>
      </c>
      <c r="O77">
        <v>44755</v>
      </c>
      <c r="P77">
        <v>1556652152.860852</v>
      </c>
      <c r="R77" s="7">
        <f t="shared" si="1"/>
        <v>774.64044192821416</v>
      </c>
      <c r="S77" s="9">
        <f>(R77-C77)/C77</f>
        <v>1.0939243674034788E-3</v>
      </c>
    </row>
    <row r="78" spans="1:19" x14ac:dyDescent="0.25">
      <c r="A78" s="1">
        <v>76</v>
      </c>
      <c r="B78">
        <v>22.872361809045231</v>
      </c>
      <c r="C78" s="5">
        <v>786.3869346733668</v>
      </c>
      <c r="D78" s="3">
        <v>1056.737349824934</v>
      </c>
      <c r="E78">
        <v>1057.3856973100931</v>
      </c>
      <c r="F78">
        <v>17.98984506532663</v>
      </c>
      <c r="G78">
        <v>17.96779049246231</v>
      </c>
      <c r="H78">
        <v>23.81678410050251</v>
      </c>
      <c r="I78">
        <v>775.8051050753769</v>
      </c>
      <c r="J78">
        <v>23057</v>
      </c>
      <c r="K78">
        <v>22858</v>
      </c>
      <c r="L78">
        <v>1556652208.076334</v>
      </c>
      <c r="M78">
        <v>1556652188.076334</v>
      </c>
      <c r="N78">
        <v>1556652198.076334</v>
      </c>
      <c r="O78">
        <v>45352</v>
      </c>
      <c r="P78">
        <v>1556652183.018074</v>
      </c>
      <c r="R78" s="7">
        <f t="shared" si="1"/>
        <v>785.03930335761379</v>
      </c>
      <c r="S78" s="9">
        <f>(R78-C78)/C78</f>
        <v>-1.7137000328124184E-3</v>
      </c>
    </row>
    <row r="79" spans="1:19" x14ac:dyDescent="0.25">
      <c r="A79" s="1">
        <v>77</v>
      </c>
      <c r="B79">
        <v>22.90502512562815</v>
      </c>
      <c r="C79" s="5">
        <v>805.8844221105528</v>
      </c>
      <c r="D79" s="3">
        <v>1077.719485306588</v>
      </c>
      <c r="E79">
        <v>1078.35525957905</v>
      </c>
      <c r="F79">
        <v>18.70921267839196</v>
      </c>
      <c r="G79">
        <v>18.687158110552769</v>
      </c>
      <c r="H79">
        <v>23.836457226130651</v>
      </c>
      <c r="I79">
        <v>790.71377527638197</v>
      </c>
      <c r="J79">
        <v>23356</v>
      </c>
      <c r="K79">
        <v>23157</v>
      </c>
      <c r="L79">
        <v>1556652238.209332</v>
      </c>
      <c r="M79">
        <v>1556652218.209332</v>
      </c>
      <c r="N79">
        <v>1556652228.209332</v>
      </c>
      <c r="O79">
        <v>45948</v>
      </c>
      <c r="P79">
        <v>1556652213.134594</v>
      </c>
      <c r="R79" s="7">
        <f t="shared" si="1"/>
        <v>800.62671590076047</v>
      </c>
      <c r="S79" s="9">
        <f>(R79-C79)/C79</f>
        <v>-6.5241442389750888E-3</v>
      </c>
    </row>
    <row r="80" spans="1:19" x14ac:dyDescent="0.25">
      <c r="A80" s="1">
        <v>78</v>
      </c>
      <c r="B80">
        <v>22.85477386934674</v>
      </c>
      <c r="C80" s="5">
        <v>816.51256281407041</v>
      </c>
      <c r="D80" s="3">
        <v>1091.2100171646259</v>
      </c>
      <c r="E80">
        <v>1091.837870029856</v>
      </c>
      <c r="F80">
        <v>19.182014331658291</v>
      </c>
      <c r="G80">
        <v>19.15995973869347</v>
      </c>
      <c r="H80">
        <v>23.8049245477387</v>
      </c>
      <c r="I80">
        <v>800.2993219597987</v>
      </c>
      <c r="J80">
        <v>23656</v>
      </c>
      <c r="K80">
        <v>23457</v>
      </c>
      <c r="L80">
        <v>1556652268.342839</v>
      </c>
      <c r="M80">
        <v>1556652248.342839</v>
      </c>
      <c r="N80">
        <v>1556652258.342839</v>
      </c>
      <c r="O80">
        <v>46545</v>
      </c>
      <c r="P80">
        <v>1556652243.2840691</v>
      </c>
      <c r="R80" s="7">
        <f t="shared" si="1"/>
        <v>810.64869320052401</v>
      </c>
      <c r="S80" s="9">
        <f>(R80-C80)/C80</f>
        <v>-7.1816036649048733E-3</v>
      </c>
    </row>
    <row r="81" spans="1:19" x14ac:dyDescent="0.25">
      <c r="A81" s="1">
        <v>79</v>
      </c>
      <c r="B81">
        <v>22.877386934673371</v>
      </c>
      <c r="C81" s="5">
        <v>828.4422110552764</v>
      </c>
      <c r="D81" s="3">
        <v>1104.3759261707789</v>
      </c>
      <c r="E81">
        <v>1104.9962652807801</v>
      </c>
      <c r="F81">
        <v>19.64815744723618</v>
      </c>
      <c r="G81">
        <v>19.626102894472361</v>
      </c>
      <c r="H81">
        <v>23.789673366834169</v>
      </c>
      <c r="I81">
        <v>809.65377889447234</v>
      </c>
      <c r="J81">
        <v>23956</v>
      </c>
      <c r="K81">
        <v>23757</v>
      </c>
      <c r="L81">
        <v>1556652298.4780941</v>
      </c>
      <c r="M81">
        <v>1556652278.4780941</v>
      </c>
      <c r="N81">
        <v>1556652288.4780941</v>
      </c>
      <c r="O81">
        <v>47141</v>
      </c>
      <c r="P81">
        <v>1556652273.4016089</v>
      </c>
      <c r="R81" s="7">
        <f t="shared" si="1"/>
        <v>820.42951152399144</v>
      </c>
      <c r="S81" s="9">
        <f>(R81-C81)/C81</f>
        <v>-9.6720078049600151E-3</v>
      </c>
    </row>
    <row r="82" spans="1:19" x14ac:dyDescent="0.25">
      <c r="A82" s="1">
        <v>80</v>
      </c>
      <c r="B82">
        <v>22.9</v>
      </c>
      <c r="C82" s="5">
        <v>844.62311557788939</v>
      </c>
      <c r="D82" s="3">
        <v>1126.1668307697789</v>
      </c>
      <c r="E82">
        <v>1126.7752208837021</v>
      </c>
      <c r="F82">
        <v>20.428747929648239</v>
      </c>
      <c r="G82">
        <v>20.406693321608039</v>
      </c>
      <c r="H82">
        <v>23.812261286432161</v>
      </c>
      <c r="I82">
        <v>825.13957341708533</v>
      </c>
      <c r="J82">
        <v>24256</v>
      </c>
      <c r="K82">
        <v>24057</v>
      </c>
      <c r="L82">
        <v>1556652328.6328461</v>
      </c>
      <c r="M82">
        <v>1556652308.6328461</v>
      </c>
      <c r="N82">
        <v>1556652318.6328461</v>
      </c>
      <c r="O82">
        <v>47738</v>
      </c>
      <c r="P82">
        <v>1556652303.554579</v>
      </c>
      <c r="R82" s="7">
        <f t="shared" si="1"/>
        <v>836.6177503221802</v>
      </c>
      <c r="S82" s="9">
        <f>(R82-C82)/C82</f>
        <v>-9.4780324005600287E-3</v>
      </c>
    </row>
    <row r="83" spans="1:19" x14ac:dyDescent="0.25">
      <c r="A83" s="1">
        <v>81</v>
      </c>
      <c r="B83">
        <v>22.908040201005029</v>
      </c>
      <c r="C83" s="5">
        <v>854.2211055276382</v>
      </c>
      <c r="D83" s="3">
        <v>1139.641067465009</v>
      </c>
      <c r="E83">
        <v>1140.242289843866</v>
      </c>
      <c r="F83">
        <v>20.919200130653259</v>
      </c>
      <c r="G83">
        <v>20.897145562814071</v>
      </c>
      <c r="H83">
        <v>23.82346727135678</v>
      </c>
      <c r="I83">
        <v>834.71147889447218</v>
      </c>
      <c r="J83">
        <v>24556</v>
      </c>
      <c r="K83">
        <v>24357</v>
      </c>
      <c r="L83">
        <v>1556652358.7897489</v>
      </c>
      <c r="M83">
        <v>1556652338.7897489</v>
      </c>
      <c r="N83">
        <v>1556652348.7897489</v>
      </c>
      <c r="O83">
        <v>48335</v>
      </c>
      <c r="P83">
        <v>1556652333.711113</v>
      </c>
      <c r="R83" s="7">
        <f t="shared" si="1"/>
        <v>846.62762211317101</v>
      </c>
      <c r="S83" s="9">
        <f>(R83-C83)/C83</f>
        <v>-8.8893652537147486E-3</v>
      </c>
    </row>
    <row r="84" spans="1:19" x14ac:dyDescent="0.25">
      <c r="A84" s="1">
        <v>82</v>
      </c>
      <c r="B84">
        <v>22.91005025125629</v>
      </c>
      <c r="C84" s="5">
        <v>865.3065326633166</v>
      </c>
      <c r="D84" s="3">
        <v>1153.9893769674061</v>
      </c>
      <c r="E84">
        <v>1154.5831450941721</v>
      </c>
      <c r="F84">
        <v>21.448136502512561</v>
      </c>
      <c r="G84">
        <v>21.426081884422111</v>
      </c>
      <c r="H84">
        <v>23.8314321959799</v>
      </c>
      <c r="I84">
        <v>844.90880723618091</v>
      </c>
      <c r="J84">
        <v>24856</v>
      </c>
      <c r="K84">
        <v>24657</v>
      </c>
      <c r="L84">
        <v>1556652388.942353</v>
      </c>
      <c r="M84">
        <v>1556652368.942353</v>
      </c>
      <c r="N84">
        <v>1556652378.942353</v>
      </c>
      <c r="O84">
        <v>48932</v>
      </c>
      <c r="P84">
        <v>1556652363.868386</v>
      </c>
      <c r="R84" s="7">
        <f t="shared" si="1"/>
        <v>857.28683359839704</v>
      </c>
      <c r="S84" s="9">
        <f>(R84-C84)/C84</f>
        <v>-9.2680440539791471E-3</v>
      </c>
    </row>
    <row r="85" spans="1:19" x14ac:dyDescent="0.25">
      <c r="A85" s="1">
        <v>83</v>
      </c>
      <c r="B85">
        <v>22.870854271356791</v>
      </c>
      <c r="C85" s="5">
        <v>875.9597989949749</v>
      </c>
      <c r="D85" s="3">
        <v>1173.825387266422</v>
      </c>
      <c r="E85">
        <v>1174.40909162925</v>
      </c>
      <c r="F85">
        <v>22.192378567839199</v>
      </c>
      <c r="G85">
        <v>22.17032395477387</v>
      </c>
      <c r="H85">
        <v>23.813718618090451</v>
      </c>
      <c r="I85">
        <v>859.00345683417095</v>
      </c>
      <c r="J85">
        <v>25156</v>
      </c>
      <c r="K85">
        <v>24957</v>
      </c>
      <c r="L85">
        <v>1556652419.0956261</v>
      </c>
      <c r="M85">
        <v>1556652399.0956261</v>
      </c>
      <c r="N85">
        <v>1556652409.0956261</v>
      </c>
      <c r="O85">
        <v>49529</v>
      </c>
      <c r="P85">
        <v>1556652394.01632</v>
      </c>
      <c r="R85" s="7">
        <f t="shared" si="1"/>
        <v>872.02280153698996</v>
      </c>
      <c r="S85" s="9">
        <f>(R85-C85)/C85</f>
        <v>-4.494495595005644E-3</v>
      </c>
    </row>
    <row r="86" spans="1:19" x14ac:dyDescent="0.25">
      <c r="A86" s="1">
        <v>84</v>
      </c>
      <c r="B86">
        <v>22.931658291457289</v>
      </c>
      <c r="C86" s="5">
        <v>885.5025125628141</v>
      </c>
      <c r="D86" s="3">
        <v>1184.694564174365</v>
      </c>
      <c r="E86">
        <v>1185.2729898610651</v>
      </c>
      <c r="F86">
        <v>22.601926351758799</v>
      </c>
      <c r="G86">
        <v>22.579871778894471</v>
      </c>
      <c r="H86">
        <v>23.852261221105529</v>
      </c>
      <c r="I86">
        <v>866.72474914572854</v>
      </c>
      <c r="J86">
        <v>25456</v>
      </c>
      <c r="K86">
        <v>25257</v>
      </c>
      <c r="L86">
        <v>1556652449.2519541</v>
      </c>
      <c r="M86">
        <v>1556652429.2519541</v>
      </c>
      <c r="N86">
        <v>1556652439.2519541</v>
      </c>
      <c r="O86">
        <v>50126</v>
      </c>
      <c r="P86">
        <v>1556652424.174932</v>
      </c>
      <c r="R86" s="7">
        <f t="shared" si="1"/>
        <v>880.09740121807044</v>
      </c>
      <c r="S86" s="9">
        <f>(R86-C86)/C86</f>
        <v>-6.1040045263115409E-3</v>
      </c>
    </row>
    <row r="87" spans="1:19" x14ac:dyDescent="0.25">
      <c r="A87" s="1">
        <v>85</v>
      </c>
      <c r="B87">
        <v>22.92261306532664</v>
      </c>
      <c r="C87" s="5">
        <v>898.58793969849251</v>
      </c>
      <c r="D87" s="3">
        <v>1204.016326822901</v>
      </c>
      <c r="E87">
        <v>1204.585471866191</v>
      </c>
      <c r="F87">
        <v>23.344514180904529</v>
      </c>
      <c r="G87">
        <v>23.322459663316579</v>
      </c>
      <c r="H87">
        <v>23.85163311557789</v>
      </c>
      <c r="I87">
        <v>880.45470517587933</v>
      </c>
      <c r="J87">
        <v>25756</v>
      </c>
      <c r="K87">
        <v>25557</v>
      </c>
      <c r="L87">
        <v>1556652479.405251</v>
      </c>
      <c r="M87">
        <v>1556652459.405251</v>
      </c>
      <c r="N87">
        <v>1556652469.405251</v>
      </c>
      <c r="O87">
        <v>50723</v>
      </c>
      <c r="P87">
        <v>1556652454.328975</v>
      </c>
      <c r="R87" s="7">
        <f t="shared" si="1"/>
        <v>894.4513398687302</v>
      </c>
      <c r="S87" s="9">
        <f>(R87-C87)/C87</f>
        <v>-4.6034446346456381E-3</v>
      </c>
    </row>
    <row r="88" spans="1:19" x14ac:dyDescent="0.25">
      <c r="A88" s="1">
        <v>86</v>
      </c>
      <c r="B88">
        <v>22.912626262626269</v>
      </c>
      <c r="C88" s="5">
        <v>908.40404040404042</v>
      </c>
      <c r="D88" s="3">
        <v>1218.0188131369889</v>
      </c>
      <c r="E88">
        <v>1218.5814076016759</v>
      </c>
      <c r="F88">
        <v>23.890677570707069</v>
      </c>
      <c r="G88">
        <v>23.868622974747471</v>
      </c>
      <c r="H88">
        <v>23.844949409090908</v>
      </c>
      <c r="I88">
        <v>890.40487202020211</v>
      </c>
      <c r="J88">
        <v>26055</v>
      </c>
      <c r="K88">
        <v>25857</v>
      </c>
      <c r="L88">
        <v>1556652509.560106</v>
      </c>
      <c r="M88">
        <v>1556652489.560106</v>
      </c>
      <c r="N88">
        <v>1556652499.560106</v>
      </c>
      <c r="O88">
        <v>51320</v>
      </c>
      <c r="P88">
        <v>1556652484.4815259</v>
      </c>
      <c r="R88" s="7">
        <f t="shared" si="1"/>
        <v>904.85364286588197</v>
      </c>
      <c r="S88" s="9">
        <f>(R88-C88)/C88</f>
        <v>-3.9083902979772109E-3</v>
      </c>
    </row>
    <row r="89" spans="1:19" x14ac:dyDescent="0.25">
      <c r="A89" s="1">
        <v>87</v>
      </c>
      <c r="B89">
        <v>22.895477386934679</v>
      </c>
      <c r="C89" s="5">
        <v>922.2562814070352</v>
      </c>
      <c r="D89" s="3">
        <v>1237.5994689858251</v>
      </c>
      <c r="E89">
        <v>1238.1531522614059</v>
      </c>
      <c r="F89">
        <v>24.664886949748741</v>
      </c>
      <c r="G89">
        <v>24.64283235678392</v>
      </c>
      <c r="H89">
        <v>23.837412005025129</v>
      </c>
      <c r="I89">
        <v>904.31835934673359</v>
      </c>
      <c r="J89">
        <v>26355</v>
      </c>
      <c r="K89">
        <v>26156</v>
      </c>
      <c r="L89">
        <v>1556652539.698282</v>
      </c>
      <c r="M89">
        <v>1556652519.698282</v>
      </c>
      <c r="N89">
        <v>1556652529.698282</v>
      </c>
      <c r="O89">
        <v>51917</v>
      </c>
      <c r="P89">
        <v>1556652514.638685</v>
      </c>
      <c r="R89" s="7">
        <f t="shared" si="1"/>
        <v>919.39991061103365</v>
      </c>
      <c r="S89" s="9">
        <f>(R89-C89)/C89</f>
        <v>-3.0971551547946631E-3</v>
      </c>
    </row>
    <row r="90" spans="1:19" x14ac:dyDescent="0.25">
      <c r="A90" s="1">
        <v>88</v>
      </c>
      <c r="B90">
        <v>22.91959798994975</v>
      </c>
      <c r="C90" s="5">
        <v>928.32663316582909</v>
      </c>
      <c r="D90" s="3">
        <v>1249.370321763899</v>
      </c>
      <c r="E90">
        <v>1249.9187702261279</v>
      </c>
      <c r="F90">
        <v>25.136829994974871</v>
      </c>
      <c r="G90">
        <v>25.1147753919598</v>
      </c>
      <c r="H90">
        <v>23.826105557788939</v>
      </c>
      <c r="I90">
        <v>912.68261894472346</v>
      </c>
      <c r="J90">
        <v>26655</v>
      </c>
      <c r="K90">
        <v>26456</v>
      </c>
      <c r="L90">
        <v>1556652569.8281479</v>
      </c>
      <c r="M90">
        <v>1556652549.8281479</v>
      </c>
      <c r="N90">
        <v>1556652559.8281479</v>
      </c>
      <c r="O90">
        <v>52513</v>
      </c>
      <c r="P90">
        <v>1556652544.757879</v>
      </c>
      <c r="R90" s="7">
        <f t="shared" si="1"/>
        <v>928.14435601778973</v>
      </c>
      <c r="S90" s="9">
        <f>(R90-C90)/C90</f>
        <v>-1.9635023011000985E-4</v>
      </c>
    </row>
    <row r="91" spans="1:19" x14ac:dyDescent="0.25">
      <c r="A91" s="1">
        <v>89</v>
      </c>
      <c r="B91">
        <v>22.9175879396985</v>
      </c>
      <c r="C91" s="5">
        <v>940.43718592964819</v>
      </c>
      <c r="D91" s="3">
        <v>1269.155577853322</v>
      </c>
      <c r="E91">
        <v>1269.6954776664661</v>
      </c>
      <c r="F91">
        <v>25.93865161809045</v>
      </c>
      <c r="G91">
        <v>25.91659704522613</v>
      </c>
      <c r="H91">
        <v>23.82520107035176</v>
      </c>
      <c r="I91">
        <v>926.74184783919623</v>
      </c>
      <c r="J91">
        <v>26955</v>
      </c>
      <c r="K91">
        <v>26756</v>
      </c>
      <c r="L91">
        <v>1556652599.977344</v>
      </c>
      <c r="M91">
        <v>1556652579.977344</v>
      </c>
      <c r="N91">
        <v>1556652589.977344</v>
      </c>
      <c r="O91">
        <v>53110</v>
      </c>
      <c r="P91">
        <v>1556652574.8984179</v>
      </c>
      <c r="R91" s="7">
        <f t="shared" si="1"/>
        <v>942.84261917633683</v>
      </c>
      <c r="S91" s="9">
        <f>(R91-C91)/C91</f>
        <v>2.5577819366115278E-3</v>
      </c>
    </row>
    <row r="92" spans="1:19" x14ac:dyDescent="0.25">
      <c r="A92" s="1">
        <v>90</v>
      </c>
      <c r="B92">
        <v>22.962311557788951</v>
      </c>
      <c r="C92" s="5">
        <v>948.5226130653266</v>
      </c>
      <c r="D92" s="3">
        <v>1281.1555553988919</v>
      </c>
      <c r="E92">
        <v>1281.6904367309639</v>
      </c>
      <c r="F92">
        <v>26.42931331658292</v>
      </c>
      <c r="G92">
        <v>26.407258698492459</v>
      </c>
      <c r="H92">
        <v>23.844798999999998</v>
      </c>
      <c r="I92">
        <v>935.26705020100519</v>
      </c>
      <c r="J92">
        <v>27255</v>
      </c>
      <c r="K92">
        <v>27056</v>
      </c>
      <c r="L92">
        <v>1556652630.1345179</v>
      </c>
      <c r="M92">
        <v>1556652610.1345179</v>
      </c>
      <c r="N92">
        <v>1556652620.1345179</v>
      </c>
      <c r="O92">
        <v>53707</v>
      </c>
      <c r="P92">
        <v>1556652605.0562689</v>
      </c>
      <c r="R92" s="7">
        <f t="shared" si="1"/>
        <v>951.75727901517178</v>
      </c>
      <c r="S92" s="9">
        <f>(R92-C92)/C92</f>
        <v>3.4102149018796269E-3</v>
      </c>
    </row>
    <row r="93" spans="1:19" x14ac:dyDescent="0.25">
      <c r="A93" s="1">
        <v>91</v>
      </c>
      <c r="B93">
        <v>22.954773869346731</v>
      </c>
      <c r="C93" s="5">
        <v>963.5075376884422</v>
      </c>
      <c r="D93" s="3">
        <v>1302.749742391572</v>
      </c>
      <c r="E93">
        <v>1303.275754660787</v>
      </c>
      <c r="F93">
        <v>27.327345090452258</v>
      </c>
      <c r="G93">
        <v>27.305290482412062</v>
      </c>
      <c r="H93">
        <v>23.841231090452261</v>
      </c>
      <c r="I93">
        <v>950.61078316582916</v>
      </c>
      <c r="J93">
        <v>27555</v>
      </c>
      <c r="K93">
        <v>27356</v>
      </c>
      <c r="L93">
        <v>1556652660.287756</v>
      </c>
      <c r="M93">
        <v>1556652640.287756</v>
      </c>
      <c r="N93">
        <v>1556652650.287756</v>
      </c>
      <c r="O93">
        <v>54304</v>
      </c>
      <c r="P93">
        <v>1556652635.2127669</v>
      </c>
      <c r="R93" s="7">
        <f t="shared" si="1"/>
        <v>967.79937832784969</v>
      </c>
      <c r="S93" s="9">
        <f>(R93-C93)/C93</f>
        <v>4.4543923856621625E-3</v>
      </c>
    </row>
    <row r="94" spans="1:19" x14ac:dyDescent="0.25">
      <c r="A94" s="1">
        <v>92</v>
      </c>
      <c r="B94">
        <v>22.945226130653261</v>
      </c>
      <c r="C94" s="5">
        <v>969.3969849246231</v>
      </c>
      <c r="D94" s="3">
        <v>1311.7433494359821</v>
      </c>
      <c r="E94">
        <v>1312.265739478614</v>
      </c>
      <c r="F94">
        <v>27.70661635175879</v>
      </c>
      <c r="G94">
        <v>27.684561703517591</v>
      </c>
      <c r="H94">
        <v>23.830904412060299</v>
      </c>
      <c r="I94">
        <v>957.00119246231179</v>
      </c>
      <c r="J94">
        <v>27855</v>
      </c>
      <c r="K94">
        <v>27656</v>
      </c>
      <c r="L94">
        <v>1556652690.43243</v>
      </c>
      <c r="M94">
        <v>1556652670.43243</v>
      </c>
      <c r="N94">
        <v>1556652680.43243</v>
      </c>
      <c r="O94">
        <v>54901</v>
      </c>
      <c r="P94">
        <v>1556652665.362745</v>
      </c>
      <c r="R94" s="7">
        <f t="shared" si="1"/>
        <v>974.48063645692537</v>
      </c>
      <c r="S94" s="9">
        <f>(R94-C94)/C94</f>
        <v>5.2441379655183851E-3</v>
      </c>
    </row>
    <row r="95" spans="1:19" x14ac:dyDescent="0.25">
      <c r="A95" s="1">
        <v>93</v>
      </c>
      <c r="B95">
        <v>22.98743718592965</v>
      </c>
      <c r="C95" s="5">
        <v>981.00502512562809</v>
      </c>
      <c r="D95" s="3">
        <v>1330.1493699746841</v>
      </c>
      <c r="E95">
        <v>1330.664544167802</v>
      </c>
      <c r="F95">
        <v>28.488442291457289</v>
      </c>
      <c r="G95">
        <v>28.466387643216081</v>
      </c>
      <c r="H95">
        <v>23.836633075376891</v>
      </c>
      <c r="I95">
        <v>970.07955959798994</v>
      </c>
      <c r="J95">
        <v>28155</v>
      </c>
      <c r="K95">
        <v>27956</v>
      </c>
      <c r="L95">
        <v>1556652720.5827589</v>
      </c>
      <c r="M95">
        <v>1556652700.5827589</v>
      </c>
      <c r="N95">
        <v>1556652710.5827589</v>
      </c>
      <c r="O95">
        <v>55498</v>
      </c>
      <c r="P95">
        <v>1556652695.502115</v>
      </c>
      <c r="R95" s="7">
        <f t="shared" si="1"/>
        <v>988.15427971717577</v>
      </c>
      <c r="S95" s="9">
        <f>(R95-C95)/C95</f>
        <v>7.2876839653620903E-3</v>
      </c>
    </row>
    <row r="96" spans="1:19" x14ac:dyDescent="0.25">
      <c r="A96" s="1">
        <v>94</v>
      </c>
      <c r="B96">
        <v>22.980402010050248</v>
      </c>
      <c r="C96" s="5">
        <v>990.5226130653266</v>
      </c>
      <c r="D96" s="3">
        <v>1347.801564446811</v>
      </c>
      <c r="E96">
        <v>1348.3099825374441</v>
      </c>
      <c r="F96">
        <v>29.24964407035176</v>
      </c>
      <c r="G96">
        <v>29.227589432160801</v>
      </c>
      <c r="H96">
        <v>23.83010055276382</v>
      </c>
      <c r="I96">
        <v>982.62203844221096</v>
      </c>
      <c r="J96">
        <v>28455</v>
      </c>
      <c r="K96">
        <v>28256</v>
      </c>
      <c r="L96">
        <v>1556652750.7400031</v>
      </c>
      <c r="M96">
        <v>1556652730.7400031</v>
      </c>
      <c r="N96">
        <v>1556652740.7400031</v>
      </c>
      <c r="O96">
        <v>56095</v>
      </c>
      <c r="P96">
        <v>1556652725.663403</v>
      </c>
      <c r="R96" s="7">
        <f t="shared" si="1"/>
        <v>1001.2679133494378</v>
      </c>
      <c r="S96" s="9">
        <f>(R96-C96)/C96</f>
        <v>1.0848112039419449E-2</v>
      </c>
    </row>
    <row r="97" spans="1:19" x14ac:dyDescent="0.25">
      <c r="A97" s="1">
        <v>95</v>
      </c>
      <c r="B97">
        <v>22.954773869346731</v>
      </c>
      <c r="C97" s="5">
        <v>1012.7286432160799</v>
      </c>
      <c r="D97" s="3">
        <v>1364.3717808928279</v>
      </c>
      <c r="E97">
        <v>1364.8740462373919</v>
      </c>
      <c r="F97">
        <v>29.971503341708541</v>
      </c>
      <c r="G97">
        <v>29.949448738693469</v>
      </c>
      <c r="H97">
        <v>23.842210969849251</v>
      </c>
      <c r="I97">
        <v>994.39721718592978</v>
      </c>
      <c r="J97">
        <v>28755</v>
      </c>
      <c r="K97">
        <v>28556</v>
      </c>
      <c r="L97">
        <v>1556652780.89678</v>
      </c>
      <c r="M97">
        <v>1556652760.89678</v>
      </c>
      <c r="N97">
        <v>1556652770.89678</v>
      </c>
      <c r="O97">
        <v>56692</v>
      </c>
      <c r="P97">
        <v>1556652755.8166039</v>
      </c>
      <c r="R97" s="7">
        <f t="shared" si="1"/>
        <v>1013.5777566396565</v>
      </c>
      <c r="S97" s="9">
        <f>(R97-C97)/C97</f>
        <v>8.3844120462523363E-4</v>
      </c>
    </row>
    <row r="98" spans="1:19" x14ac:dyDescent="0.25">
      <c r="A98" s="1">
        <v>96</v>
      </c>
      <c r="B98">
        <v>22.949748743718601</v>
      </c>
      <c r="C98" s="5">
        <v>1022.427135678392</v>
      </c>
      <c r="D98" s="3">
        <v>1379.3903985083591</v>
      </c>
      <c r="E98">
        <v>1379.8871771487379</v>
      </c>
      <c r="F98">
        <v>30.635720356783921</v>
      </c>
      <c r="G98">
        <v>30.613665753768849</v>
      </c>
      <c r="H98">
        <v>23.83020105527638</v>
      </c>
      <c r="I98">
        <v>1005.06829718593</v>
      </c>
      <c r="J98">
        <v>29055</v>
      </c>
      <c r="K98">
        <v>28856</v>
      </c>
      <c r="L98">
        <v>1556652811.0568161</v>
      </c>
      <c r="M98">
        <v>1556652791.0568161</v>
      </c>
      <c r="N98">
        <v>1556652801.0568161</v>
      </c>
      <c r="O98">
        <v>57289</v>
      </c>
      <c r="P98">
        <v>1556652785.9769559</v>
      </c>
      <c r="R98" s="7">
        <f t="shared" si="1"/>
        <v>1024.7349331246594</v>
      </c>
      <c r="S98" s="9">
        <f>(R98-C98)/C98</f>
        <v>2.2571754658449444E-3</v>
      </c>
    </row>
    <row r="99" spans="1:19" x14ac:dyDescent="0.25">
      <c r="A99" s="1">
        <v>97</v>
      </c>
      <c r="B99">
        <v>22.9748743718593</v>
      </c>
      <c r="C99" s="5">
        <v>1031.361809045226</v>
      </c>
      <c r="D99" s="3">
        <v>1393.313693261724</v>
      </c>
      <c r="E99">
        <v>1393.805495147818</v>
      </c>
      <c r="F99">
        <v>31.257788929648239</v>
      </c>
      <c r="G99">
        <v>31.23573430653266</v>
      </c>
      <c r="H99">
        <v>23.821331603015079</v>
      </c>
      <c r="I99">
        <v>1014.960583417085</v>
      </c>
      <c r="J99">
        <v>29355</v>
      </c>
      <c r="K99">
        <v>29156</v>
      </c>
      <c r="L99">
        <v>1556652841.2096419</v>
      </c>
      <c r="M99">
        <v>1556652821.2096419</v>
      </c>
      <c r="N99">
        <v>1556652831.2096419</v>
      </c>
      <c r="O99">
        <v>57886</v>
      </c>
      <c r="P99">
        <v>1556652816.136677</v>
      </c>
      <c r="R99" s="7">
        <f t="shared" si="1"/>
        <v>1035.0784055262311</v>
      </c>
      <c r="S99" s="9">
        <f>(R99-C99)/C99</f>
        <v>3.60358164167988E-3</v>
      </c>
    </row>
    <row r="100" spans="1:19" x14ac:dyDescent="0.25">
      <c r="A100" s="1">
        <v>98</v>
      </c>
      <c r="B100">
        <v>22.929797979797979</v>
      </c>
      <c r="C100" s="5">
        <v>1041.1919191919189</v>
      </c>
      <c r="D100" s="3">
        <v>1409.5063295364091</v>
      </c>
      <c r="E100">
        <v>1409.9924868524829</v>
      </c>
      <c r="F100">
        <v>31.989183464646459</v>
      </c>
      <c r="G100">
        <v>31.967127893939399</v>
      </c>
      <c r="H100">
        <v>23.8106315</v>
      </c>
      <c r="I100">
        <v>1026.4673373737371</v>
      </c>
      <c r="J100">
        <v>29654</v>
      </c>
      <c r="K100">
        <v>29456</v>
      </c>
      <c r="L100">
        <v>1556652871.3570249</v>
      </c>
      <c r="M100">
        <v>1556652851.3570249</v>
      </c>
      <c r="N100">
        <v>1556652861.3570249</v>
      </c>
      <c r="O100">
        <v>58483</v>
      </c>
      <c r="P100">
        <v>1556652846.282608</v>
      </c>
      <c r="R100" s="7">
        <f t="shared" si="1"/>
        <v>1047.1077483924676</v>
      </c>
      <c r="S100" s="9">
        <f>(R100-C100)/C100</f>
        <v>5.6817855493346107E-3</v>
      </c>
    </row>
    <row r="101" spans="1:19" x14ac:dyDescent="0.25">
      <c r="A101" s="1">
        <v>99</v>
      </c>
      <c r="B101">
        <v>22.9</v>
      </c>
      <c r="C101" s="5">
        <v>1056.206030150754</v>
      </c>
      <c r="D101" s="3">
        <v>1429.275010323762</v>
      </c>
      <c r="E101">
        <v>1429.754398810461</v>
      </c>
      <c r="F101">
        <v>32.89690118592965</v>
      </c>
      <c r="G101">
        <v>32.874844597989963</v>
      </c>
      <c r="H101">
        <v>23.767864391959801</v>
      </c>
      <c r="I101">
        <v>1040.5143185929651</v>
      </c>
      <c r="J101">
        <v>29954</v>
      </c>
      <c r="K101">
        <v>29755</v>
      </c>
      <c r="L101">
        <v>1556652901.512769</v>
      </c>
      <c r="M101">
        <v>1556652881.512769</v>
      </c>
      <c r="N101">
        <v>1556652891.512769</v>
      </c>
      <c r="O101">
        <v>59080</v>
      </c>
      <c r="P101">
        <v>1556652876.431442</v>
      </c>
      <c r="R101" s="7">
        <f t="shared" si="1"/>
        <v>1061.7936979296667</v>
      </c>
      <c r="S101" s="9">
        <f>(R101-C101)/C101</f>
        <v>5.2903198991536803E-3</v>
      </c>
    </row>
    <row r="102" spans="1:19" x14ac:dyDescent="0.25">
      <c r="A102" s="1">
        <v>100</v>
      </c>
      <c r="B102">
        <v>22.878894472361811</v>
      </c>
      <c r="C102" s="5">
        <v>1057.8040201005031</v>
      </c>
      <c r="D102" s="3">
        <v>1431.933829399062</v>
      </c>
      <c r="E102">
        <v>1432.412287674588</v>
      </c>
      <c r="F102">
        <v>33.022194261306531</v>
      </c>
      <c r="G102">
        <v>33.000137618090449</v>
      </c>
      <c r="H102">
        <v>23.742060316582911</v>
      </c>
      <c r="I102">
        <v>1042.40227839196</v>
      </c>
      <c r="J102">
        <v>30254</v>
      </c>
      <c r="K102">
        <v>30055</v>
      </c>
      <c r="L102">
        <v>1556652931.5876131</v>
      </c>
      <c r="M102">
        <v>1556652911.5876131</v>
      </c>
      <c r="N102">
        <v>1556652921.5876131</v>
      </c>
      <c r="O102">
        <v>59677</v>
      </c>
      <c r="P102">
        <v>1556652906.5940959</v>
      </c>
      <c r="R102" s="7">
        <f t="shared" si="1"/>
        <v>1063.7689072614587</v>
      </c>
      <c r="S102" s="9">
        <f>(R102-C102)/C102</f>
        <v>5.6389341008449851E-3</v>
      </c>
    </row>
    <row r="104" spans="1:19" x14ac:dyDescent="0.25">
      <c r="S104" s="10">
        <f>AVERAGE(S4:S102)</f>
        <v>-6.9429488287197348E-4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6D523-C1E9-4FE2-98FB-7119909EEDE2}">
  <dimension ref="A1:S104"/>
  <sheetViews>
    <sheetView workbookViewId="0">
      <selection activeCell="J20" sqref="J20"/>
    </sheetView>
  </sheetViews>
  <sheetFormatPr defaultRowHeight="15" x14ac:dyDescent="0.25"/>
  <cols>
    <col min="1" max="1" width="4" bestFit="1" customWidth="1"/>
    <col min="2" max="2" width="23.5703125" bestFit="1" customWidth="1"/>
    <col min="3" max="3" width="19.140625" style="5" bestFit="1" customWidth="1"/>
    <col min="4" max="4" width="25.28515625" style="3" bestFit="1" customWidth="1"/>
    <col min="5" max="5" width="29.140625" bestFit="1" customWidth="1"/>
    <col min="6" max="6" width="20" bestFit="1" customWidth="1"/>
    <col min="7" max="7" width="20.28515625" bestFit="1" customWidth="1"/>
    <col min="8" max="8" width="20.140625" bestFit="1" customWidth="1"/>
    <col min="9" max="9" width="15.7109375" customWidth="1"/>
    <col min="10" max="10" width="25.140625" customWidth="1"/>
    <col min="11" max="11" width="26.140625" customWidth="1"/>
    <col min="12" max="12" width="18.42578125" customWidth="1"/>
    <col min="13" max="13" width="19.28515625" customWidth="1"/>
    <col min="14" max="14" width="11.7109375" customWidth="1"/>
    <col min="15" max="15" width="12.7109375" customWidth="1"/>
    <col min="16" max="16" width="12.140625" customWidth="1"/>
    <col min="18" max="18" width="15.7109375" style="7" customWidth="1"/>
    <col min="19" max="19" width="15.7109375" customWidth="1"/>
  </cols>
  <sheetData>
    <row r="1" spans="1:1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R1" s="6" t="s">
        <v>16</v>
      </c>
      <c r="S1" s="1" t="s">
        <v>17</v>
      </c>
    </row>
    <row r="2" spans="1:19" x14ac:dyDescent="0.25">
      <c r="A2" s="1">
        <v>0</v>
      </c>
      <c r="B2">
        <v>23.91042471042471</v>
      </c>
      <c r="C2">
        <v>0</v>
      </c>
      <c r="D2">
        <v>5.1094573736565732</v>
      </c>
      <c r="E2">
        <v>37.409236584704622</v>
      </c>
      <c r="F2">
        <v>2.2474257953667951E-2</v>
      </c>
      <c r="G2">
        <v>4.1925401544401562E-4</v>
      </c>
      <c r="H2">
        <v>24.386853274131269</v>
      </c>
      <c r="I2">
        <v>13.61014250965251</v>
      </c>
      <c r="J2">
        <v>300</v>
      </c>
      <c r="K2">
        <v>41</v>
      </c>
      <c r="L2">
        <v>1556649920.1544099</v>
      </c>
      <c r="M2">
        <v>1556649894.1544099</v>
      </c>
      <c r="N2">
        <v>1556649907.1544099</v>
      </c>
      <c r="O2">
        <v>0</v>
      </c>
      <c r="P2">
        <v>1556649892.0691309</v>
      </c>
      <c r="R2" s="7">
        <f>IF(D2&lt;365.607,-0.00102979*D2^2+1.11884567*D2,0.74221729*D2)</f>
        <v>5.6898099896488965</v>
      </c>
      <c r="S2" s="9" t="e">
        <f>(R2-C2)/C2</f>
        <v>#DIV/0!</v>
      </c>
    </row>
    <row r="3" spans="1:19" x14ac:dyDescent="0.25">
      <c r="A3" s="1">
        <v>1</v>
      </c>
      <c r="B3">
        <v>23.911627906976751</v>
      </c>
      <c r="C3">
        <v>9.0155038759689923</v>
      </c>
      <c r="D3">
        <v>19.088671718233659</v>
      </c>
      <c r="E3">
        <v>41.685124076170332</v>
      </c>
      <c r="F3">
        <v>2.7906979069767451E-2</v>
      </c>
      <c r="G3">
        <v>5.8519694186046512E-3</v>
      </c>
      <c r="H3">
        <v>24.371124034883721</v>
      </c>
      <c r="I3">
        <v>37.218670244186043</v>
      </c>
      <c r="J3">
        <v>599</v>
      </c>
      <c r="K3">
        <v>341</v>
      </c>
      <c r="L3">
        <v>1556649950.298106</v>
      </c>
      <c r="M3">
        <v>1556649924.298106</v>
      </c>
      <c r="N3">
        <v>1556649937.298106</v>
      </c>
      <c r="O3">
        <v>597</v>
      </c>
      <c r="P3">
        <v>1556649922.2396891</v>
      </c>
      <c r="R3" s="7">
        <f t="shared" ref="R3:R66" si="0">IF(D3&lt;365.607,-0.00102979*D3^2+1.11884567*D3,0.74221729*D3)</f>
        <v>20.982045507643175</v>
      </c>
      <c r="S3" s="9">
        <f>(R3-C3)/C3</f>
        <v>1.3273292093602489</v>
      </c>
    </row>
    <row r="4" spans="1:19" x14ac:dyDescent="0.25">
      <c r="A4" s="1">
        <v>2</v>
      </c>
      <c r="B4">
        <v>23.82509652509653</v>
      </c>
      <c r="C4">
        <v>20.837837837837839</v>
      </c>
      <c r="D4">
        <v>25.41736726298938</v>
      </c>
      <c r="E4">
        <v>44.934042248606282</v>
      </c>
      <c r="F4">
        <v>3.2432437876447867E-2</v>
      </c>
      <c r="G4">
        <v>1.037742837837838E-2</v>
      </c>
      <c r="H4">
        <v>24.317702706563711</v>
      </c>
      <c r="I4">
        <v>42.887363629343632</v>
      </c>
      <c r="J4">
        <v>899</v>
      </c>
      <c r="K4">
        <v>640</v>
      </c>
      <c r="L4">
        <v>1556649980.415009</v>
      </c>
      <c r="M4">
        <v>1556649954.415009</v>
      </c>
      <c r="N4">
        <v>1556649967.415009</v>
      </c>
      <c r="O4">
        <v>1193</v>
      </c>
      <c r="P4">
        <v>1556649952.356524</v>
      </c>
      <c r="R4" s="7">
        <f t="shared" si="0"/>
        <v>27.772823138593587</v>
      </c>
      <c r="S4" s="9">
        <f>(R4-C4)/C4</f>
        <v>0.33280733609333679</v>
      </c>
    </row>
    <row r="5" spans="1:19" x14ac:dyDescent="0.25">
      <c r="A5" s="1">
        <v>3</v>
      </c>
      <c r="B5">
        <v>23.665891472868211</v>
      </c>
      <c r="C5">
        <v>39.806201550387598</v>
      </c>
      <c r="D5">
        <v>37.477487081744492</v>
      </c>
      <c r="E5">
        <v>52.69964063665148</v>
      </c>
      <c r="F5">
        <v>4.4622093217054272E-2</v>
      </c>
      <c r="G5">
        <v>2.2567089844961238E-2</v>
      </c>
      <c r="H5">
        <v>24.245096879844969</v>
      </c>
      <c r="I5">
        <v>51.392544131782941</v>
      </c>
      <c r="J5">
        <v>1198</v>
      </c>
      <c r="K5">
        <v>940</v>
      </c>
      <c r="L5">
        <v>1556650010.532053</v>
      </c>
      <c r="M5">
        <v>1556649984.532053</v>
      </c>
      <c r="N5">
        <v>1556649997.532053</v>
      </c>
      <c r="O5">
        <v>1789</v>
      </c>
      <c r="P5">
        <v>1556649982.473495</v>
      </c>
      <c r="R5" s="7">
        <f t="shared" si="0"/>
        <v>40.485120202817541</v>
      </c>
      <c r="S5" s="9">
        <f>(R5-C5)/C5</f>
        <v>1.7055600031833023E-2</v>
      </c>
    </row>
    <row r="6" spans="1:19" x14ac:dyDescent="0.25">
      <c r="A6" s="1">
        <v>4</v>
      </c>
      <c r="B6">
        <v>23.51737451737452</v>
      </c>
      <c r="C6">
        <v>45.02316602316602</v>
      </c>
      <c r="D6">
        <v>39.933789255782919</v>
      </c>
      <c r="E6">
        <v>54.470757203444421</v>
      </c>
      <c r="F6">
        <v>4.7683397181467177E-2</v>
      </c>
      <c r="G6">
        <v>2.5628394903474901E-2</v>
      </c>
      <c r="H6">
        <v>24.172702586872589</v>
      </c>
      <c r="I6">
        <v>53.242669961389957</v>
      </c>
      <c r="J6">
        <v>1498</v>
      </c>
      <c r="K6">
        <v>1239</v>
      </c>
      <c r="L6">
        <v>1556650040.670259</v>
      </c>
      <c r="M6">
        <v>1556650014.670259</v>
      </c>
      <c r="N6">
        <v>1556650027.670259</v>
      </c>
      <c r="O6">
        <v>2385</v>
      </c>
      <c r="P6">
        <v>1556650012.59061</v>
      </c>
      <c r="R6" s="7">
        <f t="shared" si="0"/>
        <v>43.037533334050309</v>
      </c>
      <c r="S6" s="9">
        <f>(R6-C6)/C6</f>
        <v>-4.4102466896575696E-2</v>
      </c>
    </row>
    <row r="7" spans="1:19" x14ac:dyDescent="0.25">
      <c r="A7" s="1">
        <v>5</v>
      </c>
      <c r="B7">
        <v>23.378378378378379</v>
      </c>
      <c r="C7">
        <v>61.451737451737451</v>
      </c>
      <c r="D7">
        <v>57.617506823845908</v>
      </c>
      <c r="E7">
        <v>68.496998435714701</v>
      </c>
      <c r="F7">
        <v>7.5418275096525086E-2</v>
      </c>
      <c r="G7">
        <v>5.3363270347490339E-2</v>
      </c>
      <c r="H7">
        <v>24.108938289575288</v>
      </c>
      <c r="I7">
        <v>65.667137918918925</v>
      </c>
      <c r="J7">
        <v>1798</v>
      </c>
      <c r="K7">
        <v>1539</v>
      </c>
      <c r="L7">
        <v>1556650070.8232279</v>
      </c>
      <c r="M7">
        <v>1556650044.8232279</v>
      </c>
      <c r="N7">
        <v>1556650057.8232279</v>
      </c>
      <c r="O7">
        <v>2982</v>
      </c>
      <c r="P7">
        <v>1556650042.749908</v>
      </c>
      <c r="R7" s="7">
        <f t="shared" si="0"/>
        <v>61.046424773871081</v>
      </c>
      <c r="S7" s="9">
        <f>(R7-C7)/C7</f>
        <v>-6.5956260095117953E-3</v>
      </c>
    </row>
    <row r="8" spans="1:19" x14ac:dyDescent="0.25">
      <c r="A8" s="1">
        <v>6</v>
      </c>
      <c r="B8">
        <v>23.20775193798449</v>
      </c>
      <c r="C8">
        <v>69.496124031007753</v>
      </c>
      <c r="D8">
        <v>64.364072145631255</v>
      </c>
      <c r="E8">
        <v>74.259449868483543</v>
      </c>
      <c r="F8">
        <v>8.8662793139534887E-2</v>
      </c>
      <c r="G8">
        <v>6.6607783139534874E-2</v>
      </c>
      <c r="H8">
        <v>24.0374613255814</v>
      </c>
      <c r="I8">
        <v>70.643403294573645</v>
      </c>
      <c r="J8">
        <v>2097</v>
      </c>
      <c r="K8">
        <v>1839</v>
      </c>
      <c r="L8">
        <v>1556650100.953711</v>
      </c>
      <c r="M8">
        <v>1556650074.953711</v>
      </c>
      <c r="N8">
        <v>1556650087.953711</v>
      </c>
      <c r="O8">
        <v>3579</v>
      </c>
      <c r="P8">
        <v>1556650072.8965471</v>
      </c>
      <c r="R8" s="7">
        <f t="shared" si="0"/>
        <v>67.747317601138533</v>
      </c>
      <c r="S8" s="9">
        <f>(R8-C8)/C8</f>
        <v>-2.5164085828569917E-2</v>
      </c>
    </row>
    <row r="9" spans="1:19" x14ac:dyDescent="0.25">
      <c r="A9" s="1">
        <v>7</v>
      </c>
      <c r="B9">
        <v>23.088416988416991</v>
      </c>
      <c r="C9">
        <v>79.081081081081081</v>
      </c>
      <c r="D9">
        <v>75.532877744871229</v>
      </c>
      <c r="E9">
        <v>84.122963694806771</v>
      </c>
      <c r="F9">
        <v>0.1138030897297297</v>
      </c>
      <c r="G9">
        <v>9.174808038610037E-2</v>
      </c>
      <c r="H9">
        <v>23.977953640926639</v>
      </c>
      <c r="I9">
        <v>78.601718683397706</v>
      </c>
      <c r="J9">
        <v>2397</v>
      </c>
      <c r="K9">
        <v>2138</v>
      </c>
      <c r="L9">
        <v>1556650131.086602</v>
      </c>
      <c r="M9">
        <v>1556650105.086602</v>
      </c>
      <c r="N9">
        <v>1556650118.086602</v>
      </c>
      <c r="O9">
        <v>4175</v>
      </c>
      <c r="P9">
        <v>1556650103.010875</v>
      </c>
      <c r="R9" s="7">
        <f t="shared" si="0"/>
        <v>78.634459213734516</v>
      </c>
      <c r="S9" s="9">
        <f>(R9-C9)/C9</f>
        <v>-5.6476449391055688E-3</v>
      </c>
    </row>
    <row r="10" spans="1:19" x14ac:dyDescent="0.25">
      <c r="A10" s="1">
        <v>8</v>
      </c>
      <c r="B10">
        <v>22.987209302325589</v>
      </c>
      <c r="C10">
        <v>87.496124031007753</v>
      </c>
      <c r="D10">
        <v>85.76895441265691</v>
      </c>
      <c r="E10">
        <v>93.421325733224535</v>
      </c>
      <c r="F10">
        <v>0.14037467775193799</v>
      </c>
      <c r="G10">
        <v>0.1183196705426357</v>
      </c>
      <c r="H10">
        <v>23.92883729457364</v>
      </c>
      <c r="I10">
        <v>85.867159313953493</v>
      </c>
      <c r="J10">
        <v>2696</v>
      </c>
      <c r="K10">
        <v>2438</v>
      </c>
      <c r="L10">
        <v>1556650161.221549</v>
      </c>
      <c r="M10">
        <v>1556650135.221549</v>
      </c>
      <c r="N10">
        <v>1556650148.221549</v>
      </c>
      <c r="O10">
        <v>4772</v>
      </c>
      <c r="P10">
        <v>1556650133.162329</v>
      </c>
      <c r="R10" s="7">
        <f t="shared" si="0"/>
        <v>88.38676514360057</v>
      </c>
      <c r="S10" s="9">
        <f>(R10-C10)/C10</f>
        <v>1.0179206478645649E-2</v>
      </c>
    </row>
    <row r="11" spans="1:19" x14ac:dyDescent="0.25">
      <c r="A11" s="1">
        <v>9</v>
      </c>
      <c r="B11">
        <v>22.917054263565891</v>
      </c>
      <c r="C11">
        <v>96.596899224806208</v>
      </c>
      <c r="D11">
        <v>95.684456431669162</v>
      </c>
      <c r="E11">
        <v>102.5991032238762</v>
      </c>
      <c r="F11">
        <v>0.16933139414728679</v>
      </c>
      <c r="G11">
        <v>0.1472763941472868</v>
      </c>
      <c r="H11">
        <v>23.89215112403101</v>
      </c>
      <c r="I11">
        <v>92.922372344961246</v>
      </c>
      <c r="J11">
        <v>2996</v>
      </c>
      <c r="K11">
        <v>2738</v>
      </c>
      <c r="L11">
        <v>1556650191.3590429</v>
      </c>
      <c r="M11">
        <v>1556650165.3590429</v>
      </c>
      <c r="N11">
        <v>1556650178.3590429</v>
      </c>
      <c r="O11">
        <v>5368</v>
      </c>
      <c r="P11">
        <v>1556650163.2807679</v>
      </c>
      <c r="R11" s="7">
        <f t="shared" si="0"/>
        <v>97.627881764366521</v>
      </c>
      <c r="S11" s="9">
        <f>(R11-C11)/C11</f>
        <v>1.0673039692101784E-2</v>
      </c>
    </row>
    <row r="12" spans="1:19" x14ac:dyDescent="0.25">
      <c r="A12" s="1">
        <v>10</v>
      </c>
      <c r="B12">
        <v>22.9</v>
      </c>
      <c r="C12">
        <v>97.490347490347489</v>
      </c>
      <c r="D12">
        <v>95.227173721874422</v>
      </c>
      <c r="E12">
        <v>102.1722889357854</v>
      </c>
      <c r="F12">
        <v>0.1679375785714286</v>
      </c>
      <c r="G12">
        <v>0.14588257857142861</v>
      </c>
      <c r="H12">
        <v>23.870752818532821</v>
      </c>
      <c r="I12">
        <v>92.592235687258693</v>
      </c>
      <c r="J12">
        <v>3296</v>
      </c>
      <c r="K12">
        <v>3037</v>
      </c>
      <c r="L12">
        <v>1556650221.516818</v>
      </c>
      <c r="M12">
        <v>1556650195.516818</v>
      </c>
      <c r="N12">
        <v>1556650208.516818</v>
      </c>
      <c r="O12">
        <v>5965</v>
      </c>
      <c r="P12">
        <v>1556650193.4373181</v>
      </c>
      <c r="R12" s="7">
        <f t="shared" si="0"/>
        <v>97.206154256618419</v>
      </c>
      <c r="S12" s="9">
        <f>(R12-C12)/C12</f>
        <v>-2.9150909915179857E-3</v>
      </c>
    </row>
    <row r="13" spans="1:19" x14ac:dyDescent="0.25">
      <c r="A13" s="1">
        <v>11</v>
      </c>
      <c r="B13">
        <v>22.889575289575291</v>
      </c>
      <c r="C13">
        <v>105.82239382239381</v>
      </c>
      <c r="D13">
        <v>104.5424243421146</v>
      </c>
      <c r="E13">
        <v>110.9056556699729</v>
      </c>
      <c r="F13">
        <v>0.19787644965250969</v>
      </c>
      <c r="G13">
        <v>0.17582144965250959</v>
      </c>
      <c r="H13">
        <v>23.867277934362932</v>
      </c>
      <c r="I13">
        <v>99.214520633204629</v>
      </c>
      <c r="J13">
        <v>3596</v>
      </c>
      <c r="K13">
        <v>3337</v>
      </c>
      <c r="L13">
        <v>1556650251.674031</v>
      </c>
      <c r="M13">
        <v>1556650225.674031</v>
      </c>
      <c r="N13">
        <v>1556650238.674031</v>
      </c>
      <c r="O13">
        <v>6562</v>
      </c>
      <c r="P13">
        <v>1556650223.596318</v>
      </c>
      <c r="R13" s="7">
        <f t="shared" si="0"/>
        <v>105.71214187941331</v>
      </c>
      <c r="S13" s="9">
        <f>(R13-C13)/C13</f>
        <v>-1.0418583344990061E-3</v>
      </c>
    </row>
    <row r="14" spans="1:19" x14ac:dyDescent="0.25">
      <c r="A14" s="1">
        <v>12</v>
      </c>
      <c r="B14">
        <v>22.86911196911197</v>
      </c>
      <c r="C14">
        <v>113.65250965250971</v>
      </c>
      <c r="D14">
        <v>113.9566613791289</v>
      </c>
      <c r="E14">
        <v>119.8209737621961</v>
      </c>
      <c r="F14">
        <v>0.2309684681467182</v>
      </c>
      <c r="G14">
        <v>0.20891346814671821</v>
      </c>
      <c r="H14">
        <v>23.867084764478761</v>
      </c>
      <c r="I14">
        <v>105.9052648648649</v>
      </c>
      <c r="J14">
        <v>3896</v>
      </c>
      <c r="K14">
        <v>3637</v>
      </c>
      <c r="L14">
        <v>1556650281.8253009</v>
      </c>
      <c r="M14">
        <v>1556650255.8253009</v>
      </c>
      <c r="N14">
        <v>1556650268.8253009</v>
      </c>
      <c r="O14">
        <v>7159</v>
      </c>
      <c r="P14">
        <v>1556650253.751745</v>
      </c>
      <c r="R14" s="7">
        <f t="shared" si="0"/>
        <v>114.12693994417809</v>
      </c>
      <c r="S14" s="9">
        <f>(R14-C14)/C14</f>
        <v>4.1743934482304417E-3</v>
      </c>
    </row>
    <row r="15" spans="1:19" x14ac:dyDescent="0.25">
      <c r="A15" s="1">
        <v>13</v>
      </c>
      <c r="B15">
        <v>22.9</v>
      </c>
      <c r="C15">
        <v>123.1119691119691</v>
      </c>
      <c r="D15">
        <v>123.26747316631079</v>
      </c>
      <c r="E15">
        <v>128.70851437736741</v>
      </c>
      <c r="F15">
        <v>0.26648971096525098</v>
      </c>
      <c r="G15">
        <v>0.24443471096525091</v>
      </c>
      <c r="H15">
        <v>23.88152496138996</v>
      </c>
      <c r="I15">
        <v>112.5232878378378</v>
      </c>
      <c r="J15">
        <v>4196</v>
      </c>
      <c r="K15">
        <v>3937</v>
      </c>
      <c r="L15">
        <v>1556650311.9791989</v>
      </c>
      <c r="M15">
        <v>1556650285.9791989</v>
      </c>
      <c r="N15">
        <v>1556650298.9791989</v>
      </c>
      <c r="O15">
        <v>7756</v>
      </c>
      <c r="P15">
        <v>1556650283.8988581</v>
      </c>
      <c r="R15" s="7">
        <f t="shared" si="0"/>
        <v>122.26975348762421</v>
      </c>
      <c r="S15" s="9">
        <f>(R15-C15)/C15</f>
        <v>-6.8410539642892194E-3</v>
      </c>
    </row>
    <row r="16" spans="1:19" x14ac:dyDescent="0.25">
      <c r="A16" s="1">
        <v>14</v>
      </c>
      <c r="B16">
        <v>22.9</v>
      </c>
      <c r="C16">
        <v>139.1698841698842</v>
      </c>
      <c r="D16">
        <v>143.1374855495761</v>
      </c>
      <c r="E16">
        <v>147.84935263419229</v>
      </c>
      <c r="F16">
        <v>0.35162483389961391</v>
      </c>
      <c r="G16">
        <v>0.32956983389961392</v>
      </c>
      <c r="H16">
        <v>23.898764444015441</v>
      </c>
      <c r="I16">
        <v>126.6347762934363</v>
      </c>
      <c r="J16">
        <v>4496</v>
      </c>
      <c r="K16">
        <v>4237</v>
      </c>
      <c r="L16">
        <v>1556650342.135653</v>
      </c>
      <c r="M16">
        <v>1556650316.135653</v>
      </c>
      <c r="N16">
        <v>1556650329.135653</v>
      </c>
      <c r="O16">
        <v>8353</v>
      </c>
      <c r="P16">
        <v>1556650314.05954</v>
      </c>
      <c r="R16" s="7">
        <f t="shared" si="0"/>
        <v>139.05006851064363</v>
      </c>
      <c r="S16" s="9">
        <f>(R16-C16)/C16</f>
        <v>-8.6093094030540254E-4</v>
      </c>
    </row>
    <row r="17" spans="1:19" x14ac:dyDescent="0.25">
      <c r="A17" s="1">
        <v>15</v>
      </c>
      <c r="B17">
        <v>22.901930501930501</v>
      </c>
      <c r="C17">
        <v>149.71042471042469</v>
      </c>
      <c r="D17">
        <v>154.20470364865051</v>
      </c>
      <c r="E17">
        <v>158.5883405926489</v>
      </c>
      <c r="F17">
        <v>0.4045366806177606</v>
      </c>
      <c r="G17">
        <v>0.38248168061776061</v>
      </c>
      <c r="H17">
        <v>23.916061814671821</v>
      </c>
      <c r="I17">
        <v>134.50487679536681</v>
      </c>
      <c r="J17">
        <v>4796</v>
      </c>
      <c r="K17">
        <v>4537</v>
      </c>
      <c r="L17">
        <v>1556650372.2916329</v>
      </c>
      <c r="M17">
        <v>1556650346.2916329</v>
      </c>
      <c r="N17">
        <v>1556650359.2916329</v>
      </c>
      <c r="O17">
        <v>8950</v>
      </c>
      <c r="P17">
        <v>1556650344.211767</v>
      </c>
      <c r="R17" s="7">
        <f t="shared" si="0"/>
        <v>148.04379523376841</v>
      </c>
      <c r="S17" s="9">
        <f>(R17-C17)/C17</f>
        <v>-1.1132354209000059E-2</v>
      </c>
    </row>
    <row r="18" spans="1:19" x14ac:dyDescent="0.25">
      <c r="A18" s="1">
        <v>16</v>
      </c>
      <c r="B18">
        <v>22.913513513513511</v>
      </c>
      <c r="C18">
        <v>164.34362934362929</v>
      </c>
      <c r="D18">
        <v>172.6775579119014</v>
      </c>
      <c r="E18">
        <v>176.6035721955258</v>
      </c>
      <c r="F18">
        <v>0.50162483633204624</v>
      </c>
      <c r="G18">
        <v>0.47956983633204631</v>
      </c>
      <c r="H18">
        <v>23.940231706563711</v>
      </c>
      <c r="I18">
        <v>147.62837791505791</v>
      </c>
      <c r="J18">
        <v>5096</v>
      </c>
      <c r="K18">
        <v>4837</v>
      </c>
      <c r="L18">
        <v>1556650402.4270189</v>
      </c>
      <c r="M18">
        <v>1556650376.4270189</v>
      </c>
      <c r="N18">
        <v>1556650389.4270189</v>
      </c>
      <c r="O18">
        <v>9547</v>
      </c>
      <c r="P18">
        <v>1556650374.3714991</v>
      </c>
      <c r="R18" s="7">
        <f t="shared" si="0"/>
        <v>162.49373448248585</v>
      </c>
      <c r="S18" s="9">
        <f>(R18-C18)/C18</f>
        <v>-1.1256261459794458E-2</v>
      </c>
    </row>
    <row r="19" spans="1:19" x14ac:dyDescent="0.25">
      <c r="A19" s="1">
        <v>17</v>
      </c>
      <c r="B19">
        <v>22.917441860465111</v>
      </c>
      <c r="C19">
        <v>172.63565891472871</v>
      </c>
      <c r="D19">
        <v>183.95569344695059</v>
      </c>
      <c r="E19">
        <v>187.6461369139914</v>
      </c>
      <c r="F19">
        <v>0.56627906651162796</v>
      </c>
      <c r="G19">
        <v>0.54422403651162798</v>
      </c>
      <c r="H19">
        <v>23.959941779069769</v>
      </c>
      <c r="I19">
        <v>155.6453526744186</v>
      </c>
      <c r="J19">
        <v>5395</v>
      </c>
      <c r="K19">
        <v>5137</v>
      </c>
      <c r="L19">
        <v>1556650432.557626</v>
      </c>
      <c r="M19">
        <v>1556650406.557626</v>
      </c>
      <c r="N19">
        <v>1556650419.557626</v>
      </c>
      <c r="O19">
        <v>10143</v>
      </c>
      <c r="P19">
        <v>1556650404.482538</v>
      </c>
      <c r="R19" s="7">
        <f t="shared" si="0"/>
        <v>170.97024935527497</v>
      </c>
      <c r="S19" s="9">
        <f>(R19-C19)/C19</f>
        <v>-9.6469615253494297E-3</v>
      </c>
    </row>
    <row r="20" spans="1:19" x14ac:dyDescent="0.25">
      <c r="A20" s="1">
        <v>18</v>
      </c>
      <c r="B20">
        <v>22.92625482625483</v>
      </c>
      <c r="C20">
        <v>185.64864864864859</v>
      </c>
      <c r="D20">
        <v>203.26372478095331</v>
      </c>
      <c r="E20">
        <v>206.60973626853519</v>
      </c>
      <c r="F20">
        <v>0.68648648694980696</v>
      </c>
      <c r="G20">
        <v>0.6644314569498071</v>
      </c>
      <c r="H20">
        <v>23.97418916988417</v>
      </c>
      <c r="I20">
        <v>169.366492007722</v>
      </c>
      <c r="J20">
        <v>5695</v>
      </c>
      <c r="K20">
        <v>5436</v>
      </c>
      <c r="L20">
        <v>1556650462.69081</v>
      </c>
      <c r="M20">
        <v>1556650436.69081</v>
      </c>
      <c r="N20">
        <v>1556650449.69081</v>
      </c>
      <c r="O20">
        <v>10740</v>
      </c>
      <c r="P20">
        <v>1556650434.632714</v>
      </c>
      <c r="R20" s="7">
        <f t="shared" si="0"/>
        <v>184.87378866283984</v>
      </c>
      <c r="S20" s="9">
        <f>(R20-C20)/C20</f>
        <v>-4.1737981474630377E-3</v>
      </c>
    </row>
    <row r="21" spans="1:19" x14ac:dyDescent="0.25">
      <c r="A21" s="1">
        <v>19</v>
      </c>
      <c r="B21">
        <v>22.918532818532821</v>
      </c>
      <c r="C21">
        <v>195.8687258687259</v>
      </c>
      <c r="D21">
        <v>221.77644933660611</v>
      </c>
      <c r="E21">
        <v>224.84724686238351</v>
      </c>
      <c r="F21">
        <v>0.81299871262548262</v>
      </c>
      <c r="G21">
        <v>0.79094368262548276</v>
      </c>
      <c r="H21">
        <v>23.98494201930502</v>
      </c>
      <c r="I21">
        <v>182.51949077220081</v>
      </c>
      <c r="J21">
        <v>5995</v>
      </c>
      <c r="K21">
        <v>5736</v>
      </c>
      <c r="L21">
        <v>1556650492.828692</v>
      </c>
      <c r="M21">
        <v>1556650466.828692</v>
      </c>
      <c r="N21">
        <v>1556650479.828692</v>
      </c>
      <c r="O21">
        <v>11336</v>
      </c>
      <c r="P21">
        <v>1556650464.7489059</v>
      </c>
      <c r="R21" s="7">
        <f t="shared" si="0"/>
        <v>197.48361157010419</v>
      </c>
      <c r="S21" s="9">
        <f>(R21-C21)/C21</f>
        <v>8.2447348049867059E-3</v>
      </c>
    </row>
    <row r="22" spans="1:19" x14ac:dyDescent="0.25">
      <c r="A22" s="1">
        <v>20</v>
      </c>
      <c r="B22">
        <v>22.913127413127409</v>
      </c>
      <c r="C22">
        <v>217.57528957528959</v>
      </c>
      <c r="D22">
        <v>259.37632194516539</v>
      </c>
      <c r="E22">
        <v>262.00677116434861</v>
      </c>
      <c r="F22">
        <v>1.1039414289575289</v>
      </c>
      <c r="G22">
        <v>1.081886388030888</v>
      </c>
      <c r="H22">
        <v>23.980637046332049</v>
      </c>
      <c r="I22">
        <v>209.23562532818531</v>
      </c>
      <c r="J22">
        <v>6295</v>
      </c>
      <c r="K22">
        <v>6036</v>
      </c>
      <c r="L22">
        <v>1556650522.9844699</v>
      </c>
      <c r="M22">
        <v>1556650496.9844699</v>
      </c>
      <c r="N22">
        <v>1556650509.9844699</v>
      </c>
      <c r="O22">
        <v>11933</v>
      </c>
      <c r="P22">
        <v>1556650494.908479</v>
      </c>
      <c r="R22" s="7">
        <f t="shared" si="0"/>
        <v>220.92184400753911</v>
      </c>
      <c r="S22" s="9">
        <f>(R22-C22)/C22</f>
        <v>1.5381132842714107E-2</v>
      </c>
    </row>
    <row r="23" spans="1:19" x14ac:dyDescent="0.25">
      <c r="A23" s="1">
        <v>21</v>
      </c>
      <c r="B23">
        <v>22.923166023166019</v>
      </c>
      <c r="C23">
        <v>226.40926640926639</v>
      </c>
      <c r="D23">
        <v>268.69573614614228</v>
      </c>
      <c r="E23">
        <v>271.23580066761792</v>
      </c>
      <c r="F23">
        <v>1.183092018532818</v>
      </c>
      <c r="G23">
        <v>1.161036973745174</v>
      </c>
      <c r="H23">
        <v>23.97824314671815</v>
      </c>
      <c r="I23">
        <v>215.85922691119691</v>
      </c>
      <c r="J23">
        <v>6595</v>
      </c>
      <c r="K23">
        <v>6336</v>
      </c>
      <c r="L23">
        <v>1556650553.1408451</v>
      </c>
      <c r="M23">
        <v>1556650527.1408451</v>
      </c>
      <c r="N23">
        <v>1556650540.1408451</v>
      </c>
      <c r="O23">
        <v>12530</v>
      </c>
      <c r="P23">
        <v>1556650525.0604601</v>
      </c>
      <c r="R23" s="7">
        <f t="shared" si="0"/>
        <v>226.28090180647376</v>
      </c>
      <c r="S23" s="9">
        <f>(R23-C23)/C23</f>
        <v>-5.6695825585421293E-4</v>
      </c>
    </row>
    <row r="24" spans="1:19" x14ac:dyDescent="0.25">
      <c r="A24" s="1">
        <v>22</v>
      </c>
      <c r="B24">
        <v>22.93100775193798</v>
      </c>
      <c r="C24">
        <v>232.1782945736434</v>
      </c>
      <c r="D24">
        <v>277.55667995639112</v>
      </c>
      <c r="E24">
        <v>280.0164357849539</v>
      </c>
      <c r="F24">
        <v>1.2609011717054259</v>
      </c>
      <c r="G24">
        <v>1.238846132945737</v>
      </c>
      <c r="H24">
        <v>23.98542630620155</v>
      </c>
      <c r="I24">
        <v>222.15572825581401</v>
      </c>
      <c r="J24">
        <v>6894</v>
      </c>
      <c r="K24">
        <v>6636</v>
      </c>
      <c r="L24">
        <v>1556650583.2782969</v>
      </c>
      <c r="M24">
        <v>1556650557.2782969</v>
      </c>
      <c r="N24">
        <v>1556650570.2782969</v>
      </c>
      <c r="O24">
        <v>13127</v>
      </c>
      <c r="P24">
        <v>1556650555.2212291</v>
      </c>
      <c r="R24" s="7">
        <f t="shared" si="0"/>
        <v>231.21042556194061</v>
      </c>
      <c r="S24" s="9">
        <f>(R24-C24)/C24</f>
        <v>-4.1686455380341124E-3</v>
      </c>
    </row>
    <row r="25" spans="1:19" x14ac:dyDescent="0.25">
      <c r="A25" s="1">
        <v>23</v>
      </c>
      <c r="B25">
        <v>22.941860465116282</v>
      </c>
      <c r="C25">
        <v>232.58139534883719</v>
      </c>
      <c r="D25">
        <v>277.20597279140799</v>
      </c>
      <c r="E25">
        <v>279.66888690623648</v>
      </c>
      <c r="F25">
        <v>1.257735796124031</v>
      </c>
      <c r="G25">
        <v>1.235680748837209</v>
      </c>
      <c r="H25">
        <v>23.99424412403101</v>
      </c>
      <c r="I25">
        <v>221.9052629069767</v>
      </c>
      <c r="J25">
        <v>7194</v>
      </c>
      <c r="K25">
        <v>6936</v>
      </c>
      <c r="L25">
        <v>1556650613.411994</v>
      </c>
      <c r="M25">
        <v>1556650587.411994</v>
      </c>
      <c r="N25">
        <v>1556650600.411994</v>
      </c>
      <c r="O25">
        <v>13723</v>
      </c>
      <c r="P25">
        <v>1556650585.3353651</v>
      </c>
      <c r="R25" s="7">
        <f t="shared" si="0"/>
        <v>231.01839352582064</v>
      </c>
      <c r="S25" s="9">
        <f>(R25-C25)/C25</f>
        <v>-6.7202358153896219E-3</v>
      </c>
    </row>
    <row r="26" spans="1:19" x14ac:dyDescent="0.25">
      <c r="A26" s="1">
        <v>24</v>
      </c>
      <c r="B26">
        <v>22.9562015503876</v>
      </c>
      <c r="C26">
        <v>235.72868217054261</v>
      </c>
      <c r="D26">
        <v>285.51535863409077</v>
      </c>
      <c r="E26">
        <v>287.90728075660451</v>
      </c>
      <c r="F26">
        <v>1.332881147674418</v>
      </c>
      <c r="G26">
        <v>1.3108261000000001</v>
      </c>
      <c r="H26">
        <v>24.004496143410851</v>
      </c>
      <c r="I26">
        <v>227.80949240310079</v>
      </c>
      <c r="J26">
        <v>7494</v>
      </c>
      <c r="K26">
        <v>7236</v>
      </c>
      <c r="L26">
        <v>1556650643.5651131</v>
      </c>
      <c r="M26">
        <v>1556650617.5651131</v>
      </c>
      <c r="N26">
        <v>1556650630.5651131</v>
      </c>
      <c r="O26">
        <v>14320</v>
      </c>
      <c r="P26">
        <v>1556650615.4886229</v>
      </c>
      <c r="R26" s="7">
        <f t="shared" si="0"/>
        <v>235.50015110402083</v>
      </c>
      <c r="S26" s="9">
        <f>(R26-C26)/C26</f>
        <v>-9.6946652574270435E-4</v>
      </c>
    </row>
    <row r="27" spans="1:19" x14ac:dyDescent="0.25">
      <c r="A27" s="1">
        <v>25</v>
      </c>
      <c r="B27">
        <v>23</v>
      </c>
      <c r="C27">
        <v>239.7837837837838</v>
      </c>
      <c r="D27">
        <v>295.06358933451281</v>
      </c>
      <c r="E27">
        <v>297.37882240321198</v>
      </c>
      <c r="F27">
        <v>1.4219594567567571</v>
      </c>
      <c r="G27">
        <v>1.399904409266409</v>
      </c>
      <c r="H27">
        <v>24.01749036293436</v>
      </c>
      <c r="I27">
        <v>234.58953177606179</v>
      </c>
      <c r="J27">
        <v>7794</v>
      </c>
      <c r="K27">
        <v>7535</v>
      </c>
      <c r="L27">
        <v>1556650673.717344</v>
      </c>
      <c r="M27">
        <v>1556650647.717344</v>
      </c>
      <c r="N27">
        <v>1556650660.717344</v>
      </c>
      <c r="O27">
        <v>14917</v>
      </c>
      <c r="P27">
        <v>1556650645.641603</v>
      </c>
      <c r="R27" s="7">
        <f t="shared" si="0"/>
        <v>240.47450502765054</v>
      </c>
      <c r="S27" s="9">
        <f>(R27-C27)/C27</f>
        <v>2.8806003181998554E-3</v>
      </c>
    </row>
    <row r="28" spans="1:19" x14ac:dyDescent="0.25">
      <c r="A28" s="1">
        <v>26</v>
      </c>
      <c r="B28">
        <v>22.967181467181469</v>
      </c>
      <c r="C28">
        <v>252.01158301158301</v>
      </c>
      <c r="D28">
        <v>319.66472383654821</v>
      </c>
      <c r="E28">
        <v>321.8029953526181</v>
      </c>
      <c r="F28">
        <v>1.6651383467181471</v>
      </c>
      <c r="G28">
        <v>1.643083308494208</v>
      </c>
      <c r="H28">
        <v>24.015424760617751</v>
      </c>
      <c r="I28">
        <v>251.98595644787639</v>
      </c>
      <c r="J28">
        <v>8094</v>
      </c>
      <c r="K28">
        <v>7835</v>
      </c>
      <c r="L28">
        <v>1556650703.870331</v>
      </c>
      <c r="M28">
        <v>1556650677.870331</v>
      </c>
      <c r="N28">
        <v>1556650690.870331</v>
      </c>
      <c r="O28">
        <v>15514</v>
      </c>
      <c r="P28">
        <v>1556650675.7930851</v>
      </c>
      <c r="R28" s="7">
        <f t="shared" si="0"/>
        <v>252.42584934329597</v>
      </c>
      <c r="S28" s="9">
        <f>(R28-C28)/C28</f>
        <v>1.6438384567978813E-3</v>
      </c>
    </row>
    <row r="29" spans="1:19" x14ac:dyDescent="0.25">
      <c r="A29" s="1">
        <v>27</v>
      </c>
      <c r="B29">
        <v>22.931660231660231</v>
      </c>
      <c r="C29">
        <v>279.46332046332049</v>
      </c>
      <c r="D29">
        <v>366.85611762170367</v>
      </c>
      <c r="E29">
        <v>368.72066671475892</v>
      </c>
      <c r="F29">
        <v>2.1862451718146718</v>
      </c>
      <c r="G29">
        <v>2.1641902389961389</v>
      </c>
      <c r="H29">
        <v>23.992335938223938</v>
      </c>
      <c r="I29">
        <v>285.56757459459459</v>
      </c>
      <c r="J29">
        <v>8394</v>
      </c>
      <c r="K29">
        <v>8135</v>
      </c>
      <c r="L29">
        <v>1556650734.0050671</v>
      </c>
      <c r="M29">
        <v>1556650708.0050671</v>
      </c>
      <c r="N29">
        <v>1556650721.0050671</v>
      </c>
      <c r="O29">
        <v>16111</v>
      </c>
      <c r="P29">
        <v>1556650705.947577</v>
      </c>
      <c r="R29" s="7">
        <f t="shared" si="0"/>
        <v>272.28695344110218</v>
      </c>
      <c r="S29" s="9">
        <f>(R29-C29)/C29</f>
        <v>-2.5679101680752405E-2</v>
      </c>
    </row>
    <row r="30" spans="1:19" x14ac:dyDescent="0.25">
      <c r="A30" s="1">
        <v>28</v>
      </c>
      <c r="B30">
        <v>22.92702702702703</v>
      </c>
      <c r="C30">
        <v>296.38223938223939</v>
      </c>
      <c r="D30">
        <v>390.78770846104362</v>
      </c>
      <c r="E30">
        <v>392.53843778267839</v>
      </c>
      <c r="F30">
        <v>2.4780405382239379</v>
      </c>
      <c r="G30">
        <v>2.455985609652509</v>
      </c>
      <c r="H30">
        <v>23.9648840965251</v>
      </c>
      <c r="I30">
        <v>302.61258915057908</v>
      </c>
      <c r="J30">
        <v>8694</v>
      </c>
      <c r="K30">
        <v>8435</v>
      </c>
      <c r="L30">
        <v>1556650764.141577</v>
      </c>
      <c r="M30">
        <v>1556650738.141577</v>
      </c>
      <c r="N30">
        <v>1556650751.141577</v>
      </c>
      <c r="O30">
        <v>16707</v>
      </c>
      <c r="P30">
        <v>1556650736.062557</v>
      </c>
      <c r="R30" s="7">
        <f t="shared" si="0"/>
        <v>290.04939393926588</v>
      </c>
      <c r="S30" s="9">
        <f>(R30-C30)/C30</f>
        <v>-2.1367155657414878E-2</v>
      </c>
    </row>
    <row r="31" spans="1:19" x14ac:dyDescent="0.25">
      <c r="A31" s="1">
        <v>29</v>
      </c>
      <c r="B31">
        <v>22.918918918918919</v>
      </c>
      <c r="C31">
        <v>307.84169884169881</v>
      </c>
      <c r="D31">
        <v>404.2566555641634</v>
      </c>
      <c r="E31">
        <v>405.94921732938269</v>
      </c>
      <c r="F31">
        <v>2.650386094594595</v>
      </c>
      <c r="G31">
        <v>2.628331166795367</v>
      </c>
      <c r="H31">
        <v>23.950038621621619</v>
      </c>
      <c r="I31">
        <v>312.18290691119688</v>
      </c>
      <c r="J31">
        <v>8994</v>
      </c>
      <c r="K31">
        <v>8735</v>
      </c>
      <c r="L31">
        <v>1556650794.299011</v>
      </c>
      <c r="M31">
        <v>1556650768.299011</v>
      </c>
      <c r="N31">
        <v>1556650781.299011</v>
      </c>
      <c r="O31">
        <v>17304</v>
      </c>
      <c r="P31">
        <v>1556650766.2205961</v>
      </c>
      <c r="R31" s="7">
        <f t="shared" si="0"/>
        <v>300.04627935729678</v>
      </c>
      <c r="S31" s="9">
        <f>(R31-C31)/C31</f>
        <v>-2.5322818558153371E-2</v>
      </c>
    </row>
    <row r="32" spans="1:19" x14ac:dyDescent="0.25">
      <c r="A32" s="1">
        <v>30</v>
      </c>
      <c r="B32">
        <v>22.907335907335909</v>
      </c>
      <c r="C32">
        <v>318.58687258687257</v>
      </c>
      <c r="D32">
        <v>422.36989751559548</v>
      </c>
      <c r="E32">
        <v>423.99003683455732</v>
      </c>
      <c r="F32">
        <v>2.891409267181468</v>
      </c>
      <c r="G32">
        <v>2.8693543351351352</v>
      </c>
      <c r="H32">
        <v>23.927780042471039</v>
      </c>
      <c r="I32">
        <v>325.05422266409272</v>
      </c>
      <c r="J32">
        <v>9294</v>
      </c>
      <c r="K32">
        <v>9035</v>
      </c>
      <c r="L32">
        <v>1556650824.458308</v>
      </c>
      <c r="M32">
        <v>1556650798.458308</v>
      </c>
      <c r="N32">
        <v>1556650811.458308</v>
      </c>
      <c r="O32">
        <v>17901</v>
      </c>
      <c r="P32">
        <v>1556650796.3774259</v>
      </c>
      <c r="R32" s="7">
        <f t="shared" si="0"/>
        <v>313.49024071160301</v>
      </c>
      <c r="S32" s="9">
        <f>(R32-C32)/C32</f>
        <v>-1.5997620472826643E-2</v>
      </c>
    </row>
    <row r="33" spans="1:19" x14ac:dyDescent="0.25">
      <c r="A33" s="1">
        <v>31</v>
      </c>
      <c r="B33">
        <v>22.840540540540541</v>
      </c>
      <c r="C33">
        <v>332.50193050193047</v>
      </c>
      <c r="D33">
        <v>441.71569389106162</v>
      </c>
      <c r="E33">
        <v>443.2649147346014</v>
      </c>
      <c r="F33">
        <v>3.1607142806949802</v>
      </c>
      <c r="G33">
        <v>3.1386593544401551</v>
      </c>
      <c r="H33">
        <v>23.886563602316599</v>
      </c>
      <c r="I33">
        <v>338.79977984555978</v>
      </c>
      <c r="J33">
        <v>9594</v>
      </c>
      <c r="K33">
        <v>9335</v>
      </c>
      <c r="L33">
        <v>1556650854.6122279</v>
      </c>
      <c r="M33">
        <v>1556650828.6122279</v>
      </c>
      <c r="N33">
        <v>1556650841.6122279</v>
      </c>
      <c r="O33">
        <v>18498</v>
      </c>
      <c r="P33">
        <v>1556650826.5391891</v>
      </c>
      <c r="R33" s="7">
        <f t="shared" si="0"/>
        <v>327.84902527029334</v>
      </c>
      <c r="S33" s="9">
        <f>(R33-C33)/C33</f>
        <v>-1.3993618697531504E-2</v>
      </c>
    </row>
    <row r="34" spans="1:19" x14ac:dyDescent="0.25">
      <c r="A34" s="1">
        <v>32</v>
      </c>
      <c r="B34">
        <v>22.85984555984556</v>
      </c>
      <c r="C34">
        <v>340.3011583011583</v>
      </c>
      <c r="D34">
        <v>454.54420162146653</v>
      </c>
      <c r="E34">
        <v>456.04979378722948</v>
      </c>
      <c r="F34">
        <v>3.3457850733590728</v>
      </c>
      <c r="G34">
        <v>3.3237301455598458</v>
      </c>
      <c r="H34">
        <v>23.876312637065642</v>
      </c>
      <c r="I34">
        <v>347.91599992277992</v>
      </c>
      <c r="J34">
        <v>9894</v>
      </c>
      <c r="K34">
        <v>9635</v>
      </c>
      <c r="L34">
        <v>1556650884.759707</v>
      </c>
      <c r="M34">
        <v>1556650858.759707</v>
      </c>
      <c r="N34">
        <v>1556650871.759707</v>
      </c>
      <c r="O34">
        <v>19095</v>
      </c>
      <c r="P34">
        <v>1556650856.685267</v>
      </c>
      <c r="R34" s="7">
        <f t="shared" si="0"/>
        <v>337.37056551269853</v>
      </c>
      <c r="S34" s="9">
        <f>(R34-C34)/C34</f>
        <v>-8.6117626019546444E-3</v>
      </c>
    </row>
    <row r="35" spans="1:19" x14ac:dyDescent="0.25">
      <c r="A35" s="1">
        <v>33</v>
      </c>
      <c r="B35">
        <v>22.847674418604651</v>
      </c>
      <c r="C35">
        <v>353.5658914728682</v>
      </c>
      <c r="D35">
        <v>474.31602439587732</v>
      </c>
      <c r="E35">
        <v>475.75901604845609</v>
      </c>
      <c r="F35">
        <v>3.6413113666666672</v>
      </c>
      <c r="G35">
        <v>3.6192564465116281</v>
      </c>
      <c r="H35">
        <v>23.86930224806202</v>
      </c>
      <c r="I35">
        <v>361.96428313953493</v>
      </c>
      <c r="J35">
        <v>10193</v>
      </c>
      <c r="K35">
        <v>9935</v>
      </c>
      <c r="L35">
        <v>1556650914.8928311</v>
      </c>
      <c r="M35">
        <v>1556650888.8928311</v>
      </c>
      <c r="N35">
        <v>1556650901.8928311</v>
      </c>
      <c r="O35">
        <v>19692</v>
      </c>
      <c r="P35">
        <v>1556650886.834146</v>
      </c>
      <c r="R35" s="7">
        <f t="shared" si="0"/>
        <v>352.04555423068194</v>
      </c>
      <c r="S35" s="9">
        <f>(R35-C35)/C35</f>
        <v>-4.3000110555147407E-3</v>
      </c>
    </row>
    <row r="36" spans="1:19" x14ac:dyDescent="0.25">
      <c r="A36" s="1">
        <v>34</v>
      </c>
      <c r="B36">
        <v>22.85405405405406</v>
      </c>
      <c r="C36">
        <v>368.68725868725869</v>
      </c>
      <c r="D36">
        <v>493.36360849856231</v>
      </c>
      <c r="E36">
        <v>494.75099616037471</v>
      </c>
      <c r="F36">
        <v>3.937982623552124</v>
      </c>
      <c r="G36">
        <v>3.9159276984555991</v>
      </c>
      <c r="H36">
        <v>23.857895756756761</v>
      </c>
      <c r="I36">
        <v>375.49906231660231</v>
      </c>
      <c r="J36">
        <v>10493</v>
      </c>
      <c r="K36">
        <v>10234</v>
      </c>
      <c r="L36">
        <v>1556650945.0226409</v>
      </c>
      <c r="M36">
        <v>1556650919.0226409</v>
      </c>
      <c r="N36">
        <v>1556650932.0226409</v>
      </c>
      <c r="O36">
        <v>20288</v>
      </c>
      <c r="P36">
        <v>1556650916.951515</v>
      </c>
      <c r="R36" s="7">
        <f t="shared" si="0"/>
        <v>366.18300048442393</v>
      </c>
      <c r="S36" s="9">
        <f>(R36-C36)/C36</f>
        <v>-6.7923643788271384E-3</v>
      </c>
    </row>
    <row r="37" spans="1:19" x14ac:dyDescent="0.25">
      <c r="A37" s="1">
        <v>35</v>
      </c>
      <c r="B37">
        <v>22.855598455598461</v>
      </c>
      <c r="C37">
        <v>371.05791505791512</v>
      </c>
      <c r="D37">
        <v>493.88340296134311</v>
      </c>
      <c r="E37">
        <v>495.26931290445708</v>
      </c>
      <c r="F37">
        <v>3.9462998729729719</v>
      </c>
      <c r="G37">
        <v>3.9242449471042469</v>
      </c>
      <c r="H37">
        <v>23.853243200772202</v>
      </c>
      <c r="I37">
        <v>375.86868281853282</v>
      </c>
      <c r="J37">
        <v>10793</v>
      </c>
      <c r="K37">
        <v>10534</v>
      </c>
      <c r="L37">
        <v>1556650975.1522141</v>
      </c>
      <c r="M37">
        <v>1556650949.1522141</v>
      </c>
      <c r="N37">
        <v>1556650962.1522141</v>
      </c>
      <c r="O37">
        <v>20885</v>
      </c>
      <c r="P37">
        <v>1556650947.093766</v>
      </c>
      <c r="R37" s="7">
        <f t="shared" si="0"/>
        <v>366.56880092194609</v>
      </c>
      <c r="S37" s="9">
        <f>(R37-C37)/C37</f>
        <v>-1.209814951735598E-2</v>
      </c>
    </row>
    <row r="38" spans="1:19" x14ac:dyDescent="0.25">
      <c r="A38" s="1">
        <v>36</v>
      </c>
      <c r="B38">
        <v>22.88449612403101</v>
      </c>
      <c r="C38">
        <v>381.6434108527132</v>
      </c>
      <c r="D38">
        <v>511.48353178272617</v>
      </c>
      <c r="E38">
        <v>512.8219224558635</v>
      </c>
      <c r="F38">
        <v>4.2308785352713176</v>
      </c>
      <c r="G38">
        <v>4.2088233972868219</v>
      </c>
      <c r="H38">
        <v>23.859980507751931</v>
      </c>
      <c r="I38">
        <v>388.37397011627911</v>
      </c>
      <c r="J38">
        <v>11092</v>
      </c>
      <c r="K38">
        <v>10834</v>
      </c>
      <c r="L38">
        <v>1556651005.285388</v>
      </c>
      <c r="M38">
        <v>1556650979.285388</v>
      </c>
      <c r="N38">
        <v>1556650992.285388</v>
      </c>
      <c r="O38">
        <v>21481</v>
      </c>
      <c r="P38">
        <v>1556650977.2106609</v>
      </c>
      <c r="R38" s="7">
        <f t="shared" si="0"/>
        <v>379.6319208394039</v>
      </c>
      <c r="S38" s="9">
        <f>(R38-C38)/C38</f>
        <v>-5.2706006604830097E-3</v>
      </c>
    </row>
    <row r="39" spans="1:19" x14ac:dyDescent="0.25">
      <c r="A39" s="1">
        <v>37</v>
      </c>
      <c r="B39">
        <v>22.809689922480629</v>
      </c>
      <c r="C39">
        <v>400.10077519379843</v>
      </c>
      <c r="D39">
        <v>529.88525286178697</v>
      </c>
      <c r="E39">
        <v>531.17720736417709</v>
      </c>
      <c r="F39">
        <v>4.5394218220930238</v>
      </c>
      <c r="G39">
        <v>4.5173666806201549</v>
      </c>
      <c r="H39">
        <v>23.84337203100775</v>
      </c>
      <c r="I39">
        <v>401.45033492248058</v>
      </c>
      <c r="J39">
        <v>11392</v>
      </c>
      <c r="K39">
        <v>11134</v>
      </c>
      <c r="L39">
        <v>1556651035.441175</v>
      </c>
      <c r="M39">
        <v>1556651009.441175</v>
      </c>
      <c r="N39">
        <v>1556651022.441175</v>
      </c>
      <c r="O39">
        <v>22078</v>
      </c>
      <c r="P39">
        <v>1556651007.3601151</v>
      </c>
      <c r="R39" s="7">
        <f t="shared" si="0"/>
        <v>393.2899963900403</v>
      </c>
      <c r="S39" s="9">
        <f>(R39-C39)/C39</f>
        <v>-1.7022658355158551E-2</v>
      </c>
    </row>
    <row r="40" spans="1:19" x14ac:dyDescent="0.25">
      <c r="A40" s="1">
        <v>38</v>
      </c>
      <c r="B40">
        <v>22.844961240310081</v>
      </c>
      <c r="C40">
        <v>410.96124031007753</v>
      </c>
      <c r="D40">
        <v>540.45019752964492</v>
      </c>
      <c r="E40">
        <v>541.71696576213492</v>
      </c>
      <c r="F40">
        <v>4.7213178310077524</v>
      </c>
      <c r="G40">
        <v>4.6992626879844961</v>
      </c>
      <c r="H40">
        <v>23.845639387596901</v>
      </c>
      <c r="I40">
        <v>408.95685155038763</v>
      </c>
      <c r="J40">
        <v>11692</v>
      </c>
      <c r="K40">
        <v>11434</v>
      </c>
      <c r="L40">
        <v>1556651065.602046</v>
      </c>
      <c r="M40">
        <v>1556651039.602046</v>
      </c>
      <c r="N40">
        <v>1556651052.602046</v>
      </c>
      <c r="O40">
        <v>22675</v>
      </c>
      <c r="P40">
        <v>1556651037.5222349</v>
      </c>
      <c r="R40" s="7">
        <f t="shared" si="0"/>
        <v>401.13148099041774</v>
      </c>
      <c r="S40" s="9">
        <f>(R40-C40)/C40</f>
        <v>-2.3918945037841182E-2</v>
      </c>
    </row>
    <row r="41" spans="1:19" x14ac:dyDescent="0.25">
      <c r="A41" s="1">
        <v>39</v>
      </c>
      <c r="B41">
        <v>22.9</v>
      </c>
      <c r="C41">
        <v>425.27799227799233</v>
      </c>
      <c r="D41">
        <v>557.20314479846479</v>
      </c>
      <c r="E41">
        <v>558.43199566694182</v>
      </c>
      <c r="F41">
        <v>5.0168275428571434</v>
      </c>
      <c r="G41">
        <v>4.9947723961389956</v>
      </c>
      <c r="H41">
        <v>23.866003806949809</v>
      </c>
      <c r="I41">
        <v>420.86024787644789</v>
      </c>
      <c r="J41">
        <v>11992</v>
      </c>
      <c r="K41">
        <v>11733</v>
      </c>
      <c r="L41">
        <v>1556651095.7377319</v>
      </c>
      <c r="M41">
        <v>1556651069.7377319</v>
      </c>
      <c r="N41">
        <v>1556651082.7377319</v>
      </c>
      <c r="O41">
        <v>23272</v>
      </c>
      <c r="P41">
        <v>1556651067.6818571</v>
      </c>
      <c r="R41" s="7">
        <f t="shared" si="0"/>
        <v>413.56580811179413</v>
      </c>
      <c r="S41" s="9">
        <f>(R41-C41)/C41</f>
        <v>-2.7540066447977095E-2</v>
      </c>
    </row>
    <row r="42" spans="1:19" x14ac:dyDescent="0.25">
      <c r="A42" s="1">
        <v>40</v>
      </c>
      <c r="B42">
        <v>22.88880308880308</v>
      </c>
      <c r="C42">
        <v>435.9150579150579</v>
      </c>
      <c r="D42">
        <v>568.58026595627325</v>
      </c>
      <c r="E42">
        <v>569.78467032993524</v>
      </c>
      <c r="F42">
        <v>5.2224903474903472</v>
      </c>
      <c r="G42">
        <v>5.2004352003861003</v>
      </c>
      <c r="H42">
        <v>23.888204532818531</v>
      </c>
      <c r="I42">
        <v>428.94472899613902</v>
      </c>
      <c r="J42">
        <v>12292</v>
      </c>
      <c r="K42">
        <v>12033</v>
      </c>
      <c r="L42">
        <v>1556651125.8737781</v>
      </c>
      <c r="M42">
        <v>1556651099.8737781</v>
      </c>
      <c r="N42">
        <v>1556651112.8737781</v>
      </c>
      <c r="O42">
        <v>23868</v>
      </c>
      <c r="P42">
        <v>1556651097.793607</v>
      </c>
      <c r="R42" s="7">
        <f t="shared" si="0"/>
        <v>422.0101041455444</v>
      </c>
      <c r="S42" s="9">
        <f>(R42-C42)/C42</f>
        <v>-3.1898310271775483E-2</v>
      </c>
    </row>
    <row r="43" spans="1:19" x14ac:dyDescent="0.25">
      <c r="A43" s="1">
        <v>41</v>
      </c>
      <c r="B43">
        <v>22.90965250965251</v>
      </c>
      <c r="C43">
        <v>449.86100386100378</v>
      </c>
      <c r="D43">
        <v>587.28582467527599</v>
      </c>
      <c r="E43">
        <v>588.45194331841697</v>
      </c>
      <c r="F43">
        <v>5.5703024498069498</v>
      </c>
      <c r="G43">
        <v>5.5482473015444009</v>
      </c>
      <c r="H43">
        <v>23.887760532818529</v>
      </c>
      <c r="I43">
        <v>442.2351012741313</v>
      </c>
      <c r="J43">
        <v>12592</v>
      </c>
      <c r="K43">
        <v>12333</v>
      </c>
      <c r="L43">
        <v>1556651156.0324769</v>
      </c>
      <c r="M43">
        <v>1556651130.0324769</v>
      </c>
      <c r="N43">
        <v>1556651143.0324769</v>
      </c>
      <c r="O43">
        <v>24465</v>
      </c>
      <c r="P43">
        <v>1556651127.953948</v>
      </c>
      <c r="R43" s="7">
        <f t="shared" si="0"/>
        <v>435.89369324589848</v>
      </c>
      <c r="S43" s="9">
        <f>(R43-C43)/C43</f>
        <v>-3.104805816736422E-2</v>
      </c>
    </row>
    <row r="44" spans="1:19" x14ac:dyDescent="0.25">
      <c r="A44" s="1">
        <v>42</v>
      </c>
      <c r="B44">
        <v>22.935907335907341</v>
      </c>
      <c r="C44">
        <v>461.66795366795373</v>
      </c>
      <c r="D44">
        <v>603.83554646290031</v>
      </c>
      <c r="E44">
        <v>604.96986838118846</v>
      </c>
      <c r="F44">
        <v>5.8868725783783784</v>
      </c>
      <c r="G44">
        <v>5.8648174359073364</v>
      </c>
      <c r="H44">
        <v>23.914864810810808</v>
      </c>
      <c r="I44">
        <v>453.99329416988422</v>
      </c>
      <c r="J44">
        <v>12892</v>
      </c>
      <c r="K44">
        <v>12633</v>
      </c>
      <c r="L44">
        <v>1556651186.185262</v>
      </c>
      <c r="M44">
        <v>1556651160.185262</v>
      </c>
      <c r="N44">
        <v>1556651173.185262</v>
      </c>
      <c r="O44">
        <v>25062</v>
      </c>
      <c r="P44">
        <v>1556651158.111006</v>
      </c>
      <c r="R44" s="7">
        <f t="shared" si="0"/>
        <v>448.17718290136298</v>
      </c>
      <c r="S44" s="9">
        <f>(R44-C44)/C44</f>
        <v>-2.9221804674564294E-2</v>
      </c>
    </row>
    <row r="45" spans="1:19" x14ac:dyDescent="0.25">
      <c r="A45" s="1">
        <v>43</v>
      </c>
      <c r="B45">
        <v>22.95658914728682</v>
      </c>
      <c r="C45">
        <v>462.68992248062023</v>
      </c>
      <c r="D45">
        <v>604.10514772261024</v>
      </c>
      <c r="E45">
        <v>605.23903473753285</v>
      </c>
      <c r="F45">
        <v>5.891747425193798</v>
      </c>
      <c r="G45">
        <v>5.8696922779069762</v>
      </c>
      <c r="H45">
        <v>23.933255930232558</v>
      </c>
      <c r="I45">
        <v>454.1855808527132</v>
      </c>
      <c r="J45">
        <v>13191</v>
      </c>
      <c r="K45">
        <v>12933</v>
      </c>
      <c r="L45">
        <v>1556651216.3154831</v>
      </c>
      <c r="M45">
        <v>1556651190.3154831</v>
      </c>
      <c r="N45">
        <v>1556651203.3154831</v>
      </c>
      <c r="O45">
        <v>25659</v>
      </c>
      <c r="P45">
        <v>1556651188.2595179</v>
      </c>
      <c r="R45" s="7">
        <f t="shared" si="0"/>
        <v>448.37728561772548</v>
      </c>
      <c r="S45" s="9">
        <f>(R45-C45)/C45</f>
        <v>-3.0933539218145029E-2</v>
      </c>
    </row>
    <row r="46" spans="1:19" x14ac:dyDescent="0.25">
      <c r="A46" s="1">
        <v>44</v>
      </c>
      <c r="B46">
        <v>22.957915057915059</v>
      </c>
      <c r="C46">
        <v>474.05405405405412</v>
      </c>
      <c r="D46">
        <v>626.03548212359055</v>
      </c>
      <c r="E46">
        <v>627.12974211887422</v>
      </c>
      <c r="F46">
        <v>6.3255147853281857</v>
      </c>
      <c r="G46">
        <v>6.3034596393822389</v>
      </c>
      <c r="H46">
        <v>23.939536756756759</v>
      </c>
      <c r="I46">
        <v>469.75709648648649</v>
      </c>
      <c r="J46">
        <v>13491</v>
      </c>
      <c r="K46">
        <v>13232</v>
      </c>
      <c r="L46">
        <v>1556651246.449157</v>
      </c>
      <c r="M46">
        <v>1556651220.449157</v>
      </c>
      <c r="N46">
        <v>1556651233.449157</v>
      </c>
      <c r="O46">
        <v>26255</v>
      </c>
      <c r="P46">
        <v>1556651218.371448</v>
      </c>
      <c r="R46" s="7">
        <f t="shared" si="0"/>
        <v>464.65435898561486</v>
      </c>
      <c r="S46" s="9">
        <f>(R46-C46)/C46</f>
        <v>-1.9828319129546891E-2</v>
      </c>
    </row>
    <row r="47" spans="1:19" x14ac:dyDescent="0.25">
      <c r="A47" s="1">
        <v>45</v>
      </c>
      <c r="B47">
        <v>23</v>
      </c>
      <c r="C47">
        <v>486.45736434108528</v>
      </c>
      <c r="D47">
        <v>642.05914566236947</v>
      </c>
      <c r="E47">
        <v>643.1261732108876</v>
      </c>
      <c r="F47">
        <v>6.6521317771317827</v>
      </c>
      <c r="G47">
        <v>6.6300766348837206</v>
      </c>
      <c r="H47">
        <v>23.94815893410853</v>
      </c>
      <c r="I47">
        <v>481.13714360465121</v>
      </c>
      <c r="J47">
        <v>13791</v>
      </c>
      <c r="K47">
        <v>13533</v>
      </c>
      <c r="L47">
        <v>1556651276.6033931</v>
      </c>
      <c r="M47">
        <v>1556651250.6033931</v>
      </c>
      <c r="N47">
        <v>1556651263.6033931</v>
      </c>
      <c r="O47">
        <v>26852</v>
      </c>
      <c r="P47">
        <v>1556651248.5268669</v>
      </c>
      <c r="R47" s="7">
        <f t="shared" si="0"/>
        <v>476.54739911323912</v>
      </c>
      <c r="S47" s="9">
        <f>(R47-C47)/C47</f>
        <v>-2.0371703574206083E-2</v>
      </c>
    </row>
    <row r="48" spans="1:19" x14ac:dyDescent="0.25">
      <c r="A48" s="1">
        <v>46</v>
      </c>
      <c r="B48">
        <v>22.992277992277991</v>
      </c>
      <c r="C48">
        <v>495.70656370656371</v>
      </c>
      <c r="D48">
        <v>651.06778036249921</v>
      </c>
      <c r="E48">
        <v>652.12002219266162</v>
      </c>
      <c r="F48">
        <v>6.839784419305019</v>
      </c>
      <c r="G48">
        <v>6.8177292745173741</v>
      </c>
      <c r="H48">
        <v>23.935251000000001</v>
      </c>
      <c r="I48">
        <v>487.5432272586873</v>
      </c>
      <c r="J48">
        <v>14091</v>
      </c>
      <c r="K48">
        <v>13832</v>
      </c>
      <c r="L48">
        <v>1556651306.7566531</v>
      </c>
      <c r="M48">
        <v>1556651280.7566531</v>
      </c>
      <c r="N48">
        <v>1556651293.7566531</v>
      </c>
      <c r="O48">
        <v>27449</v>
      </c>
      <c r="P48">
        <v>1556651278.67992</v>
      </c>
      <c r="R48" s="7">
        <f t="shared" si="0"/>
        <v>483.23376354696939</v>
      </c>
      <c r="S48" s="9">
        <f>(R48-C48)/C48</f>
        <v>-2.5161660290174557E-2</v>
      </c>
    </row>
    <row r="49" spans="1:19" x14ac:dyDescent="0.25">
      <c r="A49" s="1">
        <v>47</v>
      </c>
      <c r="B49">
        <v>22.94942084942085</v>
      </c>
      <c r="C49">
        <v>505.17760617760621</v>
      </c>
      <c r="D49">
        <v>668.3651798670827</v>
      </c>
      <c r="E49">
        <v>669.39015039362721</v>
      </c>
      <c r="F49">
        <v>7.2074324397683398</v>
      </c>
      <c r="G49">
        <v>7.1853772899613899</v>
      </c>
      <c r="H49">
        <v>23.911583034749039</v>
      </c>
      <c r="I49">
        <v>499.83632687258688</v>
      </c>
      <c r="J49">
        <v>14391</v>
      </c>
      <c r="K49">
        <v>14132</v>
      </c>
      <c r="L49">
        <v>1556651336.9078341</v>
      </c>
      <c r="M49">
        <v>1556651310.9078341</v>
      </c>
      <c r="N49">
        <v>1556651323.9078341</v>
      </c>
      <c r="O49">
        <v>28046</v>
      </c>
      <c r="P49">
        <v>1556651308.833385</v>
      </c>
      <c r="R49" s="7">
        <f t="shared" si="0"/>
        <v>496.0721925313087</v>
      </c>
      <c r="S49" s="9">
        <f>(R49-C49)/C49</f>
        <v>-1.8024183049587316E-2</v>
      </c>
    </row>
    <row r="50" spans="1:19" x14ac:dyDescent="0.25">
      <c r="A50" s="1">
        <v>48</v>
      </c>
      <c r="B50">
        <v>22.967567567567571</v>
      </c>
      <c r="C50">
        <v>515.89575289575293</v>
      </c>
      <c r="D50">
        <v>690.23247265345265</v>
      </c>
      <c r="E50">
        <v>691.22501472420754</v>
      </c>
      <c r="F50">
        <v>7.6853281891891889</v>
      </c>
      <c r="G50">
        <v>7.6632730413127401</v>
      </c>
      <c r="H50">
        <v>23.910501942084949</v>
      </c>
      <c r="I50">
        <v>515.36493057915061</v>
      </c>
      <c r="J50">
        <v>14691</v>
      </c>
      <c r="K50">
        <v>14432</v>
      </c>
      <c r="L50">
        <v>1556651367.0380039</v>
      </c>
      <c r="M50">
        <v>1556651341.0380039</v>
      </c>
      <c r="N50">
        <v>1556651354.0380039</v>
      </c>
      <c r="O50">
        <v>28643</v>
      </c>
      <c r="P50">
        <v>1556651338.9822819</v>
      </c>
      <c r="R50" s="7">
        <f t="shared" si="0"/>
        <v>512.30247532284477</v>
      </c>
      <c r="S50" s="9">
        <f>(R50-C50)/C50</f>
        <v>-6.9651233853717295E-3</v>
      </c>
    </row>
    <row r="51" spans="1:19" x14ac:dyDescent="0.25">
      <c r="A51" s="1">
        <v>49</v>
      </c>
      <c r="B51">
        <v>22.980620155038761</v>
      </c>
      <c r="C51">
        <v>519.83720930232562</v>
      </c>
      <c r="D51">
        <v>697.93261260695624</v>
      </c>
      <c r="E51">
        <v>698.91423411595383</v>
      </c>
      <c r="F51">
        <v>7.857122092248062</v>
      </c>
      <c r="G51">
        <v>7.8350670147286818</v>
      </c>
      <c r="H51">
        <v>23.91583336434109</v>
      </c>
      <c r="I51">
        <v>520.83641693798461</v>
      </c>
      <c r="J51">
        <v>14990</v>
      </c>
      <c r="K51">
        <v>14732</v>
      </c>
      <c r="L51">
        <v>1556651397.169796</v>
      </c>
      <c r="M51">
        <v>1556651371.169796</v>
      </c>
      <c r="N51">
        <v>1556651384.169796</v>
      </c>
      <c r="O51">
        <v>29239</v>
      </c>
      <c r="P51">
        <v>1556651369.0937259</v>
      </c>
      <c r="R51" s="7">
        <f t="shared" si="0"/>
        <v>518.0176523317549</v>
      </c>
      <c r="S51" s="9">
        <f>(R51-C51)/C51</f>
        <v>-3.5002438032720787E-3</v>
      </c>
    </row>
    <row r="52" spans="1:19" x14ac:dyDescent="0.25">
      <c r="A52" s="1">
        <v>50</v>
      </c>
      <c r="B52">
        <v>22.986821705426362</v>
      </c>
      <c r="C52">
        <v>531.5658914728682</v>
      </c>
      <c r="D52">
        <v>713.78407857355</v>
      </c>
      <c r="E52">
        <v>714.74394412542756</v>
      </c>
      <c r="F52">
        <v>8.2168281709302313</v>
      </c>
      <c r="G52">
        <v>8.1947734073643428</v>
      </c>
      <c r="H52">
        <v>23.92437991860465</v>
      </c>
      <c r="I52">
        <v>532.09953798449601</v>
      </c>
      <c r="J52">
        <v>15290</v>
      </c>
      <c r="K52">
        <v>15032</v>
      </c>
      <c r="L52">
        <v>1556651427.3197441</v>
      </c>
      <c r="M52">
        <v>1556651401.3197441</v>
      </c>
      <c r="N52">
        <v>1556651414.3197441</v>
      </c>
      <c r="O52">
        <v>29836</v>
      </c>
      <c r="P52">
        <v>1556651399.2458661</v>
      </c>
      <c r="R52" s="7">
        <f t="shared" si="0"/>
        <v>529.78288444400732</v>
      </c>
      <c r="S52" s="9">
        <f>(R52-C52)/C52</f>
        <v>-3.3542540209276885E-3</v>
      </c>
    </row>
    <row r="53" spans="1:19" x14ac:dyDescent="0.25">
      <c r="A53" s="1">
        <v>51</v>
      </c>
      <c r="B53">
        <v>22.942248062015501</v>
      </c>
      <c r="C53">
        <v>538.37984496124034</v>
      </c>
      <c r="D53">
        <v>726.75610046914881</v>
      </c>
      <c r="E53">
        <v>727.69881684487234</v>
      </c>
      <c r="F53">
        <v>8.5177164155038767</v>
      </c>
      <c r="G53">
        <v>8.4956617155038749</v>
      </c>
      <c r="H53">
        <v>23.91302321705427</v>
      </c>
      <c r="I53">
        <v>541.32403992248078</v>
      </c>
      <c r="J53">
        <v>15590</v>
      </c>
      <c r="K53">
        <v>15332</v>
      </c>
      <c r="L53">
        <v>1556651457.4669411</v>
      </c>
      <c r="M53">
        <v>1556651431.4669411</v>
      </c>
      <c r="N53">
        <v>1556651444.4669411</v>
      </c>
      <c r="O53">
        <v>30433</v>
      </c>
      <c r="P53">
        <v>1556651429.3936231</v>
      </c>
      <c r="R53" s="7">
        <f t="shared" si="0"/>
        <v>539.41094338117932</v>
      </c>
      <c r="S53" s="9">
        <f>(R53-C53)/C53</f>
        <v>1.9151876311662764E-3</v>
      </c>
    </row>
    <row r="54" spans="1:19" x14ac:dyDescent="0.25">
      <c r="A54" s="1">
        <v>52</v>
      </c>
      <c r="B54">
        <v>22.95598455598455</v>
      </c>
      <c r="C54">
        <v>543.05405405405406</v>
      </c>
      <c r="D54">
        <v>733.40811975364011</v>
      </c>
      <c r="E54">
        <v>734.34230658287561</v>
      </c>
      <c r="F54">
        <v>8.6738578000000004</v>
      </c>
      <c r="G54">
        <v>8.6518030999999986</v>
      </c>
      <c r="H54">
        <v>23.91619689575289</v>
      </c>
      <c r="I54">
        <v>546.04703146718145</v>
      </c>
      <c r="J54">
        <v>15890</v>
      </c>
      <c r="K54">
        <v>15631</v>
      </c>
      <c r="L54">
        <v>1556651487.6194971</v>
      </c>
      <c r="M54">
        <v>1556651461.6194971</v>
      </c>
      <c r="N54">
        <v>1556651474.6194971</v>
      </c>
      <c r="O54">
        <v>31030</v>
      </c>
      <c r="P54">
        <v>1556651459.5402589</v>
      </c>
      <c r="R54" s="7">
        <f t="shared" si="0"/>
        <v>544.34818710754223</v>
      </c>
      <c r="S54" s="9">
        <f>(R54-C54)/C54</f>
        <v>2.3830648971812167E-3</v>
      </c>
    </row>
    <row r="55" spans="1:19" x14ac:dyDescent="0.25">
      <c r="A55" s="1">
        <v>53</v>
      </c>
      <c r="B55">
        <v>22.927413127413121</v>
      </c>
      <c r="C55">
        <v>549.49420849420846</v>
      </c>
      <c r="D55">
        <v>748.66229230800968</v>
      </c>
      <c r="E55">
        <v>749.57747636278361</v>
      </c>
      <c r="F55">
        <v>9.0374195776061796</v>
      </c>
      <c r="G55">
        <v>9.0153648776061779</v>
      </c>
      <c r="H55">
        <v>23.918803166023171</v>
      </c>
      <c r="I55">
        <v>556.89082598455593</v>
      </c>
      <c r="J55">
        <v>16190</v>
      </c>
      <c r="K55">
        <v>15931</v>
      </c>
      <c r="L55">
        <v>1556651517.7656939</v>
      </c>
      <c r="M55">
        <v>1556651491.7656939</v>
      </c>
      <c r="N55">
        <v>1556651504.7656939</v>
      </c>
      <c r="O55">
        <v>31627</v>
      </c>
      <c r="P55">
        <v>1556651489.698735</v>
      </c>
      <c r="R55" s="7">
        <f t="shared" si="0"/>
        <v>555.6700977220388</v>
      </c>
      <c r="S55" s="9">
        <f>(R55-C55)/C55</f>
        <v>1.1239225331881604E-2</v>
      </c>
    </row>
    <row r="56" spans="1:19" x14ac:dyDescent="0.25">
      <c r="A56" s="1">
        <v>54</v>
      </c>
      <c r="B56">
        <v>22.934749034749039</v>
      </c>
      <c r="C56">
        <v>555.40154440154436</v>
      </c>
      <c r="D56">
        <v>757.94341195145705</v>
      </c>
      <c r="E56">
        <v>758.84739736700305</v>
      </c>
      <c r="F56">
        <v>9.2623873745173739</v>
      </c>
      <c r="G56">
        <v>9.2403326745173757</v>
      </c>
      <c r="H56">
        <v>23.91698837065637</v>
      </c>
      <c r="I56">
        <v>563.48832027027026</v>
      </c>
      <c r="J56">
        <v>16490</v>
      </c>
      <c r="K56">
        <v>16231</v>
      </c>
      <c r="L56">
        <v>1556651547.8915911</v>
      </c>
      <c r="M56">
        <v>1556651521.8915911</v>
      </c>
      <c r="N56">
        <v>1556651534.8915911</v>
      </c>
      <c r="O56">
        <v>32224</v>
      </c>
      <c r="P56">
        <v>1556651519.832653</v>
      </c>
      <c r="R56" s="7">
        <f t="shared" si="0"/>
        <v>562.55870519196412</v>
      </c>
      <c r="S56" s="9">
        <f>(R56-C56)/C56</f>
        <v>1.2886461808693279E-2</v>
      </c>
    </row>
    <row r="57" spans="1:19" x14ac:dyDescent="0.25">
      <c r="A57" s="1">
        <v>55</v>
      </c>
      <c r="B57">
        <v>22.874806201550388</v>
      </c>
      <c r="C57">
        <v>568.34496124031011</v>
      </c>
      <c r="D57">
        <v>774.98397851629147</v>
      </c>
      <c r="E57">
        <v>775.86798070487225</v>
      </c>
      <c r="F57">
        <v>9.6839631922480613</v>
      </c>
      <c r="G57">
        <v>9.6619084922480614</v>
      </c>
      <c r="H57">
        <v>23.873604662790701</v>
      </c>
      <c r="I57">
        <v>575.59964197674424</v>
      </c>
      <c r="J57">
        <v>16789</v>
      </c>
      <c r="K57">
        <v>16531</v>
      </c>
      <c r="L57">
        <v>1556651578.0266659</v>
      </c>
      <c r="M57">
        <v>1556651552.0266659</v>
      </c>
      <c r="N57">
        <v>1556651565.0266659</v>
      </c>
      <c r="O57">
        <v>32820</v>
      </c>
      <c r="P57">
        <v>1556651549.9505291</v>
      </c>
      <c r="R57" s="7">
        <f t="shared" si="0"/>
        <v>575.20650832778006</v>
      </c>
      <c r="S57" s="9">
        <f>(R57-C57)/C57</f>
        <v>1.2072856373171424E-2</v>
      </c>
    </row>
    <row r="58" spans="1:19" x14ac:dyDescent="0.25">
      <c r="A58" s="1">
        <v>56</v>
      </c>
      <c r="B58">
        <v>22.878682170542639</v>
      </c>
      <c r="C58">
        <v>582.18604651162786</v>
      </c>
      <c r="D58">
        <v>790.43959557621645</v>
      </c>
      <c r="E58">
        <v>791.30635617592839</v>
      </c>
      <c r="F58">
        <v>10.07286817751938</v>
      </c>
      <c r="G58">
        <v>10.0508135496124</v>
      </c>
      <c r="H58">
        <v>23.882926251937981</v>
      </c>
      <c r="I58">
        <v>586.58236631782938</v>
      </c>
      <c r="J58">
        <v>17089</v>
      </c>
      <c r="K58">
        <v>16831</v>
      </c>
      <c r="L58">
        <v>1556651608.181761</v>
      </c>
      <c r="M58">
        <v>1556651582.181761</v>
      </c>
      <c r="N58">
        <v>1556651595.181761</v>
      </c>
      <c r="O58">
        <v>33417</v>
      </c>
      <c r="P58">
        <v>1556651580.102803</v>
      </c>
      <c r="R58" s="7">
        <f t="shared" si="0"/>
        <v>586.67793453727541</v>
      </c>
      <c r="S58" s="9">
        <f>(R58-C58)/C58</f>
        <v>7.7155542503333169E-3</v>
      </c>
    </row>
    <row r="59" spans="1:19" x14ac:dyDescent="0.25">
      <c r="A59" s="1">
        <v>57</v>
      </c>
      <c r="B59">
        <v>22.877131782945739</v>
      </c>
      <c r="C59">
        <v>591.85271317829461</v>
      </c>
      <c r="D59">
        <v>799.85477141332922</v>
      </c>
      <c r="E59">
        <v>800.7112732832943</v>
      </c>
      <c r="F59">
        <v>10.31450252790698</v>
      </c>
      <c r="G59">
        <v>10.29244797209302</v>
      </c>
      <c r="H59">
        <v>23.8606588372093</v>
      </c>
      <c r="I59">
        <v>593.27583949612415</v>
      </c>
      <c r="J59">
        <v>17389</v>
      </c>
      <c r="K59">
        <v>17131</v>
      </c>
      <c r="L59">
        <v>1556651638.3416221</v>
      </c>
      <c r="M59">
        <v>1556651612.3416221</v>
      </c>
      <c r="N59">
        <v>1556651625.3416221</v>
      </c>
      <c r="O59">
        <v>34014</v>
      </c>
      <c r="P59">
        <v>1556651610.2607191</v>
      </c>
      <c r="R59" s="7">
        <f t="shared" si="0"/>
        <v>593.66604083197069</v>
      </c>
      <c r="S59" s="9">
        <f>(R59-C59)/C59</f>
        <v>3.0638157320228782E-3</v>
      </c>
    </row>
    <row r="60" spans="1:19" x14ac:dyDescent="0.25">
      <c r="A60" s="1">
        <v>58</v>
      </c>
      <c r="B60">
        <v>22.923255813953489</v>
      </c>
      <c r="C60">
        <v>603.19379844961236</v>
      </c>
      <c r="D60">
        <v>815.05059793937426</v>
      </c>
      <c r="E60">
        <v>815.8912575001483</v>
      </c>
      <c r="F60">
        <v>10.707929585271319</v>
      </c>
      <c r="G60">
        <v>10.68587496511628</v>
      </c>
      <c r="H60">
        <v>23.89858521317829</v>
      </c>
      <c r="I60">
        <v>604.0723036046511</v>
      </c>
      <c r="J60">
        <v>17689</v>
      </c>
      <c r="K60">
        <v>17431</v>
      </c>
      <c r="L60">
        <v>1556651668.501241</v>
      </c>
      <c r="M60">
        <v>1556651642.501241</v>
      </c>
      <c r="N60">
        <v>1556651655.501241</v>
      </c>
      <c r="O60">
        <v>34611</v>
      </c>
      <c r="P60">
        <v>1556651640.4225249</v>
      </c>
      <c r="R60" s="7">
        <f t="shared" si="0"/>
        <v>604.944646015442</v>
      </c>
      <c r="S60" s="9">
        <f>(R60-C60)/C60</f>
        <v>2.9026285918884514E-3</v>
      </c>
    </row>
    <row r="61" spans="1:19" x14ac:dyDescent="0.25">
      <c r="A61" s="1">
        <v>59</v>
      </c>
      <c r="B61">
        <v>22.922093023255819</v>
      </c>
      <c r="C61">
        <v>613</v>
      </c>
      <c r="D61">
        <v>829.5653139298646</v>
      </c>
      <c r="E61">
        <v>830.39131243272004</v>
      </c>
      <c r="F61">
        <v>11.09144051937985</v>
      </c>
      <c r="G61">
        <v>11.069385961240309</v>
      </c>
      <c r="H61">
        <v>23.911298492248061</v>
      </c>
      <c r="I61">
        <v>614.38465771317829</v>
      </c>
      <c r="J61">
        <v>17989</v>
      </c>
      <c r="K61">
        <v>17731</v>
      </c>
      <c r="L61">
        <v>1556651698.660656</v>
      </c>
      <c r="M61">
        <v>1556651672.660656</v>
      </c>
      <c r="N61">
        <v>1556651685.660656</v>
      </c>
      <c r="O61">
        <v>35208</v>
      </c>
      <c r="P61">
        <v>1556651670.579957</v>
      </c>
      <c r="R61" s="7">
        <f t="shared" si="0"/>
        <v>615.71771918302341</v>
      </c>
      <c r="S61" s="9">
        <f>(R61-C61)/C61</f>
        <v>4.4334733817673819E-3</v>
      </c>
    </row>
    <row r="62" spans="1:19" x14ac:dyDescent="0.25">
      <c r="A62" s="1">
        <v>60</v>
      </c>
      <c r="B62">
        <v>22.918604651162791</v>
      </c>
      <c r="C62">
        <v>627.43798449612405</v>
      </c>
      <c r="D62">
        <v>845.38091726433856</v>
      </c>
      <c r="E62">
        <v>846.19145903235676</v>
      </c>
      <c r="F62">
        <v>11.51781328682171</v>
      </c>
      <c r="G62">
        <v>11.49575870930232</v>
      </c>
      <c r="H62">
        <v>23.90418603875969</v>
      </c>
      <c r="I62">
        <v>625.62255841085278</v>
      </c>
      <c r="J62">
        <v>18289</v>
      </c>
      <c r="K62">
        <v>18031</v>
      </c>
      <c r="L62">
        <v>1556651728.819273</v>
      </c>
      <c r="M62">
        <v>1556651702.819273</v>
      </c>
      <c r="N62">
        <v>1556651715.819273</v>
      </c>
      <c r="O62">
        <v>35805</v>
      </c>
      <c r="P62">
        <v>1556651700.7413571</v>
      </c>
      <c r="R62" s="7">
        <f t="shared" si="0"/>
        <v>627.45633342965164</v>
      </c>
      <c r="S62" s="9">
        <f>(R62-C62)/C62</f>
        <v>2.9244218521972774E-5</v>
      </c>
    </row>
    <row r="63" spans="1:19" x14ac:dyDescent="0.25">
      <c r="A63" s="1">
        <v>61</v>
      </c>
      <c r="B63">
        <v>22.894208494208499</v>
      </c>
      <c r="C63">
        <v>634.23552123552122</v>
      </c>
      <c r="D63">
        <v>853.41880577322365</v>
      </c>
      <c r="E63">
        <v>854.22166710268482</v>
      </c>
      <c r="F63">
        <v>11.738272239382241</v>
      </c>
      <c r="G63">
        <v>11.7162175984556</v>
      </c>
      <c r="H63">
        <v>23.88349415057915</v>
      </c>
      <c r="I63">
        <v>631.33272478764479</v>
      </c>
      <c r="J63">
        <v>18589</v>
      </c>
      <c r="K63">
        <v>18330</v>
      </c>
      <c r="L63">
        <v>1556651758.9756131</v>
      </c>
      <c r="M63">
        <v>1556651732.9756131</v>
      </c>
      <c r="N63">
        <v>1556651745.9756131</v>
      </c>
      <c r="O63">
        <v>36402</v>
      </c>
      <c r="P63">
        <v>1556651730.8971889</v>
      </c>
      <c r="R63" s="7">
        <f t="shared" si="0"/>
        <v>633.42219325603844</v>
      </c>
      <c r="S63" s="9">
        <f>(R63-C63)/C63</f>
        <v>-1.2823753199732123E-3</v>
      </c>
    </row>
    <row r="64" spans="1:19" x14ac:dyDescent="0.25">
      <c r="A64" s="1">
        <v>62</v>
      </c>
      <c r="B64">
        <v>22.88648648648649</v>
      </c>
      <c r="C64">
        <v>644.87644787644786</v>
      </c>
      <c r="D64">
        <v>869.69175047798603</v>
      </c>
      <c r="E64">
        <v>870.4795317241161</v>
      </c>
      <c r="F64">
        <v>12.19042793436294</v>
      </c>
      <c r="G64">
        <v>12.168373320463321</v>
      </c>
      <c r="H64">
        <v>23.856949776061779</v>
      </c>
      <c r="I64">
        <v>642.89409733590742</v>
      </c>
      <c r="J64">
        <v>18889</v>
      </c>
      <c r="K64">
        <v>18630</v>
      </c>
      <c r="L64">
        <v>1556651789.132535</v>
      </c>
      <c r="M64">
        <v>1556651763.132535</v>
      </c>
      <c r="N64">
        <v>1556651776.132535</v>
      </c>
      <c r="O64">
        <v>36999</v>
      </c>
      <c r="P64">
        <v>1556651761.0540359</v>
      </c>
      <c r="R64" s="7">
        <f t="shared" si="0"/>
        <v>645.500254175127</v>
      </c>
      <c r="S64" s="9">
        <f>(R64-C64)/C64</f>
        <v>9.6732684335629085E-4</v>
      </c>
    </row>
    <row r="65" spans="1:19" x14ac:dyDescent="0.25">
      <c r="A65" s="1">
        <v>63</v>
      </c>
      <c r="B65">
        <v>22.95945945945946</v>
      </c>
      <c r="C65">
        <v>655.3552123552123</v>
      </c>
      <c r="D65">
        <v>886.16185341593825</v>
      </c>
      <c r="E65">
        <v>886.93510603331765</v>
      </c>
      <c r="F65">
        <v>12.65402189189189</v>
      </c>
      <c r="G65">
        <v>12.63196731274131</v>
      </c>
      <c r="H65">
        <v>23.89588786100386</v>
      </c>
      <c r="I65">
        <v>654.59797424710428</v>
      </c>
      <c r="J65">
        <v>19189</v>
      </c>
      <c r="K65">
        <v>18930</v>
      </c>
      <c r="L65">
        <v>1556651819.2868619</v>
      </c>
      <c r="M65">
        <v>1556651793.2868619</v>
      </c>
      <c r="N65">
        <v>1556651806.2868619</v>
      </c>
      <c r="O65">
        <v>37596</v>
      </c>
      <c r="P65">
        <v>1556651791.2110341</v>
      </c>
      <c r="R65" s="7">
        <f t="shared" si="0"/>
        <v>657.724649343755</v>
      </c>
      <c r="S65" s="9">
        <f>(R65-C65)/C65</f>
        <v>3.6155003330597332E-3</v>
      </c>
    </row>
    <row r="66" spans="1:19" x14ac:dyDescent="0.25">
      <c r="A66" s="1">
        <v>64</v>
      </c>
      <c r="B66">
        <v>22.97413127413127</v>
      </c>
      <c r="C66">
        <v>661.3552123552123</v>
      </c>
      <c r="D66">
        <v>893.98537708511037</v>
      </c>
      <c r="E66">
        <v>894.75190973143424</v>
      </c>
      <c r="F66">
        <v>12.877332644787639</v>
      </c>
      <c r="G66">
        <v>12.85527811196911</v>
      </c>
      <c r="H66">
        <v>23.912471046332051</v>
      </c>
      <c r="I66">
        <v>660.15559629343636</v>
      </c>
      <c r="J66">
        <v>19489</v>
      </c>
      <c r="K66">
        <v>19230</v>
      </c>
      <c r="L66">
        <v>1556651849.4184561</v>
      </c>
      <c r="M66">
        <v>1556651823.4184561</v>
      </c>
      <c r="N66">
        <v>1556651836.4184561</v>
      </c>
      <c r="O66">
        <v>38193</v>
      </c>
      <c r="P66">
        <v>1556651821.36269</v>
      </c>
      <c r="R66" s="7">
        <f t="shared" si="0"/>
        <v>663.53140387973872</v>
      </c>
      <c r="S66" s="9">
        <f>(R66-C66)/C66</f>
        <v>3.2905033238894155E-3</v>
      </c>
    </row>
    <row r="67" spans="1:19" x14ac:dyDescent="0.25">
      <c r="A67" s="1">
        <v>65</v>
      </c>
      <c r="B67">
        <v>22.97104247104247</v>
      </c>
      <c r="C67">
        <v>668.56756756756761</v>
      </c>
      <c r="D67">
        <v>907.3594374921845</v>
      </c>
      <c r="E67">
        <v>908.11467965658755</v>
      </c>
      <c r="F67">
        <v>13.264913108108111</v>
      </c>
      <c r="G67">
        <v>13.242858501930501</v>
      </c>
      <c r="H67">
        <v>23.91084935907336</v>
      </c>
      <c r="I67">
        <v>669.6600064864864</v>
      </c>
      <c r="J67">
        <v>19789</v>
      </c>
      <c r="K67">
        <v>19530</v>
      </c>
      <c r="L67">
        <v>1556651879.5517111</v>
      </c>
      <c r="M67">
        <v>1556651853.5517111</v>
      </c>
      <c r="N67">
        <v>1556651866.5517111</v>
      </c>
      <c r="O67">
        <v>38789</v>
      </c>
      <c r="P67">
        <v>1556651851.474221</v>
      </c>
      <c r="R67" s="7">
        <f t="shared" ref="R67:R102" si="1">IF(D67&lt;365.607,-0.00102979*D67^2+1.11884567*D67,0.74221729*D67)</f>
        <v>673.45786275137357</v>
      </c>
      <c r="S67" s="9">
        <f>(R67-C67)/C67</f>
        <v>7.3145863201204888E-3</v>
      </c>
    </row>
    <row r="68" spans="1:19" x14ac:dyDescent="0.25">
      <c r="A68" s="1">
        <v>66</v>
      </c>
      <c r="B68">
        <v>22.981007751937991</v>
      </c>
      <c r="C68">
        <v>680.05426356589146</v>
      </c>
      <c r="D68">
        <v>924.13222627646701</v>
      </c>
      <c r="E68">
        <v>924.87382106007999</v>
      </c>
      <c r="F68">
        <v>13.758139562015501</v>
      </c>
      <c r="G68">
        <v>13.736084934108529</v>
      </c>
      <c r="H68">
        <v>23.930193837209298</v>
      </c>
      <c r="I68">
        <v>681.57790965116271</v>
      </c>
      <c r="J68">
        <v>20088</v>
      </c>
      <c r="K68">
        <v>19830</v>
      </c>
      <c r="L68">
        <v>1556651909.6861811</v>
      </c>
      <c r="M68">
        <v>1556651883.6861811</v>
      </c>
      <c r="N68">
        <v>1556651896.6861811</v>
      </c>
      <c r="O68">
        <v>39386</v>
      </c>
      <c r="P68">
        <v>1556651881.6292009</v>
      </c>
      <c r="R68" s="7">
        <f t="shared" si="1"/>
        <v>685.90691658858611</v>
      </c>
      <c r="S68" s="9">
        <f>(R68-C68)/C68</f>
        <v>8.6061559146854479E-3</v>
      </c>
    </row>
    <row r="69" spans="1:19" x14ac:dyDescent="0.25">
      <c r="A69" s="1">
        <v>67</v>
      </c>
      <c r="B69">
        <v>23.006976744186041</v>
      </c>
      <c r="C69">
        <v>692.35658914728685</v>
      </c>
      <c r="D69">
        <v>939.90781963830193</v>
      </c>
      <c r="E69">
        <v>940.63702650953803</v>
      </c>
      <c r="F69">
        <v>14.23010334496124</v>
      </c>
      <c r="G69">
        <v>14.208048786821699</v>
      </c>
      <c r="H69">
        <v>23.9512791124031</v>
      </c>
      <c r="I69">
        <v>692.78752573643419</v>
      </c>
      <c r="J69">
        <v>20388</v>
      </c>
      <c r="K69">
        <v>20130</v>
      </c>
      <c r="L69">
        <v>1556651939.8207419</v>
      </c>
      <c r="M69">
        <v>1556651913.8207419</v>
      </c>
      <c r="N69">
        <v>1556651926.8207419</v>
      </c>
      <c r="O69">
        <v>39982</v>
      </c>
      <c r="P69">
        <v>1556651911.74316</v>
      </c>
      <c r="R69" s="7">
        <f t="shared" si="1"/>
        <v>697.61583474174927</v>
      </c>
      <c r="S69" s="9">
        <f>(R69-C69)/C69</f>
        <v>7.5961515740606321E-3</v>
      </c>
    </row>
    <row r="70" spans="1:19" x14ac:dyDescent="0.25">
      <c r="A70" s="1">
        <v>68</v>
      </c>
      <c r="B70">
        <v>22.948262548262552</v>
      </c>
      <c r="C70">
        <v>697.01158301158296</v>
      </c>
      <c r="D70">
        <v>945.84440276514056</v>
      </c>
      <c r="E70">
        <v>946.5689546998525</v>
      </c>
      <c r="F70">
        <v>14.41179217374517</v>
      </c>
      <c r="G70">
        <v>14.389737583011581</v>
      </c>
      <c r="H70">
        <v>23.91737456756757</v>
      </c>
      <c r="I70">
        <v>697.0083517374519</v>
      </c>
      <c r="J70">
        <v>20688</v>
      </c>
      <c r="K70">
        <v>20429</v>
      </c>
      <c r="L70">
        <v>1556651969.973881</v>
      </c>
      <c r="M70">
        <v>1556651943.973881</v>
      </c>
      <c r="N70">
        <v>1556651956.973881</v>
      </c>
      <c r="O70">
        <v>40579</v>
      </c>
      <c r="P70">
        <v>1556651941.898324</v>
      </c>
      <c r="R70" s="7">
        <f t="shared" si="1"/>
        <v>702.02206938201118</v>
      </c>
      <c r="S70" s="9">
        <f>(R70-C70)/C70</f>
        <v>7.1885266938884725E-3</v>
      </c>
    </row>
    <row r="71" spans="1:19" x14ac:dyDescent="0.25">
      <c r="A71" s="1">
        <v>69</v>
      </c>
      <c r="B71">
        <v>22.879536679536681</v>
      </c>
      <c r="C71">
        <v>705.10424710424707</v>
      </c>
      <c r="D71">
        <v>959.53337417619593</v>
      </c>
      <c r="E71">
        <v>960.24744188539285</v>
      </c>
      <c r="F71">
        <v>14.8345077027027</v>
      </c>
      <c r="G71">
        <v>14.81245316988417</v>
      </c>
      <c r="H71">
        <v>23.85353271428572</v>
      </c>
      <c r="I71">
        <v>706.73606791505802</v>
      </c>
      <c r="J71">
        <v>20988</v>
      </c>
      <c r="K71">
        <v>20729</v>
      </c>
      <c r="L71">
        <v>1556652000.128247</v>
      </c>
      <c r="M71">
        <v>1556651974.128247</v>
      </c>
      <c r="N71">
        <v>1556651987.128247</v>
      </c>
      <c r="O71">
        <v>41176</v>
      </c>
      <c r="P71">
        <v>1556651972.049439</v>
      </c>
      <c r="R71" s="7">
        <f t="shared" si="1"/>
        <v>712.18226064561213</v>
      </c>
      <c r="S71" s="9">
        <f>(R71-C71)/C71</f>
        <v>1.0038251181202442E-2</v>
      </c>
    </row>
    <row r="72" spans="1:19" x14ac:dyDescent="0.25">
      <c r="A72" s="1">
        <v>70</v>
      </c>
      <c r="B72">
        <v>22.918532818532821</v>
      </c>
      <c r="C72">
        <v>716.83397683397686</v>
      </c>
      <c r="D72">
        <v>975.11897282995972</v>
      </c>
      <c r="E72">
        <v>975.82160807031903</v>
      </c>
      <c r="F72">
        <v>15.320270247104251</v>
      </c>
      <c r="G72">
        <v>15.29821562934363</v>
      </c>
      <c r="H72">
        <v>23.840714254826249</v>
      </c>
      <c r="I72">
        <v>717.81061764478773</v>
      </c>
      <c r="J72">
        <v>21288</v>
      </c>
      <c r="K72">
        <v>21029</v>
      </c>
      <c r="L72">
        <v>1556652030.2631919</v>
      </c>
      <c r="M72">
        <v>1556652004.2631919</v>
      </c>
      <c r="N72">
        <v>1556652017.2631919</v>
      </c>
      <c r="O72">
        <v>41773</v>
      </c>
      <c r="P72">
        <v>1556652002.2070551</v>
      </c>
      <c r="R72" s="7">
        <f t="shared" si="1"/>
        <v>723.75016144143638</v>
      </c>
      <c r="S72" s="9">
        <f>(R72-C72)/C72</f>
        <v>9.6482377105031446E-3</v>
      </c>
    </row>
    <row r="73" spans="1:19" x14ac:dyDescent="0.25">
      <c r="A73" s="1">
        <v>71</v>
      </c>
      <c r="B73">
        <v>22.930888030888031</v>
      </c>
      <c r="C73">
        <v>729.72200772200767</v>
      </c>
      <c r="D73">
        <v>995.31814311068922</v>
      </c>
      <c r="E73">
        <v>996.00657889745992</v>
      </c>
      <c r="F73">
        <v>15.959443424710431</v>
      </c>
      <c r="G73">
        <v>15.937388841698841</v>
      </c>
      <c r="H73">
        <v>23.862760579150581</v>
      </c>
      <c r="I73">
        <v>732.16358127413139</v>
      </c>
      <c r="J73">
        <v>21588</v>
      </c>
      <c r="K73">
        <v>21329</v>
      </c>
      <c r="L73">
        <v>1556652060.397876</v>
      </c>
      <c r="M73">
        <v>1556652034.397876</v>
      </c>
      <c r="N73">
        <v>1556652047.397876</v>
      </c>
      <c r="O73">
        <v>42369</v>
      </c>
      <c r="P73">
        <v>1556652032.319329</v>
      </c>
      <c r="R73" s="7">
        <f t="shared" si="1"/>
        <v>738.74233486744799</v>
      </c>
      <c r="S73" s="9">
        <f>(R73-C73)/C73</f>
        <v>1.2361319858776511E-2</v>
      </c>
    </row>
    <row r="74" spans="1:19" x14ac:dyDescent="0.25">
      <c r="A74" s="1">
        <v>72</v>
      </c>
      <c r="B74">
        <v>22.9</v>
      </c>
      <c r="C74">
        <v>739.70656370656366</v>
      </c>
      <c r="D74">
        <v>1008.336372257298</v>
      </c>
      <c r="E74">
        <v>1009.015914761478</v>
      </c>
      <c r="F74">
        <v>16.379375845559849</v>
      </c>
      <c r="G74">
        <v>16.357321220077221</v>
      </c>
      <c r="H74">
        <v>23.857297243243242</v>
      </c>
      <c r="I74">
        <v>741.41297374517364</v>
      </c>
      <c r="J74">
        <v>21888</v>
      </c>
      <c r="K74">
        <v>21629</v>
      </c>
      <c r="L74">
        <v>1556652090.553215</v>
      </c>
      <c r="M74">
        <v>1556652064.553215</v>
      </c>
      <c r="N74">
        <v>1556652077.553215</v>
      </c>
      <c r="O74">
        <v>42966</v>
      </c>
      <c r="P74">
        <v>1556652062.476423</v>
      </c>
      <c r="R74" s="7">
        <f t="shared" si="1"/>
        <v>748.4046896252429</v>
      </c>
      <c r="S74" s="9">
        <f>(R74-C74)/C74</f>
        <v>1.1758887030952079E-2</v>
      </c>
    </row>
    <row r="75" spans="1:19" x14ac:dyDescent="0.25">
      <c r="A75" s="1">
        <v>73</v>
      </c>
      <c r="B75">
        <v>22.915116279069771</v>
      </c>
      <c r="C75">
        <v>750.36434108527135</v>
      </c>
      <c r="D75">
        <v>1024.100408547057</v>
      </c>
      <c r="E75">
        <v>1024.769465584536</v>
      </c>
      <c r="F75">
        <v>16.895607224806199</v>
      </c>
      <c r="G75">
        <v>16.873552635658911</v>
      </c>
      <c r="H75">
        <v>23.843527011627909</v>
      </c>
      <c r="I75">
        <v>752.61387461240315</v>
      </c>
      <c r="J75">
        <v>22187</v>
      </c>
      <c r="K75">
        <v>21929</v>
      </c>
      <c r="L75">
        <v>1556652120.6895549</v>
      </c>
      <c r="M75">
        <v>1556652094.6895549</v>
      </c>
      <c r="N75">
        <v>1556652107.6895549</v>
      </c>
      <c r="O75">
        <v>43563</v>
      </c>
      <c r="P75">
        <v>1556652092.630007</v>
      </c>
      <c r="R75" s="7">
        <f t="shared" si="1"/>
        <v>760.10502991968951</v>
      </c>
      <c r="S75" s="9">
        <f>(R75-C75)/C75</f>
        <v>1.2981278961537479E-2</v>
      </c>
    </row>
    <row r="76" spans="1:19" x14ac:dyDescent="0.25">
      <c r="A76" s="1">
        <v>74</v>
      </c>
      <c r="B76">
        <v>22.905791505791509</v>
      </c>
      <c r="C76">
        <v>759.05405405405406</v>
      </c>
      <c r="D76">
        <v>1031.4865922900981</v>
      </c>
      <c r="E76">
        <v>1032.1508499206691</v>
      </c>
      <c r="F76">
        <v>17.140234903474909</v>
      </c>
      <c r="G76">
        <v>17.118180243243241</v>
      </c>
      <c r="H76">
        <v>23.83739379536679</v>
      </c>
      <c r="I76">
        <v>757.86367918918916</v>
      </c>
      <c r="J76">
        <v>22487</v>
      </c>
      <c r="K76">
        <v>22228</v>
      </c>
      <c r="L76">
        <v>1556652150.8049769</v>
      </c>
      <c r="M76">
        <v>1556652124.8049769</v>
      </c>
      <c r="N76">
        <v>1556652137.8049769</v>
      </c>
      <c r="O76">
        <v>44159</v>
      </c>
      <c r="P76">
        <v>1556652122.7491031</v>
      </c>
      <c r="R76" s="7">
        <f t="shared" si="1"/>
        <v>765.58718320089156</v>
      </c>
      <c r="S76" s="9">
        <f>(R76-C76)/C76</f>
        <v>8.6069353189598477E-3</v>
      </c>
    </row>
    <row r="77" spans="1:19" x14ac:dyDescent="0.25">
      <c r="A77" s="1">
        <v>75</v>
      </c>
      <c r="B77">
        <v>22.838223938223951</v>
      </c>
      <c r="C77">
        <v>772.67567567567562</v>
      </c>
      <c r="D77">
        <v>1043.127940488286</v>
      </c>
      <c r="E77">
        <v>1043.78473585145</v>
      </c>
      <c r="F77">
        <v>17.530180135135129</v>
      </c>
      <c r="G77">
        <v>17.508125552123548</v>
      </c>
      <c r="H77">
        <v>23.81409271428571</v>
      </c>
      <c r="I77">
        <v>766.13503204633207</v>
      </c>
      <c r="J77">
        <v>22787</v>
      </c>
      <c r="K77">
        <v>22528</v>
      </c>
      <c r="L77">
        <v>1556652180.9394629</v>
      </c>
      <c r="M77">
        <v>1556652154.9394629</v>
      </c>
      <c r="N77">
        <v>1556652167.9394629</v>
      </c>
      <c r="O77">
        <v>44755</v>
      </c>
      <c r="P77">
        <v>1556652152.860852</v>
      </c>
      <c r="R77" s="7">
        <f t="shared" si="1"/>
        <v>774.22759311249695</v>
      </c>
      <c r="S77" s="9">
        <f>(R77-C77)/C77</f>
        <v>2.0084978545030995E-3</v>
      </c>
    </row>
    <row r="78" spans="1:19" x14ac:dyDescent="0.25">
      <c r="A78" s="1">
        <v>76</v>
      </c>
      <c r="B78">
        <v>22.878764478764481</v>
      </c>
      <c r="C78">
        <v>785.54054054054052</v>
      </c>
      <c r="D78">
        <v>1056.4779233461311</v>
      </c>
      <c r="E78">
        <v>1057.126432357996</v>
      </c>
      <c r="F78">
        <v>17.980968501930501</v>
      </c>
      <c r="G78">
        <v>17.95891391505792</v>
      </c>
      <c r="H78">
        <v>23.817702861003859</v>
      </c>
      <c r="I78">
        <v>775.62069447876456</v>
      </c>
      <c r="J78">
        <v>23087</v>
      </c>
      <c r="K78">
        <v>22828</v>
      </c>
      <c r="L78">
        <v>1556652211.076334</v>
      </c>
      <c r="M78">
        <v>1556652185.076334</v>
      </c>
      <c r="N78">
        <v>1556652198.076334</v>
      </c>
      <c r="O78">
        <v>45352</v>
      </c>
      <c r="P78">
        <v>1556652183.018074</v>
      </c>
      <c r="R78" s="7">
        <f t="shared" si="1"/>
        <v>784.13618121079321</v>
      </c>
      <c r="S78" s="9">
        <f>(R78-C78)/C78</f>
        <v>-1.7877617478290176E-3</v>
      </c>
    </row>
    <row r="79" spans="1:19" x14ac:dyDescent="0.25">
      <c r="A79" s="1">
        <v>77</v>
      </c>
      <c r="B79">
        <v>22.903875968992249</v>
      </c>
      <c r="C79">
        <v>804.18604651162786</v>
      </c>
      <c r="D79">
        <v>1077.5260401966771</v>
      </c>
      <c r="E79">
        <v>1078.1619277743021</v>
      </c>
      <c r="F79">
        <v>18.702535507751939</v>
      </c>
      <c r="G79">
        <v>18.680480930232559</v>
      </c>
      <c r="H79">
        <v>23.835968906976749</v>
      </c>
      <c r="I79">
        <v>790.57590313953494</v>
      </c>
      <c r="J79">
        <v>23386</v>
      </c>
      <c r="K79">
        <v>23128</v>
      </c>
      <c r="L79">
        <v>1556652241.209332</v>
      </c>
      <c r="M79">
        <v>1556652215.209332</v>
      </c>
      <c r="N79">
        <v>1556652228.209332</v>
      </c>
      <c r="O79">
        <v>45948</v>
      </c>
      <c r="P79">
        <v>1556652213.134594</v>
      </c>
      <c r="R79" s="7">
        <f t="shared" si="1"/>
        <v>799.75845745920878</v>
      </c>
      <c r="S79" s="9">
        <f>(R79-C79)/C79</f>
        <v>-5.5056775377102501E-3</v>
      </c>
    </row>
    <row r="80" spans="1:19" x14ac:dyDescent="0.25">
      <c r="A80" s="1">
        <v>78</v>
      </c>
      <c r="B80">
        <v>22.85752895752896</v>
      </c>
      <c r="C80">
        <v>815.76447876447878</v>
      </c>
      <c r="D80">
        <v>1091.287486023878</v>
      </c>
      <c r="E80">
        <v>1091.915298470318</v>
      </c>
      <c r="F80">
        <v>19.18462041698842</v>
      </c>
      <c r="G80">
        <v>19.162565810810811</v>
      </c>
      <c r="H80">
        <v>23.806698772200779</v>
      </c>
      <c r="I80">
        <v>800.35444745173743</v>
      </c>
      <c r="J80">
        <v>23686</v>
      </c>
      <c r="K80">
        <v>23427</v>
      </c>
      <c r="L80">
        <v>1556652271.342839</v>
      </c>
      <c r="M80">
        <v>1556652245.342839</v>
      </c>
      <c r="N80">
        <v>1556652258.342839</v>
      </c>
      <c r="O80">
        <v>46545</v>
      </c>
      <c r="P80">
        <v>1556652243.2840691</v>
      </c>
      <c r="R80" s="7">
        <f t="shared" si="1"/>
        <v>809.97244048755567</v>
      </c>
      <c r="S80" s="9">
        <f>(R80-C80)/C80</f>
        <v>-7.1001354284210517E-3</v>
      </c>
    </row>
    <row r="81" spans="1:19" x14ac:dyDescent="0.25">
      <c r="A81" s="1">
        <v>79</v>
      </c>
      <c r="B81">
        <v>22.882625482625489</v>
      </c>
      <c r="C81">
        <v>827.49034749034752</v>
      </c>
      <c r="D81">
        <v>1104.680022198693</v>
      </c>
      <c r="E81">
        <v>1105.300197537</v>
      </c>
      <c r="F81">
        <v>19.658751602316599</v>
      </c>
      <c r="G81">
        <v>19.636697046332049</v>
      </c>
      <c r="H81">
        <v>23.792934332046329</v>
      </c>
      <c r="I81">
        <v>809.86999992277981</v>
      </c>
      <c r="J81">
        <v>23986</v>
      </c>
      <c r="K81">
        <v>23727</v>
      </c>
      <c r="L81">
        <v>1556652301.4780941</v>
      </c>
      <c r="M81">
        <v>1556652275.4780941</v>
      </c>
      <c r="N81">
        <v>1556652288.4780941</v>
      </c>
      <c r="O81">
        <v>47141</v>
      </c>
      <c r="P81">
        <v>1556652273.4016089</v>
      </c>
      <c r="R81" s="7">
        <f t="shared" si="1"/>
        <v>819.91261239345374</v>
      </c>
      <c r="S81" s="9">
        <f>(R81-C81)/C81</f>
        <v>-9.1574906219460978E-3</v>
      </c>
    </row>
    <row r="82" spans="1:19" x14ac:dyDescent="0.25">
      <c r="A82" s="1">
        <v>80</v>
      </c>
      <c r="B82">
        <v>22.9</v>
      </c>
      <c r="C82">
        <v>842.98841698841704</v>
      </c>
      <c r="D82">
        <v>1125.9884463951921</v>
      </c>
      <c r="E82">
        <v>1126.596929076062</v>
      </c>
      <c r="F82">
        <v>20.42239385328185</v>
      </c>
      <c r="G82">
        <v>20.400339262548261</v>
      </c>
      <c r="H82">
        <v>23.81065636293436</v>
      </c>
      <c r="I82">
        <v>825.01247142857142</v>
      </c>
      <c r="J82">
        <v>24286</v>
      </c>
      <c r="K82">
        <v>24027</v>
      </c>
      <c r="L82">
        <v>1556652331.6328461</v>
      </c>
      <c r="M82">
        <v>1556652305.6328461</v>
      </c>
      <c r="N82">
        <v>1556652318.6328461</v>
      </c>
      <c r="O82">
        <v>47738</v>
      </c>
      <c r="P82">
        <v>1556652303.554579</v>
      </c>
      <c r="R82" s="7">
        <f t="shared" si="1"/>
        <v>835.72809325474975</v>
      </c>
      <c r="S82" s="9">
        <f>(R82-C82)/C82</f>
        <v>-8.6126020089396446E-3</v>
      </c>
    </row>
    <row r="83" spans="1:19" x14ac:dyDescent="0.25">
      <c r="A83" s="1">
        <v>81</v>
      </c>
      <c r="B83">
        <v>22.911583011583009</v>
      </c>
      <c r="C83">
        <v>853.18146718146716</v>
      </c>
      <c r="D83">
        <v>1139.701375003317</v>
      </c>
      <c r="E83">
        <v>1140.3025663385031</v>
      </c>
      <c r="F83">
        <v>20.921396393822391</v>
      </c>
      <c r="G83">
        <v>20.899341814671811</v>
      </c>
      <c r="H83">
        <v>23.823687200772198</v>
      </c>
      <c r="I83">
        <v>834.75494405405414</v>
      </c>
      <c r="J83">
        <v>24586</v>
      </c>
      <c r="K83">
        <v>24327</v>
      </c>
      <c r="L83">
        <v>1556652361.7897489</v>
      </c>
      <c r="M83">
        <v>1556652335.7897489</v>
      </c>
      <c r="N83">
        <v>1556652348.7897489</v>
      </c>
      <c r="O83">
        <v>48335</v>
      </c>
      <c r="P83">
        <v>1556652333.711113</v>
      </c>
      <c r="R83" s="7">
        <f t="shared" si="1"/>
        <v>845.90606596423572</v>
      </c>
      <c r="S83" s="9">
        <f>(R83-C83)/C83</f>
        <v>-8.5273784031738627E-3</v>
      </c>
    </row>
    <row r="84" spans="1:19" x14ac:dyDescent="0.25">
      <c r="A84" s="1">
        <v>82</v>
      </c>
      <c r="B84">
        <v>22.906201550387589</v>
      </c>
      <c r="C84">
        <v>864.38759689922483</v>
      </c>
      <c r="D84">
        <v>1154.1316119298649</v>
      </c>
      <c r="E84">
        <v>1154.725304623958</v>
      </c>
      <c r="F84">
        <v>21.45348834496124</v>
      </c>
      <c r="G84">
        <v>21.43143374031008</v>
      </c>
      <c r="H84">
        <v>23.830465139534891</v>
      </c>
      <c r="I84">
        <v>845.00874988372095</v>
      </c>
      <c r="J84">
        <v>24885</v>
      </c>
      <c r="K84">
        <v>24627</v>
      </c>
      <c r="L84">
        <v>1556652391.942353</v>
      </c>
      <c r="M84">
        <v>1556652365.942353</v>
      </c>
      <c r="N84">
        <v>1556652378.942353</v>
      </c>
      <c r="O84">
        <v>48932</v>
      </c>
      <c r="P84">
        <v>1556652363.868386</v>
      </c>
      <c r="R84" s="7">
        <f t="shared" si="1"/>
        <v>856.61643730991602</v>
      </c>
      <c r="S84" s="9">
        <f>(R84-C84)/C84</f>
        <v>-8.9903645276562371E-3</v>
      </c>
    </row>
    <row r="85" spans="1:19" x14ac:dyDescent="0.25">
      <c r="A85" s="1">
        <v>83</v>
      </c>
      <c r="B85">
        <v>22.87722007722008</v>
      </c>
      <c r="C85">
        <v>875.53281853281851</v>
      </c>
      <c r="D85">
        <v>1173.3069314127199</v>
      </c>
      <c r="E85">
        <v>1173.8908927093139</v>
      </c>
      <c r="F85">
        <v>22.172828181467182</v>
      </c>
      <c r="G85">
        <v>22.150773571428569</v>
      </c>
      <c r="H85">
        <v>23.813320528957529</v>
      </c>
      <c r="I85">
        <v>858.63470694980697</v>
      </c>
      <c r="J85">
        <v>25186</v>
      </c>
      <c r="K85">
        <v>24927</v>
      </c>
      <c r="L85">
        <v>1556652422.0956261</v>
      </c>
      <c r="M85">
        <v>1556652396.0956261</v>
      </c>
      <c r="N85">
        <v>1556652409.0956261</v>
      </c>
      <c r="O85">
        <v>49529</v>
      </c>
      <c r="P85">
        <v>1556652394.01632</v>
      </c>
      <c r="R85" s="7">
        <f t="shared" si="1"/>
        <v>870.84869097136482</v>
      </c>
      <c r="S85" s="9">
        <f>(R85-C85)/C85</f>
        <v>-5.3500308181515781E-3</v>
      </c>
    </row>
    <row r="86" spans="1:19" x14ac:dyDescent="0.25">
      <c r="A86" s="1">
        <v>84</v>
      </c>
      <c r="B86">
        <v>22.93100775193798</v>
      </c>
      <c r="C86">
        <v>885</v>
      </c>
      <c r="D86">
        <v>1184.452287609995</v>
      </c>
      <c r="E86">
        <v>1185.0308315550969</v>
      </c>
      <c r="F86">
        <v>22.592716472868219</v>
      </c>
      <c r="G86">
        <v>22.570661875968991</v>
      </c>
      <c r="H86">
        <v>23.851937922480619</v>
      </c>
      <c r="I86">
        <v>866.55191984496128</v>
      </c>
      <c r="J86">
        <v>25485</v>
      </c>
      <c r="K86">
        <v>25227</v>
      </c>
      <c r="L86">
        <v>1556652452.2519541</v>
      </c>
      <c r="M86">
        <v>1556652426.2519541</v>
      </c>
      <c r="N86">
        <v>1556652439.2519541</v>
      </c>
      <c r="O86">
        <v>50126</v>
      </c>
      <c r="P86">
        <v>1556652424.174932</v>
      </c>
      <c r="R86" s="7">
        <f t="shared" si="1"/>
        <v>879.12096704419105</v>
      </c>
      <c r="S86" s="9">
        <f>(R86-C86)/C86</f>
        <v>-6.6429750913095508E-3</v>
      </c>
    </row>
    <row r="87" spans="1:19" x14ac:dyDescent="0.25">
      <c r="A87" s="1">
        <v>85</v>
      </c>
      <c r="B87">
        <v>22.917441860465122</v>
      </c>
      <c r="C87">
        <v>897.64341085271315</v>
      </c>
      <c r="D87">
        <v>1204.39521069897</v>
      </c>
      <c r="E87">
        <v>1204.964177767049</v>
      </c>
      <c r="F87">
        <v>23.359189224806201</v>
      </c>
      <c r="G87">
        <v>23.337134674418611</v>
      </c>
      <c r="H87">
        <v>23.851705368217051</v>
      </c>
      <c r="I87">
        <v>880.72396112403101</v>
      </c>
      <c r="J87">
        <v>25785</v>
      </c>
      <c r="K87">
        <v>25527</v>
      </c>
      <c r="L87">
        <v>1556652482.405251</v>
      </c>
      <c r="M87">
        <v>1556652456.405251</v>
      </c>
      <c r="N87">
        <v>1556652469.405251</v>
      </c>
      <c r="O87">
        <v>50723</v>
      </c>
      <c r="P87">
        <v>1556652454.328975</v>
      </c>
      <c r="R87" s="7">
        <f t="shared" si="1"/>
        <v>893.92294937396855</v>
      </c>
      <c r="S87" s="9">
        <f>(R87-C87)/C87</f>
        <v>-4.1446987008018667E-3</v>
      </c>
    </row>
    <row r="88" spans="1:19" x14ac:dyDescent="0.25">
      <c r="A88" s="1">
        <v>86</v>
      </c>
      <c r="B88">
        <v>22.917054263565891</v>
      </c>
      <c r="C88">
        <v>908.37209302325584</v>
      </c>
      <c r="D88">
        <v>1217.942410671541</v>
      </c>
      <c r="E88">
        <v>1218.505040271674</v>
      </c>
      <c r="F88">
        <v>23.88767763178295</v>
      </c>
      <c r="G88">
        <v>23.865623046511629</v>
      </c>
      <c r="H88">
        <v>23.845019294573639</v>
      </c>
      <c r="I88">
        <v>890.35068224806207</v>
      </c>
      <c r="J88">
        <v>26085</v>
      </c>
      <c r="K88">
        <v>25827</v>
      </c>
      <c r="L88">
        <v>1556652512.560106</v>
      </c>
      <c r="M88">
        <v>1556652486.560106</v>
      </c>
      <c r="N88">
        <v>1556652499.560106</v>
      </c>
      <c r="O88">
        <v>51320</v>
      </c>
      <c r="P88">
        <v>1556652484.4815259</v>
      </c>
      <c r="R88" s="7">
        <f t="shared" si="1"/>
        <v>903.97791542469827</v>
      </c>
      <c r="S88" s="9">
        <f>(R88-C88)/C88</f>
        <v>-4.8374202953910843E-3</v>
      </c>
    </row>
    <row r="89" spans="1:19" x14ac:dyDescent="0.25">
      <c r="A89" s="1">
        <v>87</v>
      </c>
      <c r="B89">
        <v>22.88488372093023</v>
      </c>
      <c r="C89">
        <v>921.65891472868213</v>
      </c>
      <c r="D89">
        <v>1237.2559806789311</v>
      </c>
      <c r="E89">
        <v>1237.809813143266</v>
      </c>
      <c r="F89">
        <v>24.651421201550392</v>
      </c>
      <c r="G89">
        <v>24.629366596899221</v>
      </c>
      <c r="H89">
        <v>23.834864306201549</v>
      </c>
      <c r="I89">
        <v>904.07434476744174</v>
      </c>
      <c r="J89">
        <v>26385</v>
      </c>
      <c r="K89">
        <v>26127</v>
      </c>
      <c r="L89">
        <v>1556652542.698282</v>
      </c>
      <c r="M89">
        <v>1556652516.698282</v>
      </c>
      <c r="N89">
        <v>1556652529.698282</v>
      </c>
      <c r="O89">
        <v>51917</v>
      </c>
      <c r="P89">
        <v>1556652514.638685</v>
      </c>
      <c r="R89" s="7">
        <f t="shared" si="1"/>
        <v>918.3127810158087</v>
      </c>
      <c r="S89" s="9">
        <f>(R89-C89)/C89</f>
        <v>-3.6305553599060808E-3</v>
      </c>
    </row>
    <row r="90" spans="1:19" x14ac:dyDescent="0.25">
      <c r="A90" s="1">
        <v>88</v>
      </c>
      <c r="B90">
        <v>22.915057915057911</v>
      </c>
      <c r="C90">
        <v>928.01158301158296</v>
      </c>
      <c r="D90">
        <v>1249.266271268111</v>
      </c>
      <c r="E90">
        <v>1249.814759037137</v>
      </c>
      <c r="F90">
        <v>25.132915054054049</v>
      </c>
      <c r="G90">
        <v>25.110860471042471</v>
      </c>
      <c r="H90">
        <v>23.82293437451737</v>
      </c>
      <c r="I90">
        <v>912.60859795366798</v>
      </c>
      <c r="J90">
        <v>26685</v>
      </c>
      <c r="K90">
        <v>26426</v>
      </c>
      <c r="L90">
        <v>1556652572.8281479</v>
      </c>
      <c r="M90">
        <v>1556652546.8281479</v>
      </c>
      <c r="N90">
        <v>1556652559.8281479</v>
      </c>
      <c r="O90">
        <v>52513</v>
      </c>
      <c r="P90">
        <v>1556652544.757879</v>
      </c>
      <c r="R90" s="7">
        <f t="shared" si="1"/>
        <v>927.22702634902225</v>
      </c>
      <c r="S90" s="9">
        <f>(R90-C90)/C90</f>
        <v>-8.4541688586974354E-4</v>
      </c>
    </row>
    <row r="91" spans="1:19" x14ac:dyDescent="0.25">
      <c r="A91" s="1">
        <v>89</v>
      </c>
      <c r="B91">
        <v>22.913513513513511</v>
      </c>
      <c r="C91">
        <v>939.57528957528962</v>
      </c>
      <c r="D91">
        <v>1268.883820077373</v>
      </c>
      <c r="E91">
        <v>1269.42383534702</v>
      </c>
      <c r="F91">
        <v>25.92759011583011</v>
      </c>
      <c r="G91">
        <v>25.905535517374521</v>
      </c>
      <c r="H91">
        <v>23.824787687258681</v>
      </c>
      <c r="I91">
        <v>926.54774505791499</v>
      </c>
      <c r="J91">
        <v>26985</v>
      </c>
      <c r="K91">
        <v>26726</v>
      </c>
      <c r="L91">
        <v>1556652602.977344</v>
      </c>
      <c r="M91">
        <v>1556652576.977344</v>
      </c>
      <c r="N91">
        <v>1556652589.977344</v>
      </c>
      <c r="O91">
        <v>53110</v>
      </c>
      <c r="P91">
        <v>1556652574.8984179</v>
      </c>
      <c r="R91" s="7">
        <f t="shared" si="1"/>
        <v>941.78751026267537</v>
      </c>
      <c r="S91" s="9">
        <f>(R91-C91)/C91</f>
        <v>2.3544900679388116E-3</v>
      </c>
    </row>
    <row r="92" spans="1:19" x14ac:dyDescent="0.25">
      <c r="A92" s="1">
        <v>90</v>
      </c>
      <c r="B92">
        <v>22.96525096525097</v>
      </c>
      <c r="C92">
        <v>947.95366795366795</v>
      </c>
      <c r="D92">
        <v>1281.032309285195</v>
      </c>
      <c r="E92">
        <v>1281.5672383317531</v>
      </c>
      <c r="F92">
        <v>26.424420926640931</v>
      </c>
      <c r="G92">
        <v>26.40236630501931</v>
      </c>
      <c r="H92">
        <v>23.842683378378378</v>
      </c>
      <c r="I92">
        <v>935.17992876447886</v>
      </c>
      <c r="J92">
        <v>27285</v>
      </c>
      <c r="K92">
        <v>27026</v>
      </c>
      <c r="L92">
        <v>1556652633.1345179</v>
      </c>
      <c r="M92">
        <v>1556652607.1345179</v>
      </c>
      <c r="N92">
        <v>1556652620.1345179</v>
      </c>
      <c r="O92">
        <v>53707</v>
      </c>
      <c r="P92">
        <v>1556652605.0562689</v>
      </c>
      <c r="R92" s="7">
        <f t="shared" si="1"/>
        <v>950.8043290000993</v>
      </c>
      <c r="S92" s="9">
        <f>(R92-C92)/C92</f>
        <v>3.0071733912745238E-3</v>
      </c>
    </row>
    <row r="93" spans="1:19" x14ac:dyDescent="0.25">
      <c r="A93" s="1">
        <v>91</v>
      </c>
      <c r="B93">
        <v>22.945945945945951</v>
      </c>
      <c r="C93">
        <v>961.89961389961388</v>
      </c>
      <c r="D93">
        <v>1302.308908194301</v>
      </c>
      <c r="E93">
        <v>1302.8350965115931</v>
      </c>
      <c r="F93">
        <v>27.308928555984561</v>
      </c>
      <c r="G93">
        <v>27.286873980694981</v>
      </c>
      <c r="H93">
        <v>23.840579046332039</v>
      </c>
      <c r="I93">
        <v>950.29702034749027</v>
      </c>
      <c r="J93">
        <v>27585</v>
      </c>
      <c r="K93">
        <v>27326</v>
      </c>
      <c r="L93">
        <v>1556652663.287756</v>
      </c>
      <c r="M93">
        <v>1556652637.287756</v>
      </c>
      <c r="N93">
        <v>1556652650.287756</v>
      </c>
      <c r="O93">
        <v>54304</v>
      </c>
      <c r="P93">
        <v>1556652635.2127669</v>
      </c>
      <c r="R93" s="7">
        <f t="shared" si="1"/>
        <v>966.59618858283295</v>
      </c>
      <c r="S93" s="9">
        <f>(R93-C93)/C93</f>
        <v>4.8826037721117271E-3</v>
      </c>
    </row>
    <row r="94" spans="1:19" x14ac:dyDescent="0.25">
      <c r="A94" s="1">
        <v>92</v>
      </c>
      <c r="B94">
        <v>22.957915057915059</v>
      </c>
      <c r="C94">
        <v>969.050193050193</v>
      </c>
      <c r="D94">
        <v>1311.899278005299</v>
      </c>
      <c r="E94">
        <v>1312.4216082403191</v>
      </c>
      <c r="F94">
        <v>27.713030833976831</v>
      </c>
      <c r="G94">
        <v>27.690976223938229</v>
      </c>
      <c r="H94">
        <v>23.832702617760621</v>
      </c>
      <c r="I94">
        <v>957.112693050193</v>
      </c>
      <c r="J94">
        <v>27885</v>
      </c>
      <c r="K94">
        <v>27626</v>
      </c>
      <c r="L94">
        <v>1556652693.43243</v>
      </c>
      <c r="M94">
        <v>1556652667.43243</v>
      </c>
      <c r="N94">
        <v>1556652680.43243</v>
      </c>
      <c r="O94">
        <v>54901</v>
      </c>
      <c r="P94">
        <v>1556652665.362745</v>
      </c>
      <c r="R94" s="7">
        <f t="shared" si="1"/>
        <v>973.71432687404968</v>
      </c>
      <c r="S94" s="9">
        <f>(R94-C94)/C94</f>
        <v>4.8130982866592233E-3</v>
      </c>
    </row>
    <row r="95" spans="1:19" x14ac:dyDescent="0.25">
      <c r="A95" s="1">
        <v>93</v>
      </c>
      <c r="B95">
        <v>22.990347490347489</v>
      </c>
      <c r="C95">
        <v>980.64092664092664</v>
      </c>
      <c r="D95">
        <v>1330.1745591672779</v>
      </c>
      <c r="E95">
        <v>1330.6897235877771</v>
      </c>
      <c r="F95">
        <v>28.489527100386098</v>
      </c>
      <c r="G95">
        <v>28.46747244787645</v>
      </c>
      <c r="H95">
        <v>23.836563679536681</v>
      </c>
      <c r="I95">
        <v>970.09741648648651</v>
      </c>
      <c r="J95">
        <v>28185</v>
      </c>
      <c r="K95">
        <v>27926</v>
      </c>
      <c r="L95">
        <v>1556652723.5827589</v>
      </c>
      <c r="M95">
        <v>1556652697.5827589</v>
      </c>
      <c r="N95">
        <v>1556652710.5827589</v>
      </c>
      <c r="O95">
        <v>55498</v>
      </c>
      <c r="P95">
        <v>1556652695.502115</v>
      </c>
      <c r="R95" s="7">
        <f t="shared" si="1"/>
        <v>987.27855653208178</v>
      </c>
      <c r="S95" s="9">
        <f>(R95-C95)/C95</f>
        <v>6.7686649729086727E-3</v>
      </c>
    </row>
    <row r="96" spans="1:19" x14ac:dyDescent="0.25">
      <c r="A96" s="1">
        <v>94</v>
      </c>
      <c r="B96">
        <v>22.976061776061769</v>
      </c>
      <c r="C96">
        <v>989.77606177606174</v>
      </c>
      <c r="D96">
        <v>1347.5516464645691</v>
      </c>
      <c r="E96">
        <v>1348.0601600824921</v>
      </c>
      <c r="F96">
        <v>29.238690447876451</v>
      </c>
      <c r="G96">
        <v>29.216635841698839</v>
      </c>
      <c r="H96">
        <v>23.831274200772199</v>
      </c>
      <c r="I96">
        <v>982.44384440154442</v>
      </c>
      <c r="J96">
        <v>28485</v>
      </c>
      <c r="K96">
        <v>28226</v>
      </c>
      <c r="L96">
        <v>1556652753.7400031</v>
      </c>
      <c r="M96">
        <v>1556652727.7400031</v>
      </c>
      <c r="N96">
        <v>1556652740.7400031</v>
      </c>
      <c r="O96">
        <v>56095</v>
      </c>
      <c r="P96">
        <v>1556652725.663403</v>
      </c>
      <c r="R96" s="7">
        <f t="shared" si="1"/>
        <v>1000.1761311739706</v>
      </c>
      <c r="S96" s="9">
        <f>(R96-C96)/C96</f>
        <v>1.0507497402237519E-2</v>
      </c>
    </row>
    <row r="97" spans="1:19" x14ac:dyDescent="0.25">
      <c r="A97" s="1">
        <v>95</v>
      </c>
      <c r="B97">
        <v>22.961627906976741</v>
      </c>
      <c r="C97">
        <v>1011.693798449612</v>
      </c>
      <c r="D97">
        <v>1364.887048088138</v>
      </c>
      <c r="E97">
        <v>1365.3891258633971</v>
      </c>
      <c r="F97">
        <v>29.993992224806199</v>
      </c>
      <c r="G97">
        <v>29.971937635658911</v>
      </c>
      <c r="H97">
        <v>23.843565813953489</v>
      </c>
      <c r="I97">
        <v>994.76260837209304</v>
      </c>
      <c r="J97">
        <v>28784</v>
      </c>
      <c r="K97">
        <v>28526</v>
      </c>
      <c r="L97">
        <v>1556652783.89678</v>
      </c>
      <c r="M97">
        <v>1556652757.89678</v>
      </c>
      <c r="N97">
        <v>1556652770.89678</v>
      </c>
      <c r="O97">
        <v>56692</v>
      </c>
      <c r="P97">
        <v>1556652755.8166039</v>
      </c>
      <c r="R97" s="7">
        <f t="shared" si="1"/>
        <v>1013.0427659880776</v>
      </c>
      <c r="S97" s="9">
        <f>(R97-C97)/C97</f>
        <v>1.3333753162595317E-3</v>
      </c>
    </row>
    <row r="98" spans="1:19" x14ac:dyDescent="0.25">
      <c r="A98" s="1">
        <v>96</v>
      </c>
      <c r="B98">
        <v>22.95</v>
      </c>
      <c r="C98">
        <v>1021.883720930233</v>
      </c>
      <c r="D98">
        <v>1378.91317255168</v>
      </c>
      <c r="E98">
        <v>1379.410121363316</v>
      </c>
      <c r="F98">
        <v>30.614631844961242</v>
      </c>
      <c r="G98">
        <v>30.592577251937978</v>
      </c>
      <c r="H98">
        <v>23.829321775193801</v>
      </c>
      <c r="I98">
        <v>1004.729360077519</v>
      </c>
      <c r="J98">
        <v>29084</v>
      </c>
      <c r="K98">
        <v>28826</v>
      </c>
      <c r="L98">
        <v>1556652814.0568161</v>
      </c>
      <c r="M98">
        <v>1556652788.0568161</v>
      </c>
      <c r="N98">
        <v>1556652801.0568161</v>
      </c>
      <c r="O98">
        <v>57289</v>
      </c>
      <c r="P98">
        <v>1556652785.9769559</v>
      </c>
      <c r="R98" s="7">
        <f t="shared" si="1"/>
        <v>1023.4531980766103</v>
      </c>
      <c r="S98" s="9">
        <f>(R98-C98)/C98</f>
        <v>1.5358666688109611E-3</v>
      </c>
    </row>
    <row r="99" spans="1:19" x14ac:dyDescent="0.25">
      <c r="A99" s="1">
        <v>97</v>
      </c>
      <c r="B99">
        <v>22.963565891472872</v>
      </c>
      <c r="C99">
        <v>1030.5038759689919</v>
      </c>
      <c r="D99">
        <v>1392.716197501951</v>
      </c>
      <c r="E99">
        <v>1393.2082081628971</v>
      </c>
      <c r="F99">
        <v>31.23115308527132</v>
      </c>
      <c r="G99">
        <v>31.20909845348837</v>
      </c>
      <c r="H99">
        <v>23.819922449612399</v>
      </c>
      <c r="I99">
        <v>1014.536701162791</v>
      </c>
      <c r="J99">
        <v>29384</v>
      </c>
      <c r="K99">
        <v>29126</v>
      </c>
      <c r="L99">
        <v>1556652844.2096419</v>
      </c>
      <c r="M99">
        <v>1556652818.2096419</v>
      </c>
      <c r="N99">
        <v>1556652831.2096419</v>
      </c>
      <c r="O99">
        <v>57886</v>
      </c>
      <c r="P99">
        <v>1556652816.136677</v>
      </c>
      <c r="R99" s="7">
        <f t="shared" si="1"/>
        <v>1033.6980418490029</v>
      </c>
      <c r="S99" s="9">
        <f>(R99-C99)/C99</f>
        <v>3.0996155904872646E-3</v>
      </c>
    </row>
    <row r="100" spans="1:19" x14ac:dyDescent="0.25">
      <c r="A100" s="1">
        <v>98</v>
      </c>
      <c r="B100">
        <v>22.926356589147289</v>
      </c>
      <c r="C100">
        <v>1040.7131782945739</v>
      </c>
      <c r="D100">
        <v>1410.3390132243339</v>
      </c>
      <c r="E100">
        <v>1410.824885081154</v>
      </c>
      <c r="F100">
        <v>32.027034841085268</v>
      </c>
      <c r="G100">
        <v>32.004979155038747</v>
      </c>
      <c r="H100">
        <v>23.809980751937989</v>
      </c>
      <c r="I100">
        <v>1027.058766666667</v>
      </c>
      <c r="J100">
        <v>29684</v>
      </c>
      <c r="K100">
        <v>29426</v>
      </c>
      <c r="L100">
        <v>1556652874.3570249</v>
      </c>
      <c r="M100">
        <v>1556652848.3570249</v>
      </c>
      <c r="N100">
        <v>1556652861.3570249</v>
      </c>
      <c r="O100">
        <v>58483</v>
      </c>
      <c r="P100">
        <v>1556652846.282608</v>
      </c>
      <c r="R100" s="7">
        <f t="shared" si="1"/>
        <v>1046.7780003766393</v>
      </c>
      <c r="S100" s="9">
        <f>(R100-C100)/C100</f>
        <v>5.8275634522124784E-3</v>
      </c>
    </row>
    <row r="101" spans="1:19" x14ac:dyDescent="0.25">
      <c r="A101" s="1">
        <v>99</v>
      </c>
      <c r="B101">
        <v>22.9</v>
      </c>
      <c r="C101">
        <v>1055.937984496124</v>
      </c>
      <c r="D101">
        <v>1429.1834728663889</v>
      </c>
      <c r="E101">
        <v>1429.6628942671509</v>
      </c>
      <c r="F101">
        <v>32.892522620155027</v>
      </c>
      <c r="G101">
        <v>32.870466042635663</v>
      </c>
      <c r="H101">
        <v>23.76937987596899</v>
      </c>
      <c r="I101">
        <v>1040.4492147286819</v>
      </c>
      <c r="J101">
        <v>29984</v>
      </c>
      <c r="K101">
        <v>29726</v>
      </c>
      <c r="L101">
        <v>1556652904.512769</v>
      </c>
      <c r="M101">
        <v>1556652878.512769</v>
      </c>
      <c r="N101">
        <v>1556652891.512769</v>
      </c>
      <c r="O101">
        <v>59080</v>
      </c>
      <c r="P101">
        <v>1556652876.431442</v>
      </c>
      <c r="R101" s="7">
        <f t="shared" si="1"/>
        <v>1060.7646841436797</v>
      </c>
      <c r="S101" s="9">
        <f>(R101-C101)/C101</f>
        <v>4.5710067432216325E-3</v>
      </c>
    </row>
    <row r="102" spans="1:19" x14ac:dyDescent="0.25">
      <c r="A102" s="1">
        <v>100</v>
      </c>
      <c r="B102">
        <v>22.874806201550388</v>
      </c>
      <c r="C102">
        <v>1057.5271317829461</v>
      </c>
      <c r="D102">
        <v>1432.698271986497</v>
      </c>
      <c r="E102">
        <v>1433.1764767104451</v>
      </c>
      <c r="F102">
        <v>33.057283515503883</v>
      </c>
      <c r="G102">
        <v>33.03522689922481</v>
      </c>
      <c r="H102">
        <v>23.74344962015504</v>
      </c>
      <c r="I102">
        <v>1042.944748449612</v>
      </c>
      <c r="J102">
        <v>30283</v>
      </c>
      <c r="K102">
        <v>30025</v>
      </c>
      <c r="L102">
        <v>1556652934.5876131</v>
      </c>
      <c r="M102">
        <v>1556652908.5876131</v>
      </c>
      <c r="N102">
        <v>1556652921.5876131</v>
      </c>
      <c r="O102">
        <v>59677</v>
      </c>
      <c r="P102">
        <v>1556652906.5940959</v>
      </c>
      <c r="R102" s="7">
        <f t="shared" si="1"/>
        <v>1063.3734288215007</v>
      </c>
      <c r="S102" s="9">
        <f>(R102-C102)/C102</f>
        <v>5.5282714389540601E-3</v>
      </c>
    </row>
    <row r="104" spans="1:19" x14ac:dyDescent="0.25">
      <c r="S104" s="10">
        <f>AVERAGE(S4:S102)</f>
        <v>-2.4795570130063194E-4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2sec data window</vt:lpstr>
      <vt:lpstr>10sec data window</vt:lpstr>
      <vt:lpstr>20sec data window</vt:lpstr>
      <vt:lpstr>26sec data window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</cp:lastModifiedBy>
  <dcterms:created xsi:type="dcterms:W3CDTF">2019-05-01T14:14:56Z</dcterms:created>
  <dcterms:modified xsi:type="dcterms:W3CDTF">2019-05-01T18:01:50Z</dcterms:modified>
</cp:coreProperties>
</file>