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bootcamp_challenges\Module_1\Challenge\"/>
    </mc:Choice>
  </mc:AlternateContent>
  <xr:revisionPtr revIDLastSave="0" documentId="13_ncr:1_{7BA6FFEE-7E21-4784-8C73-95EAD7FDE89B}" xr6:coauthVersionLast="45" xr6:coauthVersionMax="45" xr10:uidLastSave="{00000000-0000-0000-0000-000000000000}"/>
  <bookViews>
    <workbookView xWindow="38280" yWindow="-120" windowWidth="29040" windowHeight="1584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Kickstarter!$A$1:$U$4116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E13" i="11" l="1"/>
  <c r="G13" i="11" s="1"/>
  <c r="E12" i="11"/>
  <c r="G12" i="11" s="1"/>
  <c r="E11" i="11"/>
  <c r="G11" i="11" s="1"/>
  <c r="E10" i="11"/>
  <c r="E9" i="11"/>
  <c r="E8" i="11"/>
  <c r="E7" i="11"/>
  <c r="G7" i="11" s="1"/>
  <c r="E6" i="11"/>
  <c r="H6" i="11" s="1"/>
  <c r="G6" i="11"/>
  <c r="E5" i="11"/>
  <c r="G5" i="11" s="1"/>
  <c r="E4" i="11"/>
  <c r="E3" i="11"/>
  <c r="G3" i="11" s="1"/>
  <c r="E2" i="11"/>
  <c r="G2" i="11" s="1"/>
  <c r="F13" i="11" l="1"/>
  <c r="H13" i="11"/>
  <c r="F12" i="11"/>
  <c r="H12" i="11"/>
  <c r="F11" i="11"/>
  <c r="H11" i="11"/>
  <c r="G10" i="11"/>
  <c r="H10" i="11"/>
  <c r="F10" i="11"/>
  <c r="G9" i="11"/>
  <c r="H9" i="11"/>
  <c r="F9" i="11"/>
  <c r="H8" i="11"/>
  <c r="G8" i="11"/>
  <c r="F8" i="11"/>
  <c r="F7" i="11"/>
  <c r="H7" i="11"/>
  <c r="F6" i="11"/>
  <c r="F5" i="11"/>
  <c r="H5" i="11"/>
  <c r="G4" i="11"/>
  <c r="H4" i="11"/>
  <c r="F4" i="11"/>
  <c r="F3" i="11"/>
  <c r="H3" i="11"/>
  <c r="F2" i="11"/>
  <c r="H2" i="11"/>
  <c r="T3" i="1" l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4048" i="1"/>
  <c r="U4048" i="1" s="1"/>
  <c r="T2846" i="1"/>
  <c r="U2846" i="1" s="1"/>
  <c r="T3848" i="1"/>
  <c r="U3848" i="1" s="1"/>
  <c r="T3746" i="1"/>
  <c r="U3746" i="1" s="1"/>
  <c r="T4001" i="1"/>
  <c r="U4001" i="1" s="1"/>
  <c r="T2869" i="1"/>
  <c r="U2869" i="1" s="1"/>
  <c r="T2851" i="1"/>
  <c r="U2851" i="1" s="1"/>
  <c r="T3747" i="1"/>
  <c r="U3747" i="1" s="1"/>
  <c r="T2853" i="1"/>
  <c r="U2853" i="1" s="1"/>
  <c r="T3898" i="1"/>
  <c r="U3898" i="1" s="1"/>
  <c r="T2855" i="1"/>
  <c r="U2855" i="1" s="1"/>
  <c r="T2856" i="1"/>
  <c r="U2856" i="1" s="1"/>
  <c r="T4088" i="1"/>
  <c r="U4088" i="1" s="1"/>
  <c r="T3959" i="1"/>
  <c r="U3959" i="1" s="1"/>
  <c r="T2859" i="1"/>
  <c r="U2859" i="1" s="1"/>
  <c r="T2860" i="1"/>
  <c r="U2860" i="1" s="1"/>
  <c r="T2861" i="1"/>
  <c r="U2861" i="1" s="1"/>
  <c r="T3943" i="1"/>
  <c r="U3943" i="1" s="1"/>
  <c r="T2863" i="1"/>
  <c r="U2863" i="1" s="1"/>
  <c r="T2900" i="1"/>
  <c r="U2900" i="1" s="1"/>
  <c r="T2858" i="1"/>
  <c r="U2858" i="1" s="1"/>
  <c r="T2866" i="1"/>
  <c r="U2866" i="1" s="1"/>
  <c r="T3980" i="1"/>
  <c r="U3980" i="1" s="1"/>
  <c r="T3901" i="1"/>
  <c r="U3901" i="1" s="1"/>
  <c r="T3985" i="1"/>
  <c r="U3985" i="1" s="1"/>
  <c r="T2887" i="1"/>
  <c r="U2887" i="1" s="1"/>
  <c r="T2875" i="1"/>
  <c r="U2875" i="1" s="1"/>
  <c r="T3902" i="1"/>
  <c r="U3902" i="1" s="1"/>
  <c r="T2909" i="1"/>
  <c r="U2909" i="1" s="1"/>
  <c r="T3960" i="1"/>
  <c r="U3960" i="1" s="1"/>
  <c r="T3987" i="1"/>
  <c r="U3987" i="1" s="1"/>
  <c r="T3903" i="1"/>
  <c r="U3903" i="1" s="1"/>
  <c r="T2876" i="1"/>
  <c r="U2876" i="1" s="1"/>
  <c r="T2847" i="1"/>
  <c r="U2847" i="1" s="1"/>
  <c r="T3862" i="1"/>
  <c r="U3862" i="1" s="1"/>
  <c r="T2880" i="1"/>
  <c r="U2880" i="1" s="1"/>
  <c r="T2904" i="1"/>
  <c r="U2904" i="1" s="1"/>
  <c r="T2901" i="1"/>
  <c r="U2901" i="1" s="1"/>
  <c r="T3892" i="1"/>
  <c r="U3892" i="1" s="1"/>
  <c r="T4078" i="1"/>
  <c r="U4078" i="1" s="1"/>
  <c r="T2910" i="1"/>
  <c r="U2910" i="1" s="1"/>
  <c r="T2867" i="1"/>
  <c r="U2867" i="1" s="1"/>
  <c r="T4105" i="1"/>
  <c r="U4105" i="1" s="1"/>
  <c r="T4109" i="1"/>
  <c r="U4109" i="1" s="1"/>
  <c r="T3961" i="1"/>
  <c r="U3961" i="1" s="1"/>
  <c r="T2870" i="1"/>
  <c r="U2870" i="1" s="1"/>
  <c r="T3962" i="1"/>
  <c r="U3962" i="1" s="1"/>
  <c r="T4002" i="1"/>
  <c r="U4002" i="1" s="1"/>
  <c r="T2911" i="1"/>
  <c r="U2911" i="1" s="1"/>
  <c r="T3893" i="1"/>
  <c r="U3893" i="1" s="1"/>
  <c r="T3905" i="1"/>
  <c r="U3905" i="1" s="1"/>
  <c r="T2862" i="1"/>
  <c r="U2862" i="1" s="1"/>
  <c r="T4096" i="1"/>
  <c r="U4096" i="1" s="1"/>
  <c r="T3966" i="1"/>
  <c r="U3966" i="1" s="1"/>
  <c r="T2902" i="1"/>
  <c r="U2902" i="1" s="1"/>
  <c r="T3849" i="1"/>
  <c r="U3849" i="1" s="1"/>
  <c r="T2913" i="1"/>
  <c r="U2913" i="1" s="1"/>
  <c r="T3894" i="1"/>
  <c r="U3894" i="1" s="1"/>
  <c r="T4079" i="1"/>
  <c r="U4079" i="1" s="1"/>
  <c r="T2848" i="1"/>
  <c r="U2848" i="1" s="1"/>
  <c r="T3906" i="1"/>
  <c r="U3906" i="1" s="1"/>
  <c r="T2906" i="1"/>
  <c r="U2906" i="1" s="1"/>
  <c r="T3948" i="1"/>
  <c r="U3948" i="1" s="1"/>
  <c r="T3863" i="1"/>
  <c r="U3863" i="1" s="1"/>
  <c r="T3990" i="1"/>
  <c r="U3990" i="1" s="1"/>
  <c r="T3739" i="1"/>
  <c r="U3739" i="1" s="1"/>
  <c r="T2845" i="1"/>
  <c r="U2845" i="1" s="1"/>
  <c r="T2912" i="1"/>
  <c r="U2912" i="1" s="1"/>
  <c r="T4029" i="1"/>
  <c r="U4029" i="1" s="1"/>
  <c r="T2896" i="1"/>
  <c r="U2896" i="1" s="1"/>
  <c r="T2914" i="1"/>
  <c r="U2914" i="1" s="1"/>
  <c r="T2916" i="1"/>
  <c r="U2916" i="1" s="1"/>
  <c r="T2917" i="1"/>
  <c r="U2917" i="1" s="1"/>
  <c r="T2918" i="1"/>
  <c r="U2918" i="1" s="1"/>
  <c r="T4004" i="1"/>
  <c r="U4004" i="1" s="1"/>
  <c r="T3909" i="1"/>
  <c r="U3909" i="1" s="1"/>
  <c r="T4089" i="1"/>
  <c r="U4089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2877" i="1"/>
  <c r="U2877" i="1" s="1"/>
  <c r="T3910" i="1"/>
  <c r="U3910" i="1" s="1"/>
  <c r="T4053" i="1"/>
  <c r="U4053" i="1" s="1"/>
  <c r="T3895" i="1"/>
  <c r="U3895" i="1" s="1"/>
  <c r="T3734" i="1"/>
  <c r="U3734" i="1" s="1"/>
  <c r="T4034" i="1"/>
  <c r="U4034" i="1" s="1"/>
  <c r="T4036" i="1"/>
  <c r="U4036" i="1" s="1"/>
  <c r="T3737" i="1"/>
  <c r="U3737" i="1" s="1"/>
  <c r="T3738" i="1"/>
  <c r="U3738" i="1" s="1"/>
  <c r="T4083" i="1"/>
  <c r="U4083" i="1" s="1"/>
  <c r="T3740" i="1"/>
  <c r="U3740" i="1" s="1"/>
  <c r="T3741" i="1"/>
  <c r="U3741" i="1" s="1"/>
  <c r="T4005" i="1"/>
  <c r="U4005" i="1" s="1"/>
  <c r="T2878" i="1"/>
  <c r="U2878" i="1" s="1"/>
  <c r="T3911" i="1"/>
  <c r="U3911" i="1" s="1"/>
  <c r="T4000" i="1"/>
  <c r="U4000" i="1" s="1"/>
  <c r="T4049" i="1"/>
  <c r="U4049" i="1" s="1"/>
  <c r="T4115" i="1"/>
  <c r="U4115" i="1" s="1"/>
  <c r="T3745" i="1"/>
  <c r="U3745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2915" i="1"/>
  <c r="U2915" i="1" s="1"/>
  <c r="T3844" i="1"/>
  <c r="U3844" i="1" s="1"/>
  <c r="T3912" i="1"/>
  <c r="U3912" i="1" s="1"/>
  <c r="T3736" i="1"/>
  <c r="U3736" i="1" s="1"/>
  <c r="T2868" i="1"/>
  <c r="U2868" i="1" s="1"/>
  <c r="T3855" i="1"/>
  <c r="U3855" i="1" s="1"/>
  <c r="T2908" i="1"/>
  <c r="U2908" i="1" s="1"/>
  <c r="T2899" i="1"/>
  <c r="U2899" i="1" s="1"/>
  <c r="T3851" i="1"/>
  <c r="U3851" i="1" s="1"/>
  <c r="T4054" i="1"/>
  <c r="U4054" i="1" s="1"/>
  <c r="T3853" i="1"/>
  <c r="U3853" i="1" s="1"/>
  <c r="T2919" i="1"/>
  <c r="U2919" i="1" s="1"/>
  <c r="T2850" i="1"/>
  <c r="U2850" i="1" s="1"/>
  <c r="T2907" i="1"/>
  <c r="U2907" i="1" s="1"/>
  <c r="T4056" i="1"/>
  <c r="U4056" i="1" s="1"/>
  <c r="T3913" i="1"/>
  <c r="U3913" i="1" s="1"/>
  <c r="T3914" i="1"/>
  <c r="U3914" i="1" s="1"/>
  <c r="T3860" i="1"/>
  <c r="U3860" i="1" s="1"/>
  <c r="T3991" i="1"/>
  <c r="U3991" i="1" s="1"/>
  <c r="T3864" i="1"/>
  <c r="U3864" i="1" s="1"/>
  <c r="T4006" i="1"/>
  <c r="U4006" i="1" s="1"/>
  <c r="T3850" i="1"/>
  <c r="U3850" i="1" s="1"/>
  <c r="T3865" i="1"/>
  <c r="U3865" i="1" s="1"/>
  <c r="T3915" i="1"/>
  <c r="U3915" i="1" s="1"/>
  <c r="T3867" i="1"/>
  <c r="U3867" i="1" s="1"/>
  <c r="T4007" i="1"/>
  <c r="U4007" i="1" s="1"/>
  <c r="T4008" i="1"/>
  <c r="U4008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748" i="1"/>
  <c r="U3748" i="1" s="1"/>
  <c r="T2888" i="1"/>
  <c r="U2888" i="1" s="1"/>
  <c r="T4072" i="1"/>
  <c r="U4072" i="1" s="1"/>
  <c r="T4058" i="1"/>
  <c r="U4058" i="1" s="1"/>
  <c r="T2864" i="1"/>
  <c r="U2864" i="1" s="1"/>
  <c r="T2889" i="1"/>
  <c r="U2889" i="1" s="1"/>
  <c r="T4060" i="1"/>
  <c r="U4060" i="1" s="1"/>
  <c r="T4032" i="1"/>
  <c r="U4032" i="1" s="1"/>
  <c r="T3899" i="1"/>
  <c r="U3899" i="1" s="1"/>
  <c r="T3900" i="1"/>
  <c r="U3900" i="1" s="1"/>
  <c r="T2920" i="1"/>
  <c r="U2920" i="1" s="1"/>
  <c r="T3993" i="1"/>
  <c r="U3993" i="1" s="1"/>
  <c r="T3967" i="1"/>
  <c r="U3967" i="1" s="1"/>
  <c r="T3904" i="1"/>
  <c r="U3904" i="1" s="1"/>
  <c r="T4037" i="1"/>
  <c r="U4037" i="1" s="1"/>
  <c r="T2921" i="1"/>
  <c r="U2921" i="1" s="1"/>
  <c r="T3907" i="1"/>
  <c r="U3907" i="1" s="1"/>
  <c r="T3908" i="1"/>
  <c r="U3908" i="1" s="1"/>
  <c r="T4063" i="1"/>
  <c r="U4063" i="1" s="1"/>
  <c r="T4081" i="1"/>
  <c r="U4081" i="1" s="1"/>
  <c r="T2857" i="1"/>
  <c r="U2857" i="1" s="1"/>
  <c r="T3866" i="1"/>
  <c r="U3866" i="1" s="1"/>
  <c r="T3843" i="1"/>
  <c r="U3843" i="1" s="1"/>
  <c r="T2890" i="1"/>
  <c r="U2890" i="1" s="1"/>
  <c r="T3730" i="1"/>
  <c r="U3730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4082" i="1"/>
  <c r="U4082" i="1" s="1"/>
  <c r="T3925" i="1"/>
  <c r="U3925" i="1" s="1"/>
  <c r="T2891" i="1"/>
  <c r="U2891" i="1" s="1"/>
  <c r="T4110" i="1"/>
  <c r="U4110" i="1" s="1"/>
  <c r="T3928" i="1"/>
  <c r="U3928" i="1" s="1"/>
  <c r="T3929" i="1"/>
  <c r="U3929" i="1" s="1"/>
  <c r="T3924" i="1"/>
  <c r="U3924" i="1" s="1"/>
  <c r="T2879" i="1"/>
  <c r="U2879" i="1" s="1"/>
  <c r="T3932" i="1"/>
  <c r="U3932" i="1" s="1"/>
  <c r="T3845" i="1"/>
  <c r="U3845" i="1" s="1"/>
  <c r="T2903" i="1"/>
  <c r="U2903" i="1" s="1"/>
  <c r="T3856" i="1"/>
  <c r="U3856" i="1" s="1"/>
  <c r="T3926" i="1"/>
  <c r="U3926" i="1" s="1"/>
  <c r="T3937" i="1"/>
  <c r="U3937" i="1" s="1"/>
  <c r="T2881" i="1"/>
  <c r="U2881" i="1" s="1"/>
  <c r="T3982" i="1"/>
  <c r="U3982" i="1" s="1"/>
  <c r="T3958" i="1"/>
  <c r="U3958" i="1" s="1"/>
  <c r="T3941" i="1"/>
  <c r="U3941" i="1" s="1"/>
  <c r="T3927" i="1"/>
  <c r="U3927" i="1" s="1"/>
  <c r="T3896" i="1"/>
  <c r="U3896" i="1" s="1"/>
  <c r="T4051" i="1"/>
  <c r="U4051" i="1" s="1"/>
  <c r="T3930" i="1"/>
  <c r="U3930" i="1" s="1"/>
  <c r="T3931" i="1"/>
  <c r="U3931" i="1" s="1"/>
  <c r="T4009" i="1"/>
  <c r="U4009" i="1" s="1"/>
  <c r="T3868" i="1"/>
  <c r="U3868" i="1" s="1"/>
  <c r="T3968" i="1"/>
  <c r="U3968" i="1" s="1"/>
  <c r="T3950" i="1"/>
  <c r="U3950" i="1" s="1"/>
  <c r="T3951" i="1"/>
  <c r="U3951" i="1" s="1"/>
  <c r="T3944" i="1"/>
  <c r="U3944" i="1" s="1"/>
  <c r="T3953" i="1"/>
  <c r="U3953" i="1" s="1"/>
  <c r="T2874" i="1"/>
  <c r="U2874" i="1" s="1"/>
  <c r="T2886" i="1"/>
  <c r="U2886" i="1" s="1"/>
  <c r="T3956" i="1"/>
  <c r="U3956" i="1" s="1"/>
  <c r="T4030" i="1"/>
  <c r="U4030" i="1" s="1"/>
  <c r="T3897" i="1"/>
  <c r="U3897" i="1" s="1"/>
  <c r="T2873" i="1"/>
  <c r="U2873" i="1" s="1"/>
  <c r="T4012" i="1"/>
  <c r="U4012" i="1" s="1"/>
  <c r="T4052" i="1"/>
  <c r="U4052" i="1" s="1"/>
  <c r="T3969" i="1"/>
  <c r="U3969" i="1" s="1"/>
  <c r="T3963" i="1"/>
  <c r="U3963" i="1" s="1"/>
  <c r="T3964" i="1"/>
  <c r="U3964" i="1" s="1"/>
  <c r="T3965" i="1"/>
  <c r="U3965" i="1" s="1"/>
  <c r="T4015" i="1"/>
  <c r="U4015" i="1" s="1"/>
  <c r="T4016" i="1"/>
  <c r="U4016" i="1" s="1"/>
  <c r="T3852" i="1"/>
  <c r="U3852" i="1" s="1"/>
  <c r="T4031" i="1"/>
  <c r="U4031" i="1" s="1"/>
  <c r="T3933" i="1"/>
  <c r="U3933" i="1" s="1"/>
  <c r="T3983" i="1"/>
  <c r="U3983" i="1" s="1"/>
  <c r="T2892" i="1"/>
  <c r="U2892" i="1" s="1"/>
  <c r="T2897" i="1"/>
  <c r="U2897" i="1" s="1"/>
  <c r="T4064" i="1"/>
  <c r="U4064" i="1" s="1"/>
  <c r="T3934" i="1"/>
  <c r="U3934" i="1" s="1"/>
  <c r="T3976" i="1"/>
  <c r="U3976" i="1" s="1"/>
  <c r="T4087" i="1"/>
  <c r="U4087" i="1" s="1"/>
  <c r="T4042" i="1"/>
  <c r="U4042" i="1" s="1"/>
  <c r="T2852" i="1"/>
  <c r="U2852" i="1" s="1"/>
  <c r="T4017" i="1"/>
  <c r="U4017" i="1" s="1"/>
  <c r="T3981" i="1"/>
  <c r="U3981" i="1" s="1"/>
  <c r="T3994" i="1"/>
  <c r="U3994" i="1" s="1"/>
  <c r="T2871" i="1"/>
  <c r="U2871" i="1" s="1"/>
  <c r="T3984" i="1"/>
  <c r="U3984" i="1" s="1"/>
  <c r="T2905" i="1"/>
  <c r="U2905" i="1" s="1"/>
  <c r="T3986" i="1"/>
  <c r="U3986" i="1" s="1"/>
  <c r="T4019" i="1"/>
  <c r="U4019" i="1" s="1"/>
  <c r="T3988" i="1"/>
  <c r="U3988" i="1" s="1"/>
  <c r="T3989" i="1"/>
  <c r="U3989" i="1" s="1"/>
  <c r="T4038" i="1"/>
  <c r="U4038" i="1" s="1"/>
  <c r="T3970" i="1"/>
  <c r="U3970" i="1" s="1"/>
  <c r="T3992" i="1"/>
  <c r="U3992" i="1" s="1"/>
  <c r="T4100" i="1"/>
  <c r="U4100" i="1" s="1"/>
  <c r="T3731" i="1"/>
  <c r="U3731" i="1" s="1"/>
  <c r="T2865" i="1"/>
  <c r="U2865" i="1" s="1"/>
  <c r="T4021" i="1"/>
  <c r="U4021" i="1" s="1"/>
  <c r="T3997" i="1"/>
  <c r="U3997" i="1" s="1"/>
  <c r="T3971" i="1"/>
  <c r="U3971" i="1" s="1"/>
  <c r="T3999" i="1"/>
  <c r="U3999" i="1" s="1"/>
  <c r="T4044" i="1"/>
  <c r="U4044" i="1" s="1"/>
  <c r="T3857" i="1"/>
  <c r="U3857" i="1" s="1"/>
  <c r="T3846" i="1"/>
  <c r="U3846" i="1" s="1"/>
  <c r="T4003" i="1"/>
  <c r="U4003" i="1" s="1"/>
  <c r="T4046" i="1"/>
  <c r="U4046" i="1" s="1"/>
  <c r="T4022" i="1"/>
  <c r="U4022" i="1" s="1"/>
  <c r="T4101" i="1"/>
  <c r="U4101" i="1" s="1"/>
  <c r="T3972" i="1"/>
  <c r="U3972" i="1" s="1"/>
  <c r="T2872" i="1"/>
  <c r="U2872" i="1" s="1"/>
  <c r="T4023" i="1"/>
  <c r="U4023" i="1" s="1"/>
  <c r="T4010" i="1"/>
  <c r="U4010" i="1" s="1"/>
  <c r="T4011" i="1"/>
  <c r="U4011" i="1" s="1"/>
  <c r="T3854" i="1"/>
  <c r="U3854" i="1" s="1"/>
  <c r="T4013" i="1"/>
  <c r="U4013" i="1" s="1"/>
  <c r="T4014" i="1"/>
  <c r="U4014" i="1" s="1"/>
  <c r="T4024" i="1"/>
  <c r="U4024" i="1" s="1"/>
  <c r="T3743" i="1"/>
  <c r="U3743" i="1" s="1"/>
  <c r="T3858" i="1"/>
  <c r="U3858" i="1" s="1"/>
  <c r="T4018" i="1"/>
  <c r="U4018" i="1" s="1"/>
  <c r="T3732" i="1"/>
  <c r="U3732" i="1" s="1"/>
  <c r="T4020" i="1"/>
  <c r="U4020" i="1" s="1"/>
  <c r="T3949" i="1"/>
  <c r="U3949" i="1" s="1"/>
  <c r="T4091" i="1"/>
  <c r="U4091" i="1" s="1"/>
  <c r="T2893" i="1"/>
  <c r="U2893" i="1" s="1"/>
  <c r="T2885" i="1"/>
  <c r="U2885" i="1" s="1"/>
  <c r="T3859" i="1"/>
  <c r="U3859" i="1" s="1"/>
  <c r="T4075" i="1"/>
  <c r="U4075" i="1" s="1"/>
  <c r="T4027" i="1"/>
  <c r="U4027" i="1" s="1"/>
  <c r="T3945" i="1"/>
  <c r="U3945" i="1" s="1"/>
  <c r="T3973" i="1"/>
  <c r="U3973" i="1" s="1"/>
  <c r="T4025" i="1"/>
  <c r="U4025" i="1" s="1"/>
  <c r="T2882" i="1"/>
  <c r="U2882" i="1" s="1"/>
  <c r="T3995" i="1"/>
  <c r="U3995" i="1" s="1"/>
  <c r="T3935" i="1"/>
  <c r="U3935" i="1" s="1"/>
  <c r="T3861" i="1"/>
  <c r="U3861" i="1" s="1"/>
  <c r="T4035" i="1"/>
  <c r="U4035" i="1" s="1"/>
  <c r="T2898" i="1"/>
  <c r="U2898" i="1" s="1"/>
  <c r="T3733" i="1"/>
  <c r="U3733" i="1" s="1"/>
  <c r="T3869" i="1"/>
  <c r="U3869" i="1" s="1"/>
  <c r="T4084" i="1"/>
  <c r="U4084" i="1" s="1"/>
  <c r="T3996" i="1"/>
  <c r="U3996" i="1" s="1"/>
  <c r="T4102" i="1"/>
  <c r="U4102" i="1" s="1"/>
  <c r="T3847" i="1"/>
  <c r="U3847" i="1" s="1"/>
  <c r="T4043" i="1"/>
  <c r="U4043" i="1" s="1"/>
  <c r="T3735" i="1"/>
  <c r="U3735" i="1" s="1"/>
  <c r="T4045" i="1"/>
  <c r="U4045" i="1" s="1"/>
  <c r="T4092" i="1"/>
  <c r="U4092" i="1" s="1"/>
  <c r="T4047" i="1"/>
  <c r="U4047" i="1" s="1"/>
  <c r="T3891" i="1"/>
  <c r="U3891" i="1" s="1"/>
  <c r="T3936" i="1"/>
  <c r="U3936" i="1" s="1"/>
  <c r="T4050" i="1"/>
  <c r="U4050" i="1" s="1"/>
  <c r="T2883" i="1"/>
  <c r="U2883" i="1" s="1"/>
  <c r="T4039" i="1"/>
  <c r="U4039" i="1" s="1"/>
  <c r="T4103" i="1"/>
  <c r="U4103" i="1" s="1"/>
  <c r="T3974" i="1"/>
  <c r="U3974" i="1" s="1"/>
  <c r="T4055" i="1"/>
  <c r="U4055" i="1" s="1"/>
  <c r="T3744" i="1"/>
  <c r="U3744" i="1" s="1"/>
  <c r="T4057" i="1"/>
  <c r="U4057" i="1" s="1"/>
  <c r="T4040" i="1"/>
  <c r="U4040" i="1" s="1"/>
  <c r="T4059" i="1"/>
  <c r="U4059" i="1" s="1"/>
  <c r="T3947" i="1"/>
  <c r="U3947" i="1" s="1"/>
  <c r="T4061" i="1"/>
  <c r="U4061" i="1" s="1"/>
  <c r="T4062" i="1"/>
  <c r="U4062" i="1" s="1"/>
  <c r="T4094" i="1"/>
  <c r="U4094" i="1" s="1"/>
  <c r="T2884" i="1"/>
  <c r="U2884" i="1" s="1"/>
  <c r="T4065" i="1"/>
  <c r="U4065" i="1" s="1"/>
  <c r="T4066" i="1"/>
  <c r="U4066" i="1" s="1"/>
  <c r="T3946" i="1"/>
  <c r="U3946" i="1" s="1"/>
  <c r="T2894" i="1"/>
  <c r="U2894" i="1" s="1"/>
  <c r="T3938" i="1"/>
  <c r="U3938" i="1" s="1"/>
  <c r="T3957" i="1"/>
  <c r="U3957" i="1" s="1"/>
  <c r="T4071" i="1"/>
  <c r="U4071" i="1" s="1"/>
  <c r="T4067" i="1"/>
  <c r="U4067" i="1" s="1"/>
  <c r="T4073" i="1"/>
  <c r="U4073" i="1" s="1"/>
  <c r="T4074" i="1"/>
  <c r="U4074" i="1" s="1"/>
  <c r="T3952" i="1"/>
  <c r="U3952" i="1" s="1"/>
  <c r="T4076" i="1"/>
  <c r="U4076" i="1" s="1"/>
  <c r="T4077" i="1"/>
  <c r="U4077" i="1" s="1"/>
  <c r="T4085" i="1"/>
  <c r="U4085" i="1" s="1"/>
  <c r="T2895" i="1"/>
  <c r="U2895" i="1" s="1"/>
  <c r="T4080" i="1"/>
  <c r="U4080" i="1" s="1"/>
  <c r="T3975" i="1"/>
  <c r="U3975" i="1" s="1"/>
  <c r="T3977" i="1"/>
  <c r="U3977" i="1" s="1"/>
  <c r="T3998" i="1"/>
  <c r="U3998" i="1" s="1"/>
  <c r="T4113" i="1"/>
  <c r="U4113" i="1" s="1"/>
  <c r="T3954" i="1"/>
  <c r="U3954" i="1" s="1"/>
  <c r="T4086" i="1"/>
  <c r="U4086" i="1" s="1"/>
  <c r="T3955" i="1"/>
  <c r="U3955" i="1" s="1"/>
  <c r="T4068" i="1"/>
  <c r="U4068" i="1" s="1"/>
  <c r="T3742" i="1"/>
  <c r="U3742" i="1" s="1"/>
  <c r="T4090" i="1"/>
  <c r="U4090" i="1" s="1"/>
  <c r="T3939" i="1"/>
  <c r="U3939" i="1" s="1"/>
  <c r="T4069" i="1"/>
  <c r="U4069" i="1" s="1"/>
  <c r="T4033" i="1"/>
  <c r="U4033" i="1" s="1"/>
  <c r="T2849" i="1"/>
  <c r="U2849" i="1" s="1"/>
  <c r="T4095" i="1"/>
  <c r="U4095" i="1" s="1"/>
  <c r="T4026" i="1"/>
  <c r="U4026" i="1" s="1"/>
  <c r="T4097" i="1"/>
  <c r="U4097" i="1" s="1"/>
  <c r="T4098" i="1"/>
  <c r="U4098" i="1" s="1"/>
  <c r="T4099" i="1"/>
  <c r="U4099" i="1" s="1"/>
  <c r="T2854" i="1"/>
  <c r="U2854" i="1" s="1"/>
  <c r="T3942" i="1"/>
  <c r="U3942" i="1" s="1"/>
  <c r="T4108" i="1"/>
  <c r="U4108" i="1" s="1"/>
  <c r="T4093" i="1"/>
  <c r="U4093" i="1" s="1"/>
  <c r="T4104" i="1"/>
  <c r="U4104" i="1" s="1"/>
  <c r="T4070" i="1"/>
  <c r="U4070" i="1" s="1"/>
  <c r="T4106" i="1"/>
  <c r="U4106" i="1" s="1"/>
  <c r="T4107" i="1"/>
  <c r="U4107" i="1" s="1"/>
  <c r="T3940" i="1"/>
  <c r="U3940" i="1" s="1"/>
  <c r="T4028" i="1"/>
  <c r="U4028" i="1" s="1"/>
  <c r="T3978" i="1"/>
  <c r="U3978" i="1" s="1"/>
  <c r="T4111" i="1"/>
  <c r="U4111" i="1" s="1"/>
  <c r="T4112" i="1"/>
  <c r="U4112" i="1" s="1"/>
  <c r="T3979" i="1"/>
  <c r="U3979" i="1" s="1"/>
  <c r="T4114" i="1"/>
  <c r="U4114" i="1" s="1"/>
  <c r="T4041" i="1"/>
  <c r="U4041" i="1" s="1"/>
  <c r="T4116" i="1"/>
  <c r="U4116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048" i="1"/>
  <c r="S2846" i="1"/>
  <c r="S3848" i="1"/>
  <c r="S3746" i="1"/>
  <c r="S4001" i="1"/>
  <c r="S2869" i="1"/>
  <c r="S2851" i="1"/>
  <c r="S3747" i="1"/>
  <c r="S2853" i="1"/>
  <c r="S3898" i="1"/>
  <c r="S2855" i="1"/>
  <c r="S2856" i="1"/>
  <c r="S4088" i="1"/>
  <c r="S3959" i="1"/>
  <c r="S2859" i="1"/>
  <c r="S2860" i="1"/>
  <c r="S2861" i="1"/>
  <c r="S3943" i="1"/>
  <c r="S2863" i="1"/>
  <c r="S2900" i="1"/>
  <c r="S2858" i="1"/>
  <c r="S2866" i="1"/>
  <c r="S3980" i="1"/>
  <c r="S3901" i="1"/>
  <c r="S3985" i="1"/>
  <c r="S2887" i="1"/>
  <c r="S2875" i="1"/>
  <c r="S3902" i="1"/>
  <c r="S2909" i="1"/>
  <c r="S3960" i="1"/>
  <c r="S3987" i="1"/>
  <c r="S3903" i="1"/>
  <c r="S2876" i="1"/>
  <c r="S2847" i="1"/>
  <c r="S3862" i="1"/>
  <c r="S2880" i="1"/>
  <c r="S2904" i="1"/>
  <c r="S2901" i="1"/>
  <c r="S3892" i="1"/>
  <c r="S4078" i="1"/>
  <c r="S2910" i="1"/>
  <c r="S2867" i="1"/>
  <c r="S4105" i="1"/>
  <c r="S4109" i="1"/>
  <c r="S3961" i="1"/>
  <c r="S2870" i="1"/>
  <c r="S3962" i="1"/>
  <c r="S4002" i="1"/>
  <c r="S2911" i="1"/>
  <c r="S3893" i="1"/>
  <c r="S3905" i="1"/>
  <c r="S2862" i="1"/>
  <c r="S4096" i="1"/>
  <c r="S3966" i="1"/>
  <c r="S2902" i="1"/>
  <c r="S3849" i="1"/>
  <c r="S2913" i="1"/>
  <c r="S3894" i="1"/>
  <c r="S4079" i="1"/>
  <c r="S2848" i="1"/>
  <c r="S3906" i="1"/>
  <c r="S2906" i="1"/>
  <c r="S3948" i="1"/>
  <c r="S3863" i="1"/>
  <c r="S3990" i="1"/>
  <c r="S3739" i="1"/>
  <c r="S2845" i="1"/>
  <c r="S2912" i="1"/>
  <c r="S4029" i="1"/>
  <c r="S2896" i="1"/>
  <c r="S2914" i="1"/>
  <c r="S2916" i="1"/>
  <c r="S2917" i="1"/>
  <c r="S2918" i="1"/>
  <c r="S4004" i="1"/>
  <c r="S3909" i="1"/>
  <c r="S4089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877" i="1"/>
  <c r="S3910" i="1"/>
  <c r="S4053" i="1"/>
  <c r="S3895" i="1"/>
  <c r="S3734" i="1"/>
  <c r="S4034" i="1"/>
  <c r="S4036" i="1"/>
  <c r="S3737" i="1"/>
  <c r="S3738" i="1"/>
  <c r="S4083" i="1"/>
  <c r="S3740" i="1"/>
  <c r="S3741" i="1"/>
  <c r="S4005" i="1"/>
  <c r="S2878" i="1"/>
  <c r="S3911" i="1"/>
  <c r="S4000" i="1"/>
  <c r="S4049" i="1"/>
  <c r="S4115" i="1"/>
  <c r="S374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915" i="1"/>
  <c r="S3844" i="1"/>
  <c r="S3912" i="1"/>
  <c r="S3736" i="1"/>
  <c r="S2868" i="1"/>
  <c r="S3855" i="1"/>
  <c r="S2908" i="1"/>
  <c r="S2899" i="1"/>
  <c r="S3851" i="1"/>
  <c r="S4054" i="1"/>
  <c r="S3853" i="1"/>
  <c r="S2919" i="1"/>
  <c r="S2850" i="1"/>
  <c r="S2907" i="1"/>
  <c r="S4056" i="1"/>
  <c r="S3913" i="1"/>
  <c r="S3914" i="1"/>
  <c r="S3860" i="1"/>
  <c r="S3991" i="1"/>
  <c r="S3864" i="1"/>
  <c r="S4006" i="1"/>
  <c r="S3850" i="1"/>
  <c r="S3865" i="1"/>
  <c r="S3915" i="1"/>
  <c r="S3867" i="1"/>
  <c r="S4007" i="1"/>
  <c r="S4008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748" i="1"/>
  <c r="S2888" i="1"/>
  <c r="S4072" i="1"/>
  <c r="S4058" i="1"/>
  <c r="S2864" i="1"/>
  <c r="S2889" i="1"/>
  <c r="S4060" i="1"/>
  <c r="S4032" i="1"/>
  <c r="S3899" i="1"/>
  <c r="S3900" i="1"/>
  <c r="S2920" i="1"/>
  <c r="S3993" i="1"/>
  <c r="S3967" i="1"/>
  <c r="S3904" i="1"/>
  <c r="S4037" i="1"/>
  <c r="S2921" i="1"/>
  <c r="S3907" i="1"/>
  <c r="S3908" i="1"/>
  <c r="S4063" i="1"/>
  <c r="S4081" i="1"/>
  <c r="S2857" i="1"/>
  <c r="S3866" i="1"/>
  <c r="S3843" i="1"/>
  <c r="S2890" i="1"/>
  <c r="S3730" i="1"/>
  <c r="S3916" i="1"/>
  <c r="S3917" i="1"/>
  <c r="S3918" i="1"/>
  <c r="S3919" i="1"/>
  <c r="S3920" i="1"/>
  <c r="S3921" i="1"/>
  <c r="S3922" i="1"/>
  <c r="S3923" i="1"/>
  <c r="S4082" i="1"/>
  <c r="S3925" i="1"/>
  <c r="S2891" i="1"/>
  <c r="S4110" i="1"/>
  <c r="S3928" i="1"/>
  <c r="S3929" i="1"/>
  <c r="S3924" i="1"/>
  <c r="S2879" i="1"/>
  <c r="S3932" i="1"/>
  <c r="S3845" i="1"/>
  <c r="S2903" i="1"/>
  <c r="S3856" i="1"/>
  <c r="S3926" i="1"/>
  <c r="S3937" i="1"/>
  <c r="S2881" i="1"/>
  <c r="S3982" i="1"/>
  <c r="S3958" i="1"/>
  <c r="S3941" i="1"/>
  <c r="S3927" i="1"/>
  <c r="S3896" i="1"/>
  <c r="S4051" i="1"/>
  <c r="S3930" i="1"/>
  <c r="S3931" i="1"/>
  <c r="S4009" i="1"/>
  <c r="S3868" i="1"/>
  <c r="S3968" i="1"/>
  <c r="S3950" i="1"/>
  <c r="S3951" i="1"/>
  <c r="S3944" i="1"/>
  <c r="S3953" i="1"/>
  <c r="S2874" i="1"/>
  <c r="S2886" i="1"/>
  <c r="S3956" i="1"/>
  <c r="S4030" i="1"/>
  <c r="S3897" i="1"/>
  <c r="S2873" i="1"/>
  <c r="S4012" i="1"/>
  <c r="S4052" i="1"/>
  <c r="S3969" i="1"/>
  <c r="S3963" i="1"/>
  <c r="S3964" i="1"/>
  <c r="S3965" i="1"/>
  <c r="S4015" i="1"/>
  <c r="S4016" i="1"/>
  <c r="S3852" i="1"/>
  <c r="S4031" i="1"/>
  <c r="S3933" i="1"/>
  <c r="S3983" i="1"/>
  <c r="S2892" i="1"/>
  <c r="S2897" i="1"/>
  <c r="S4064" i="1"/>
  <c r="S3934" i="1"/>
  <c r="S3976" i="1"/>
  <c r="S4087" i="1"/>
  <c r="S4042" i="1"/>
  <c r="S2852" i="1"/>
  <c r="S4017" i="1"/>
  <c r="S3981" i="1"/>
  <c r="S3994" i="1"/>
  <c r="S2871" i="1"/>
  <c r="S3984" i="1"/>
  <c r="S2905" i="1"/>
  <c r="S3986" i="1"/>
  <c r="S4019" i="1"/>
  <c r="S3988" i="1"/>
  <c r="S3989" i="1"/>
  <c r="S4038" i="1"/>
  <c r="S3970" i="1"/>
  <c r="S3992" i="1"/>
  <c r="S4100" i="1"/>
  <c r="S3731" i="1"/>
  <c r="S2865" i="1"/>
  <c r="S4021" i="1"/>
  <c r="S3997" i="1"/>
  <c r="S3971" i="1"/>
  <c r="S3999" i="1"/>
  <c r="S4044" i="1"/>
  <c r="S3857" i="1"/>
  <c r="S3846" i="1"/>
  <c r="S4003" i="1"/>
  <c r="S4046" i="1"/>
  <c r="S4022" i="1"/>
  <c r="S4101" i="1"/>
  <c r="S3972" i="1"/>
  <c r="S2872" i="1"/>
  <c r="S4023" i="1"/>
  <c r="S4010" i="1"/>
  <c r="S4011" i="1"/>
  <c r="S3854" i="1"/>
  <c r="S4013" i="1"/>
  <c r="S4014" i="1"/>
  <c r="S4024" i="1"/>
  <c r="S3743" i="1"/>
  <c r="S3858" i="1"/>
  <c r="S4018" i="1"/>
  <c r="S3732" i="1"/>
  <c r="S4020" i="1"/>
  <c r="S3949" i="1"/>
  <c r="S4091" i="1"/>
  <c r="S2893" i="1"/>
  <c r="S2885" i="1"/>
  <c r="S3859" i="1"/>
  <c r="S4075" i="1"/>
  <c r="S4027" i="1"/>
  <c r="S3945" i="1"/>
  <c r="S3973" i="1"/>
  <c r="S4025" i="1"/>
  <c r="S2882" i="1"/>
  <c r="S3995" i="1"/>
  <c r="S3935" i="1"/>
  <c r="S3861" i="1"/>
  <c r="S4035" i="1"/>
  <c r="S2898" i="1"/>
  <c r="S3733" i="1"/>
  <c r="S3869" i="1"/>
  <c r="S4084" i="1"/>
  <c r="S3996" i="1"/>
  <c r="S4102" i="1"/>
  <c r="S3847" i="1"/>
  <c r="S4043" i="1"/>
  <c r="S3735" i="1"/>
  <c r="S4045" i="1"/>
  <c r="S4092" i="1"/>
  <c r="S4047" i="1"/>
  <c r="S3891" i="1"/>
  <c r="S3936" i="1"/>
  <c r="S4050" i="1"/>
  <c r="S2883" i="1"/>
  <c r="S4039" i="1"/>
  <c r="S4103" i="1"/>
  <c r="S3974" i="1"/>
  <c r="S4055" i="1"/>
  <c r="S3744" i="1"/>
  <c r="S4057" i="1"/>
  <c r="S4040" i="1"/>
  <c r="S4059" i="1"/>
  <c r="S3947" i="1"/>
  <c r="S4061" i="1"/>
  <c r="S4062" i="1"/>
  <c r="S4094" i="1"/>
  <c r="S2884" i="1"/>
  <c r="S4065" i="1"/>
  <c r="S4066" i="1"/>
  <c r="S3946" i="1"/>
  <c r="S2894" i="1"/>
  <c r="S3938" i="1"/>
  <c r="S3957" i="1"/>
  <c r="S4071" i="1"/>
  <c r="S4067" i="1"/>
  <c r="S4073" i="1"/>
  <c r="S4074" i="1"/>
  <c r="S3952" i="1"/>
  <c r="S4076" i="1"/>
  <c r="S4077" i="1"/>
  <c r="S4085" i="1"/>
  <c r="S2895" i="1"/>
  <c r="S4080" i="1"/>
  <c r="S3975" i="1"/>
  <c r="S3977" i="1"/>
  <c r="S3998" i="1"/>
  <c r="S4113" i="1"/>
  <c r="S3954" i="1"/>
  <c r="S4086" i="1"/>
  <c r="S3955" i="1"/>
  <c r="S4068" i="1"/>
  <c r="S3742" i="1"/>
  <c r="S4090" i="1"/>
  <c r="S3939" i="1"/>
  <c r="S4069" i="1"/>
  <c r="S4033" i="1"/>
  <c r="S2849" i="1"/>
  <c r="S4095" i="1"/>
  <c r="S4026" i="1"/>
  <c r="S4097" i="1"/>
  <c r="S4098" i="1"/>
  <c r="S4099" i="1"/>
  <c r="S2854" i="1"/>
  <c r="S3942" i="1"/>
  <c r="S4108" i="1"/>
  <c r="S4093" i="1"/>
  <c r="S4104" i="1"/>
  <c r="S4070" i="1"/>
  <c r="S4106" i="1"/>
  <c r="S4107" i="1"/>
  <c r="S3940" i="1"/>
  <c r="S4028" i="1"/>
  <c r="S3978" i="1"/>
  <c r="S4111" i="1"/>
  <c r="S4112" i="1"/>
  <c r="S3979" i="1"/>
  <c r="S4114" i="1"/>
  <c r="S4041" i="1"/>
  <c r="S4116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4048" i="1"/>
  <c r="P2846" i="1"/>
  <c r="P3848" i="1"/>
  <c r="P3746" i="1"/>
  <c r="P4001" i="1"/>
  <c r="P2869" i="1"/>
  <c r="P2851" i="1"/>
  <c r="P3747" i="1"/>
  <c r="P2853" i="1"/>
  <c r="P3898" i="1"/>
  <c r="P2855" i="1"/>
  <c r="P2856" i="1"/>
  <c r="P4088" i="1"/>
  <c r="P3959" i="1"/>
  <c r="P2859" i="1"/>
  <c r="P2860" i="1"/>
  <c r="P2861" i="1"/>
  <c r="P3943" i="1"/>
  <c r="P2863" i="1"/>
  <c r="P2900" i="1"/>
  <c r="P2858" i="1"/>
  <c r="P2866" i="1"/>
  <c r="P3980" i="1"/>
  <c r="P3901" i="1"/>
  <c r="P3985" i="1"/>
  <c r="P2887" i="1"/>
  <c r="P2875" i="1"/>
  <c r="P3902" i="1"/>
  <c r="P2909" i="1"/>
  <c r="P3960" i="1"/>
  <c r="P3987" i="1"/>
  <c r="P3903" i="1"/>
  <c r="P2876" i="1"/>
  <c r="P2847" i="1"/>
  <c r="P3862" i="1"/>
  <c r="P2880" i="1"/>
  <c r="P2904" i="1"/>
  <c r="P2901" i="1"/>
  <c r="P3892" i="1"/>
  <c r="P4078" i="1"/>
  <c r="P2910" i="1"/>
  <c r="P2867" i="1"/>
  <c r="P4105" i="1"/>
  <c r="P4109" i="1"/>
  <c r="P3961" i="1"/>
  <c r="P2870" i="1"/>
  <c r="P3962" i="1"/>
  <c r="P4002" i="1"/>
  <c r="P2911" i="1"/>
  <c r="P3893" i="1"/>
  <c r="P3905" i="1"/>
  <c r="P2862" i="1"/>
  <c r="P4096" i="1"/>
  <c r="P3966" i="1"/>
  <c r="P2902" i="1"/>
  <c r="P3849" i="1"/>
  <c r="P2913" i="1"/>
  <c r="P3894" i="1"/>
  <c r="P4079" i="1"/>
  <c r="P2848" i="1"/>
  <c r="P3906" i="1"/>
  <c r="P2906" i="1"/>
  <c r="P3948" i="1"/>
  <c r="P3863" i="1"/>
  <c r="P3990" i="1"/>
  <c r="P3739" i="1"/>
  <c r="P2845" i="1"/>
  <c r="P2912" i="1"/>
  <c r="P4029" i="1"/>
  <c r="P2896" i="1"/>
  <c r="P2914" i="1"/>
  <c r="P2916" i="1"/>
  <c r="P2917" i="1"/>
  <c r="P2918" i="1"/>
  <c r="P4004" i="1"/>
  <c r="P3909" i="1"/>
  <c r="P408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7" i="1"/>
  <c r="P3910" i="1"/>
  <c r="P4053" i="1"/>
  <c r="P3895" i="1"/>
  <c r="P3734" i="1"/>
  <c r="P4034" i="1"/>
  <c r="P4036" i="1"/>
  <c r="P3737" i="1"/>
  <c r="P3738" i="1"/>
  <c r="P4083" i="1"/>
  <c r="P3740" i="1"/>
  <c r="P3741" i="1"/>
  <c r="P4005" i="1"/>
  <c r="P2878" i="1"/>
  <c r="P3911" i="1"/>
  <c r="P4000" i="1"/>
  <c r="P4049" i="1"/>
  <c r="P4115" i="1"/>
  <c r="P374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5" i="1"/>
  <c r="P3844" i="1"/>
  <c r="P3912" i="1"/>
  <c r="P3736" i="1"/>
  <c r="P2868" i="1"/>
  <c r="P3855" i="1"/>
  <c r="P2908" i="1"/>
  <c r="P2899" i="1"/>
  <c r="P3851" i="1"/>
  <c r="P4054" i="1"/>
  <c r="P3853" i="1"/>
  <c r="P2919" i="1"/>
  <c r="P2850" i="1"/>
  <c r="P2907" i="1"/>
  <c r="P4056" i="1"/>
  <c r="P3913" i="1"/>
  <c r="P3914" i="1"/>
  <c r="P3860" i="1"/>
  <c r="P3991" i="1"/>
  <c r="P3864" i="1"/>
  <c r="P4006" i="1"/>
  <c r="P3850" i="1"/>
  <c r="P3865" i="1"/>
  <c r="P3915" i="1"/>
  <c r="P3867" i="1"/>
  <c r="P4007" i="1"/>
  <c r="P4008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748" i="1"/>
  <c r="P2888" i="1"/>
  <c r="P4072" i="1"/>
  <c r="P4058" i="1"/>
  <c r="P2864" i="1"/>
  <c r="P2889" i="1"/>
  <c r="P4060" i="1"/>
  <c r="P4032" i="1"/>
  <c r="P3899" i="1"/>
  <c r="P3900" i="1"/>
  <c r="P2920" i="1"/>
  <c r="P3993" i="1"/>
  <c r="P3967" i="1"/>
  <c r="P3904" i="1"/>
  <c r="P4037" i="1"/>
  <c r="P2921" i="1"/>
  <c r="P3907" i="1"/>
  <c r="P3908" i="1"/>
  <c r="P4063" i="1"/>
  <c r="P4081" i="1"/>
  <c r="P2857" i="1"/>
  <c r="P3866" i="1"/>
  <c r="P3843" i="1"/>
  <c r="P2890" i="1"/>
  <c r="P3730" i="1"/>
  <c r="P3916" i="1"/>
  <c r="P3917" i="1"/>
  <c r="P3918" i="1"/>
  <c r="P3919" i="1"/>
  <c r="P3920" i="1"/>
  <c r="P3921" i="1"/>
  <c r="P3922" i="1"/>
  <c r="P3923" i="1"/>
  <c r="P4082" i="1"/>
  <c r="P3925" i="1"/>
  <c r="P2891" i="1"/>
  <c r="P4110" i="1"/>
  <c r="P3928" i="1"/>
  <c r="P3929" i="1"/>
  <c r="P3924" i="1"/>
  <c r="P2879" i="1"/>
  <c r="P3932" i="1"/>
  <c r="P3845" i="1"/>
  <c r="P2903" i="1"/>
  <c r="P3856" i="1"/>
  <c r="P3926" i="1"/>
  <c r="P3937" i="1"/>
  <c r="P2881" i="1"/>
  <c r="P3982" i="1"/>
  <c r="P3958" i="1"/>
  <c r="P3941" i="1"/>
  <c r="P3927" i="1"/>
  <c r="P3896" i="1"/>
  <c r="P4051" i="1"/>
  <c r="P3930" i="1"/>
  <c r="P3931" i="1"/>
  <c r="P4009" i="1"/>
  <c r="P3868" i="1"/>
  <c r="P3968" i="1"/>
  <c r="P3950" i="1"/>
  <c r="P3951" i="1"/>
  <c r="P3944" i="1"/>
  <c r="P3953" i="1"/>
  <c r="P2874" i="1"/>
  <c r="P2886" i="1"/>
  <c r="P3956" i="1"/>
  <c r="P4030" i="1"/>
  <c r="P3897" i="1"/>
  <c r="P2873" i="1"/>
  <c r="P4012" i="1"/>
  <c r="P4052" i="1"/>
  <c r="P3969" i="1"/>
  <c r="P3963" i="1"/>
  <c r="P3964" i="1"/>
  <c r="P3965" i="1"/>
  <c r="P4015" i="1"/>
  <c r="P4016" i="1"/>
  <c r="P3852" i="1"/>
  <c r="P4031" i="1"/>
  <c r="P3933" i="1"/>
  <c r="P3983" i="1"/>
  <c r="P2892" i="1"/>
  <c r="P2897" i="1"/>
  <c r="P4064" i="1"/>
  <c r="P3934" i="1"/>
  <c r="P3976" i="1"/>
  <c r="P4087" i="1"/>
  <c r="P4042" i="1"/>
  <c r="P2852" i="1"/>
  <c r="P4017" i="1"/>
  <c r="P3981" i="1"/>
  <c r="P3994" i="1"/>
  <c r="P2871" i="1"/>
  <c r="P3984" i="1"/>
  <c r="P2905" i="1"/>
  <c r="P3986" i="1"/>
  <c r="P4019" i="1"/>
  <c r="P3988" i="1"/>
  <c r="P3989" i="1"/>
  <c r="P4038" i="1"/>
  <c r="P3970" i="1"/>
  <c r="P3992" i="1"/>
  <c r="P4100" i="1"/>
  <c r="P3731" i="1"/>
  <c r="P2865" i="1"/>
  <c r="P4021" i="1"/>
  <c r="P3997" i="1"/>
  <c r="P3971" i="1"/>
  <c r="P3999" i="1"/>
  <c r="P4044" i="1"/>
  <c r="P3857" i="1"/>
  <c r="P3846" i="1"/>
  <c r="P4003" i="1"/>
  <c r="P4046" i="1"/>
  <c r="P4022" i="1"/>
  <c r="P4101" i="1"/>
  <c r="P3972" i="1"/>
  <c r="P2872" i="1"/>
  <c r="P4023" i="1"/>
  <c r="P4010" i="1"/>
  <c r="P4011" i="1"/>
  <c r="P3854" i="1"/>
  <c r="P4013" i="1"/>
  <c r="P4014" i="1"/>
  <c r="P4024" i="1"/>
  <c r="P3743" i="1"/>
  <c r="P3858" i="1"/>
  <c r="P4018" i="1"/>
  <c r="P3732" i="1"/>
  <c r="P4020" i="1"/>
  <c r="P3949" i="1"/>
  <c r="P4091" i="1"/>
  <c r="P2893" i="1"/>
  <c r="P2885" i="1"/>
  <c r="P3859" i="1"/>
  <c r="P4075" i="1"/>
  <c r="P4027" i="1"/>
  <c r="P3945" i="1"/>
  <c r="P3973" i="1"/>
  <c r="P4025" i="1"/>
  <c r="P2882" i="1"/>
  <c r="P3995" i="1"/>
  <c r="P3935" i="1"/>
  <c r="P3861" i="1"/>
  <c r="P4035" i="1"/>
  <c r="P2898" i="1"/>
  <c r="P3733" i="1"/>
  <c r="P3869" i="1"/>
  <c r="P4084" i="1"/>
  <c r="P3996" i="1"/>
  <c r="P4102" i="1"/>
  <c r="P3847" i="1"/>
  <c r="P4043" i="1"/>
  <c r="P3735" i="1"/>
  <c r="P4045" i="1"/>
  <c r="P4092" i="1"/>
  <c r="P4047" i="1"/>
  <c r="P3891" i="1"/>
  <c r="P3936" i="1"/>
  <c r="P4050" i="1"/>
  <c r="P2883" i="1"/>
  <c r="P4039" i="1"/>
  <c r="P4103" i="1"/>
  <c r="P3974" i="1"/>
  <c r="P4055" i="1"/>
  <c r="P3744" i="1"/>
  <c r="P4057" i="1"/>
  <c r="P4040" i="1"/>
  <c r="P4059" i="1"/>
  <c r="P3947" i="1"/>
  <c r="P4061" i="1"/>
  <c r="P4062" i="1"/>
  <c r="P4094" i="1"/>
  <c r="P2884" i="1"/>
  <c r="P4065" i="1"/>
  <c r="P4066" i="1"/>
  <c r="P3946" i="1"/>
  <c r="P2894" i="1"/>
  <c r="P3938" i="1"/>
  <c r="P3957" i="1"/>
  <c r="P4071" i="1"/>
  <c r="P4067" i="1"/>
  <c r="P4073" i="1"/>
  <c r="P4074" i="1"/>
  <c r="P3952" i="1"/>
  <c r="P4076" i="1"/>
  <c r="P4077" i="1"/>
  <c r="P4085" i="1"/>
  <c r="P2895" i="1"/>
  <c r="P4080" i="1"/>
  <c r="P3975" i="1"/>
  <c r="P3977" i="1"/>
  <c r="P3998" i="1"/>
  <c r="P4113" i="1"/>
  <c r="P3954" i="1"/>
  <c r="P4086" i="1"/>
  <c r="P3955" i="1"/>
  <c r="P4068" i="1"/>
  <c r="P3742" i="1"/>
  <c r="P4090" i="1"/>
  <c r="P3939" i="1"/>
  <c r="P4069" i="1"/>
  <c r="P4033" i="1"/>
  <c r="P2849" i="1"/>
  <c r="P4095" i="1"/>
  <c r="P4026" i="1"/>
  <c r="P4097" i="1"/>
  <c r="P4098" i="1"/>
  <c r="P4099" i="1"/>
  <c r="P2854" i="1"/>
  <c r="P3942" i="1"/>
  <c r="P4108" i="1"/>
  <c r="P4093" i="1"/>
  <c r="P4104" i="1"/>
  <c r="P4070" i="1"/>
  <c r="P4106" i="1"/>
  <c r="P4107" i="1"/>
  <c r="P3940" i="1"/>
  <c r="P4028" i="1"/>
  <c r="P3978" i="1"/>
  <c r="P4111" i="1"/>
  <c r="P4112" i="1"/>
  <c r="P3979" i="1"/>
  <c r="P4114" i="1"/>
  <c r="P4041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4048" i="1"/>
  <c r="O2846" i="1"/>
  <c r="O3848" i="1"/>
  <c r="O3746" i="1"/>
  <c r="O4001" i="1"/>
  <c r="O2869" i="1"/>
  <c r="O2851" i="1"/>
  <c r="O3747" i="1"/>
  <c r="O2853" i="1"/>
  <c r="O3898" i="1"/>
  <c r="O2855" i="1"/>
  <c r="O2856" i="1"/>
  <c r="O4088" i="1"/>
  <c r="O3959" i="1"/>
  <c r="O2859" i="1"/>
  <c r="O2860" i="1"/>
  <c r="O2861" i="1"/>
  <c r="O3943" i="1"/>
  <c r="O2863" i="1"/>
  <c r="O2900" i="1"/>
  <c r="O2858" i="1"/>
  <c r="O2866" i="1"/>
  <c r="O3980" i="1"/>
  <c r="O3901" i="1"/>
  <c r="O3985" i="1"/>
  <c r="O2887" i="1"/>
  <c r="O2875" i="1"/>
  <c r="O3902" i="1"/>
  <c r="O2909" i="1"/>
  <c r="O3960" i="1"/>
  <c r="O3987" i="1"/>
  <c r="O3903" i="1"/>
  <c r="O2876" i="1"/>
  <c r="O2847" i="1"/>
  <c r="O3862" i="1"/>
  <c r="O2880" i="1"/>
  <c r="O2904" i="1"/>
  <c r="O2901" i="1"/>
  <c r="O3892" i="1"/>
  <c r="O4078" i="1"/>
  <c r="O2910" i="1"/>
  <c r="O2867" i="1"/>
  <c r="O4105" i="1"/>
  <c r="O4109" i="1"/>
  <c r="O3961" i="1"/>
  <c r="O2870" i="1"/>
  <c r="O3962" i="1"/>
  <c r="O4002" i="1"/>
  <c r="O2911" i="1"/>
  <c r="O3893" i="1"/>
  <c r="O3905" i="1"/>
  <c r="O2862" i="1"/>
  <c r="O4096" i="1"/>
  <c r="O3966" i="1"/>
  <c r="O2902" i="1"/>
  <c r="O3849" i="1"/>
  <c r="O2913" i="1"/>
  <c r="O3894" i="1"/>
  <c r="O4079" i="1"/>
  <c r="O2848" i="1"/>
  <c r="O3906" i="1"/>
  <c r="O2906" i="1"/>
  <c r="O3948" i="1"/>
  <c r="O3863" i="1"/>
  <c r="O3990" i="1"/>
  <c r="O3739" i="1"/>
  <c r="O2845" i="1"/>
  <c r="O2912" i="1"/>
  <c r="O4029" i="1"/>
  <c r="O2896" i="1"/>
  <c r="O2914" i="1"/>
  <c r="O2916" i="1"/>
  <c r="O2917" i="1"/>
  <c r="O2918" i="1"/>
  <c r="O4004" i="1"/>
  <c r="O3909" i="1"/>
  <c r="O4089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877" i="1"/>
  <c r="O3910" i="1"/>
  <c r="O4053" i="1"/>
  <c r="O3895" i="1"/>
  <c r="O3734" i="1"/>
  <c r="O4034" i="1"/>
  <c r="O4036" i="1"/>
  <c r="O3737" i="1"/>
  <c r="O3738" i="1"/>
  <c r="O4083" i="1"/>
  <c r="O3740" i="1"/>
  <c r="O3741" i="1"/>
  <c r="O4005" i="1"/>
  <c r="O2878" i="1"/>
  <c r="O3911" i="1"/>
  <c r="O4000" i="1"/>
  <c r="O4049" i="1"/>
  <c r="O4115" i="1"/>
  <c r="O3745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915" i="1"/>
  <c r="O3844" i="1"/>
  <c r="O3912" i="1"/>
  <c r="O3736" i="1"/>
  <c r="O2868" i="1"/>
  <c r="O3855" i="1"/>
  <c r="O2908" i="1"/>
  <c r="O2899" i="1"/>
  <c r="O3851" i="1"/>
  <c r="O4054" i="1"/>
  <c r="O3853" i="1"/>
  <c r="O2919" i="1"/>
  <c r="O2850" i="1"/>
  <c r="O2907" i="1"/>
  <c r="O4056" i="1"/>
  <c r="O3913" i="1"/>
  <c r="O3914" i="1"/>
  <c r="O3860" i="1"/>
  <c r="O3991" i="1"/>
  <c r="O3864" i="1"/>
  <c r="O4006" i="1"/>
  <c r="O3850" i="1"/>
  <c r="O3865" i="1"/>
  <c r="O3915" i="1"/>
  <c r="O3867" i="1"/>
  <c r="O4007" i="1"/>
  <c r="O400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748" i="1"/>
  <c r="O2888" i="1"/>
  <c r="O4072" i="1"/>
  <c r="O4058" i="1"/>
  <c r="O2864" i="1"/>
  <c r="O2889" i="1"/>
  <c r="O4060" i="1"/>
  <c r="O4032" i="1"/>
  <c r="O3899" i="1"/>
  <c r="O3900" i="1"/>
  <c r="O2920" i="1"/>
  <c r="O3993" i="1"/>
  <c r="O3967" i="1"/>
  <c r="O3904" i="1"/>
  <c r="O4037" i="1"/>
  <c r="O2921" i="1"/>
  <c r="O3907" i="1"/>
  <c r="O3908" i="1"/>
  <c r="O4063" i="1"/>
  <c r="O4081" i="1"/>
  <c r="O2857" i="1"/>
  <c r="O3866" i="1"/>
  <c r="O3843" i="1"/>
  <c r="O2890" i="1"/>
  <c r="O3730" i="1"/>
  <c r="O3916" i="1"/>
  <c r="O3917" i="1"/>
  <c r="O3918" i="1"/>
  <c r="O3919" i="1"/>
  <c r="O3920" i="1"/>
  <c r="O3921" i="1"/>
  <c r="O3922" i="1"/>
  <c r="O3923" i="1"/>
  <c r="O4082" i="1"/>
  <c r="O3925" i="1"/>
  <c r="O2891" i="1"/>
  <c r="O4110" i="1"/>
  <c r="O3928" i="1"/>
  <c r="O3929" i="1"/>
  <c r="O3924" i="1"/>
  <c r="O2879" i="1"/>
  <c r="O3932" i="1"/>
  <c r="O3845" i="1"/>
  <c r="O2903" i="1"/>
  <c r="O3856" i="1"/>
  <c r="O3926" i="1"/>
  <c r="O3937" i="1"/>
  <c r="O2881" i="1"/>
  <c r="O3982" i="1"/>
  <c r="O3958" i="1"/>
  <c r="O3941" i="1"/>
  <c r="O3927" i="1"/>
  <c r="O3896" i="1"/>
  <c r="O4051" i="1"/>
  <c r="O3930" i="1"/>
  <c r="O3931" i="1"/>
  <c r="O4009" i="1"/>
  <c r="O3868" i="1"/>
  <c r="O3968" i="1"/>
  <c r="O3950" i="1"/>
  <c r="O3951" i="1"/>
  <c r="O3944" i="1"/>
  <c r="O3953" i="1"/>
  <c r="O2874" i="1"/>
  <c r="O2886" i="1"/>
  <c r="O3956" i="1"/>
  <c r="O4030" i="1"/>
  <c r="O3897" i="1"/>
  <c r="O2873" i="1"/>
  <c r="O4012" i="1"/>
  <c r="O4052" i="1"/>
  <c r="O3969" i="1"/>
  <c r="O3963" i="1"/>
  <c r="O3964" i="1"/>
  <c r="O3965" i="1"/>
  <c r="O4015" i="1"/>
  <c r="O4016" i="1"/>
  <c r="O3852" i="1"/>
  <c r="O4031" i="1"/>
  <c r="O3933" i="1"/>
  <c r="O3983" i="1"/>
  <c r="O2892" i="1"/>
  <c r="O2897" i="1"/>
  <c r="O4064" i="1"/>
  <c r="O3934" i="1"/>
  <c r="O3976" i="1"/>
  <c r="O4087" i="1"/>
  <c r="O4042" i="1"/>
  <c r="O2852" i="1"/>
  <c r="O4017" i="1"/>
  <c r="O3981" i="1"/>
  <c r="O3994" i="1"/>
  <c r="O2871" i="1"/>
  <c r="O3984" i="1"/>
  <c r="O2905" i="1"/>
  <c r="O3986" i="1"/>
  <c r="O4019" i="1"/>
  <c r="O3988" i="1"/>
  <c r="O3989" i="1"/>
  <c r="O4038" i="1"/>
  <c r="O3970" i="1"/>
  <c r="O3992" i="1"/>
  <c r="O4100" i="1"/>
  <c r="O3731" i="1"/>
  <c r="O2865" i="1"/>
  <c r="O4021" i="1"/>
  <c r="O3997" i="1"/>
  <c r="O3971" i="1"/>
  <c r="O3999" i="1"/>
  <c r="O4044" i="1"/>
  <c r="O3857" i="1"/>
  <c r="O3846" i="1"/>
  <c r="O4003" i="1"/>
  <c r="O4046" i="1"/>
  <c r="O4022" i="1"/>
  <c r="O4101" i="1"/>
  <c r="O3972" i="1"/>
  <c r="O2872" i="1"/>
  <c r="O4023" i="1"/>
  <c r="O4010" i="1"/>
  <c r="O4011" i="1"/>
  <c r="O3854" i="1"/>
  <c r="O4013" i="1"/>
  <c r="O4014" i="1"/>
  <c r="O4024" i="1"/>
  <c r="O3743" i="1"/>
  <c r="O3858" i="1"/>
  <c r="O4018" i="1"/>
  <c r="O3732" i="1"/>
  <c r="O4020" i="1"/>
  <c r="O3949" i="1"/>
  <c r="O4091" i="1"/>
  <c r="O2893" i="1"/>
  <c r="O2885" i="1"/>
  <c r="O3859" i="1"/>
  <c r="O4075" i="1"/>
  <c r="O4027" i="1"/>
  <c r="O3945" i="1"/>
  <c r="O3973" i="1"/>
  <c r="O4025" i="1"/>
  <c r="O2882" i="1"/>
  <c r="O3995" i="1"/>
  <c r="O3935" i="1"/>
  <c r="O3861" i="1"/>
  <c r="O4035" i="1"/>
  <c r="O2898" i="1"/>
  <c r="O3733" i="1"/>
  <c r="O3869" i="1"/>
  <c r="O4084" i="1"/>
  <c r="O3996" i="1"/>
  <c r="O4102" i="1"/>
  <c r="O3847" i="1"/>
  <c r="O4043" i="1"/>
  <c r="O3735" i="1"/>
  <c r="O4045" i="1"/>
  <c r="O4092" i="1"/>
  <c r="O4047" i="1"/>
  <c r="O3891" i="1"/>
  <c r="O3936" i="1"/>
  <c r="O4050" i="1"/>
  <c r="O2883" i="1"/>
  <c r="O4039" i="1"/>
  <c r="O4103" i="1"/>
  <c r="O3974" i="1"/>
  <c r="O4055" i="1"/>
  <c r="O3744" i="1"/>
  <c r="O4057" i="1"/>
  <c r="O4040" i="1"/>
  <c r="O4059" i="1"/>
  <c r="O3947" i="1"/>
  <c r="O4061" i="1"/>
  <c r="O4062" i="1"/>
  <c r="O4094" i="1"/>
  <c r="O2884" i="1"/>
  <c r="O4065" i="1"/>
  <c r="O4066" i="1"/>
  <c r="O3946" i="1"/>
  <c r="O2894" i="1"/>
  <c r="O3938" i="1"/>
  <c r="O3957" i="1"/>
  <c r="O4071" i="1"/>
  <c r="O4067" i="1"/>
  <c r="O4073" i="1"/>
  <c r="O4074" i="1"/>
  <c r="O3952" i="1"/>
  <c r="O4076" i="1"/>
  <c r="O4077" i="1"/>
  <c r="O4085" i="1"/>
  <c r="O2895" i="1"/>
  <c r="O4080" i="1"/>
  <c r="O3975" i="1"/>
  <c r="O3977" i="1"/>
  <c r="O3998" i="1"/>
  <c r="O4113" i="1"/>
  <c r="O3954" i="1"/>
  <c r="O4086" i="1"/>
  <c r="O3955" i="1"/>
  <c r="O4068" i="1"/>
  <c r="O3742" i="1"/>
  <c r="O4090" i="1"/>
  <c r="O3939" i="1"/>
  <c r="O4069" i="1"/>
  <c r="O4033" i="1"/>
  <c r="O2849" i="1"/>
  <c r="O4095" i="1"/>
  <c r="O4026" i="1"/>
  <c r="O4097" i="1"/>
  <c r="O4098" i="1"/>
  <c r="O4099" i="1"/>
  <c r="O2854" i="1"/>
  <c r="O3942" i="1"/>
  <c r="O4108" i="1"/>
  <c r="O4093" i="1"/>
  <c r="O4104" i="1"/>
  <c r="O4070" i="1"/>
  <c r="O4106" i="1"/>
  <c r="O4107" i="1"/>
  <c r="O3940" i="1"/>
  <c r="O4028" i="1"/>
  <c r="O3978" i="1"/>
  <c r="O4111" i="1"/>
  <c r="O4112" i="1"/>
  <c r="O3979" i="1"/>
  <c r="O4114" i="1"/>
  <c r="O4041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<sst xmlns="http://schemas.openxmlformats.org/spreadsheetml/2006/main" count="32975" uniqueCount="8400">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</sst>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F-4CB3-9589-D40A23F017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F-4CB3-9589-D40A23F017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F-4CB3-9589-D40A23F01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462816"/>
        <c:axId val="502842032"/>
      </c:lineChart>
      <c:catAx>
        <c:axId val="5024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42032"/>
        <c:crosses val="autoZero"/>
        <c:auto val="1"/>
        <c:lblAlgn val="ctr"/>
        <c:lblOffset val="100"/>
        <c:noMultiLvlLbl val="0"/>
      </c:catAx>
      <c:valAx>
        <c:axId val="5028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6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273193437215174"/>
          <c:y val="9.46745478110016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76159230096237"/>
          <c:y val="0.17171296296296298"/>
          <c:w val="0.84068285214348204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7-42B6-8AC1-B835B0036E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7-42B6-8AC1-B835B0036E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7-42B6-8AC1-B835B0036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934288"/>
        <c:axId val="393674512"/>
      </c:lineChart>
      <c:catAx>
        <c:axId val="35493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74512"/>
        <c:crosses val="autoZero"/>
        <c:auto val="1"/>
        <c:lblAlgn val="ctr"/>
        <c:lblOffset val="100"/>
        <c:noMultiLvlLbl val="0"/>
      </c:catAx>
      <c:valAx>
        <c:axId val="3936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3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95250</xdr:rowOff>
    </xdr:from>
    <xdr:to>
      <xdr:col>21</xdr:col>
      <xdr:colOff>323850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E7C54-BA3E-4095-80C9-848DAB0B7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13</xdr:row>
      <xdr:rowOff>100012</xdr:rowOff>
    </xdr:from>
    <xdr:to>
      <xdr:col>16</xdr:col>
      <xdr:colOff>590551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69BF6-4147-4E56-9CDF-8347AD956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" refreshedDate="44386.789830208334" createdVersion="6" refreshedVersion="6" minRefreshableVersion="3" recordCount="4114" xr:uid="{BA67E6AF-173F-440D-A638-0E54ED0E91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4-10-17T06:23:21"/>
        <d v="2016-12-05T13:06:20"/>
        <d v="2015-06-16T17:51:19"/>
        <d v="2015-07-25T10:33:16"/>
        <d v="2015-02-04T04:40:47"/>
        <d v="2014-07-28T20:09:38"/>
        <d v="2016-03-24T10:16:40"/>
        <d v="2016-06-22T18:55:32"/>
        <d v="2016-01-21T00:03:49"/>
        <d v="2016-05-05T17:19:57"/>
        <d v="2014-07-16T04:34:57"/>
        <d v="2015-04-17T17:11:59"/>
        <d v="2014-08-12T08:37:22"/>
        <d v="2014-07-11T16:12:03"/>
        <d v="2016-12-22T22:04:55"/>
        <d v="2014-11-11T13:04:55"/>
        <d v="2015-08-17T08:41:44"/>
        <d v="2015-02-02T23:40:15"/>
        <d v="2015-09-10T14:10:48"/>
        <d v="2014-05-20T15:47:20"/>
        <d v="2015-04-13T20:45:12"/>
        <d v="2015-06-17T14:43:27"/>
        <d v="2014-11-05T17:27:15"/>
        <d v="2015-09-01T15:02:54"/>
        <d v="2015-04-29T15:34:19"/>
        <d v="2014-10-10T12:50:40"/>
        <d v="2016-05-18T04:19:09"/>
        <d v="2016-01-22T18:33:07"/>
        <d v="2016-05-23T23:25:54"/>
        <d v="2015-08-27T18:58:10"/>
        <d v="2016-06-19T14:14:41"/>
        <d v="2016-04-05T03:04:53"/>
        <d v="2015-07-20T04:06:16"/>
        <d v="2015-11-17T22:05:50"/>
        <d v="2016-08-19T19:51:05"/>
        <d v="2015-05-04T14:46:35"/>
        <d v="2016-11-01T06:18:40"/>
        <d v="2015-11-14T00:36:10"/>
        <d v="2015-06-14T23:00:15"/>
        <d v="2016-06-02T17:44:28"/>
        <d v="2014-12-17T14:01:07"/>
        <d v="2016-06-29T01:09:46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5-09-18T19:36:29"/>
        <d v="2014-05-25T18:57:09"/>
        <d v="2015-07-07T21:44:12"/>
        <d v="2015-09-11T15:30:58"/>
        <d v="2016-02-15T04:02:44"/>
        <d v="2015-12-21T17:24:21"/>
        <d v="2014-04-18T20:52:36"/>
        <d v="2014-10-28T23:13:51"/>
        <d v="2015-04-09T21:14:18"/>
        <d v="2015-06-04T05:23:11"/>
        <d v="2014-12-01T17:43:33"/>
        <d v="2016-01-01T21:40:37"/>
        <d v="2016-02-15T21:12:08"/>
        <d v="2015-04-13T20:11:27"/>
        <d v="2016-05-25T01:52:38"/>
        <d v="2014-07-08T22:08:59"/>
        <d v="2014-05-21T18:51:27"/>
        <d v="2015-01-13T21:46:34"/>
        <d v="2016-02-15T09:33:10"/>
        <d v="2014-04-26T11:26:29"/>
        <d v="2015-03-02T04:34:36"/>
        <d v="2014-07-23T18:36:01"/>
        <d v="2015-04-01T05:30:00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10-31T05:04:09"/>
        <d v="2015-10-12T22:34:19"/>
        <d v="2014-08-05T16:07:54"/>
        <d v="2014-09-21T21:11:27"/>
        <d v="2014-11-25T16:15:33"/>
        <d v="2014-12-22T02:01:04"/>
        <d v="2014-05-07T14:48:54"/>
        <d v="2015-04-28T16:38:09"/>
        <d v="2015-02-13T17:04:53"/>
        <d v="2016-05-09T17:33:39"/>
        <d v="2014-06-23T22:31:45"/>
        <d v="2016-06-27T10:47:48"/>
        <d v="2016-06-17T17:49:46"/>
        <d v="2016-02-19T05:54:29"/>
        <d v="2016-08-31T20:11:25"/>
        <d v="2016-09-08T09:20:39"/>
        <d v="2015-04-14T16:36:34"/>
        <d v="2014-08-07T00:10:11"/>
        <d v="2014-12-04T00:07:10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10-27T19:29:37"/>
        <d v="2014-04-11T11:50:52"/>
        <d v="2015-08-12T03:38:27"/>
        <d v="2016-03-08T15:29:18"/>
        <d v="2015-05-20T05:33:24"/>
        <d v="2015-04-09T00:23:53"/>
        <d v="2015-10-01T15:57:33"/>
        <d v="2016-08-29T06:15:56"/>
        <d v="2015-05-12T18:24:44"/>
        <d v="2014-06-11T17:04:38"/>
        <d v="2015-06-17T10:32:59"/>
        <d v="2014-10-09T18:29:26"/>
        <d v="2014-09-03T05:19:02"/>
        <d v="2016-06-17T23:14:22"/>
        <d v="2014-07-22T19:53:18"/>
        <d v="2015-06-19T18:44:23"/>
        <d v="2016-02-08T23:59:23"/>
        <d v="2015-05-04T10:20:44"/>
        <d v="2015-10-16T19:25:16"/>
        <d v="2016-10-29T22:55:24"/>
        <d v="2015-07-14T15:34:26"/>
        <d v="2014-07-13T15:51:50"/>
        <d v="2015-09-06T15:11:45"/>
        <d v="2015-08-08T18:09:57"/>
        <d v="2014-07-21T15:38:18"/>
        <d v="2015-01-27T20:00:22"/>
        <d v="2014-06-14T22:29:2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09-22T15:36:50"/>
        <d v="2014-10-04T14:20:36"/>
        <d v="2014-08-18T17:08:24"/>
        <d v="2014-07-10T05:37:12"/>
        <d v="2014-12-10T18:04:06"/>
        <d v="2014-10-28T14:05:37"/>
        <d v="2016-03-28T22:22:07"/>
        <d v="2014-05-22T01:05:03"/>
        <d v="2014-12-09T20:58:03"/>
        <d v="2015-07-08T11:34:30"/>
        <d v="2016-09-14T22:55:21"/>
        <d v="2014-04-17T04:32:45"/>
        <d v="2016-12-18T20:16:26"/>
        <d v="2016-10-20T11:14:02"/>
        <d v="2014-11-10T18:33:15"/>
        <d v="2015-07-11T04:00:18"/>
        <d v="2015-04-30T14:58:23"/>
        <d v="2015-05-19T22:01:33"/>
        <d v="2015-10-01T15:06:47"/>
        <d v="2015-02-06T04:55:12"/>
        <d v="2014-08-07T05:09:04"/>
        <d v="2014-05-07T01:44:24"/>
        <d v="2015-02-06T17:50:03"/>
        <d v="2014-07-09T17:41:30"/>
        <d v="2015-10-18T21:24:14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9-18T16:23:47"/>
        <d v="2015-03-12T23:31:11"/>
        <d v="2015-08-17T16:07:19"/>
        <d v="2014-11-18T11:49:11"/>
        <d v="2014-11-27T02:02:28"/>
        <d v="2014-07-10T06:25:04"/>
        <d v="2015-10-02T18:41:08"/>
        <d v="2015-07-28T15:54:35"/>
        <d v="2016-03-04T08:07:48"/>
        <d v="2016-03-23T19:34:33"/>
        <d v="2016-04-09T16:25:10"/>
        <d v="2014-10-29T14:02:44"/>
        <d v="2014-12-18T00:32:23"/>
        <d v="2015-08-05T15:45:46"/>
        <d v="2015-08-19T02:49:10"/>
        <d v="2015-04-28T17:34:48"/>
        <d v="2015-02-18T01:11:06"/>
        <d v="2014-10-03T09:36:19"/>
        <d v="2016-07-19T20:24:33"/>
        <d v="2016-04-20T19:12:56"/>
        <d v="2016-03-10T16:51:20"/>
        <d v="2015-10-05T15:43:59"/>
        <d v="2014-07-13T22:50:11"/>
        <d v="2016-03-17T01:27:24"/>
        <d v="2016-08-24T01:21:53"/>
        <d v="2016-02-17T16:13:16"/>
        <d v="2014-07-09T07:48:43"/>
        <d v="2015-01-12T02:53:41"/>
        <d v="2015-03-15T08:17:06"/>
        <d v="2016-03-04T19:49:02"/>
        <d v="2015-12-15T18:16:56"/>
        <d v="2015-02-23T14:29:35"/>
        <d v="2014-05-15T15:37:44"/>
        <d v="2016-12-14T23:07:35"/>
        <d v="2015-05-27T21:44:14"/>
        <d v="2015-06-10T00:54:07"/>
        <d v="2015-04-21T02:47:18"/>
        <d v="2014-12-12T10:15:24"/>
        <d v="2014-07-30T20:43:05"/>
        <d v="2014-04-16T21:23:30"/>
        <d v="2015-11-03T14:54:54"/>
        <d v="2015-10-19T03:41:57"/>
        <d v="2016-11-27T21:48:41"/>
        <d v="2015-11-09T19:49:59"/>
        <d v="2016-09-02T03:25:44"/>
        <d v="2015-12-04T20:17:36"/>
        <d v="2015-10-09T17:59:41"/>
        <d v="2014-11-07T06:24:24"/>
        <d v="2014-08-21T19:23:05"/>
        <d v="2017-02-02T23:18:01"/>
        <d v="2014-08-14T21:05:16"/>
        <d v="2016-05-20T22:32:01"/>
        <d v="2016-05-03T13:07:28"/>
        <d v="2016-05-21T16:45:16"/>
        <d v="2017-02-01T00:45:37"/>
        <d v="2015-01-25T03:15:40"/>
        <d v="2014-11-07T02:44:19"/>
        <d v="2015-03-06T21:40:57"/>
        <d v="2016-06-13T15:09:20"/>
        <d v="2016-08-19T20:30:46"/>
        <d v="2015-05-08T19:26:20"/>
        <d v="2016-06-10T04:41:12"/>
        <d v="2014-10-08T23:07:24"/>
        <d v="2014-12-29T19:37:11"/>
        <d v="2016-04-07T13:09:54"/>
        <d v="2014-05-06T22:11:30"/>
        <d v="2016-03-15T21:03:57"/>
        <d v="2014-05-30T21:26:47"/>
        <d v="2016-02-01T16:08:13"/>
        <d v="2015-05-12T02:13:11"/>
        <d v="2014-06-05T14:22:27"/>
        <d v="2016-01-05T15:43:19"/>
        <d v="2014-08-18T19:10:10"/>
        <d v="2015-01-15T16:24:37"/>
        <d v="2015-02-06T13:57:05"/>
        <d v="2015-03-06T09:23:41"/>
        <d v="2014-06-03T17:02:44"/>
        <d v="2016-03-24T19:21:05"/>
        <d v="2014-07-11T17:49:52"/>
        <d v="2017-02-09T23:08:28"/>
        <d v="2015-08-29T05:37:27"/>
        <d v="2014-07-13T02:09:15"/>
        <d v="2014-10-02T14:09:37"/>
        <d v="2016-02-02T22:43:41"/>
        <d v="2016-05-19T19:32:19"/>
        <d v="2015-04-15T19:14:28"/>
        <d v="2015-06-22T23:08:27"/>
        <d v="2014-07-31T16:49:20"/>
        <d v="2014-06-26T22:48:32"/>
        <d v="2014-12-29T13:04:38"/>
        <d v="2015-04-02T13:04:09"/>
        <d v="2015-02-18T17:19:46"/>
        <d v="2016-02-14T05:39:40"/>
        <d v="2014-12-02T15:25:53"/>
        <d v="2014-08-18T20:56:40"/>
        <d v="2016-01-30T16:58:40"/>
        <d v="2016-09-07T21:51:48"/>
        <d v="2014-06-19T09:21:30"/>
        <d v="2015-01-16T14:05:47"/>
        <d v="2014-07-28T18:33:01"/>
        <d v="2015-01-17T07:13:43"/>
        <d v="2014-05-06T22:31:40"/>
        <d v="2014-09-08T02:05:00"/>
        <d v="2015-05-27T05:42:16"/>
        <d v="2014-09-01T22:00:01"/>
        <d v="2015-05-18T18:27:06"/>
        <d v="2015-10-29T20:22:21"/>
        <d v="2017-02-04T06:58:27"/>
        <d v="2014-06-03T04:36:18"/>
        <d v="2014-12-17T12:09:11"/>
        <d v="2015-04-09T00:35:08"/>
        <d v="2016-09-01T06:27:04"/>
        <d v="2015-03-26T21:38:16"/>
        <d v="2015-07-01T00:16:05"/>
        <d v="2015-08-14T01:56:53"/>
        <d v="2014-09-23T15:16:31"/>
        <d v="2016-06-13T22:23:59"/>
        <d v="2015-12-20T13:45:23"/>
        <d v="2014-07-10T20:36:01"/>
        <d v="2016-07-08T11:22:34"/>
        <d v="2015-02-26T23:07:06"/>
        <d v="2014-11-05T22:58:45"/>
        <d v="2014-08-28T01:02:41"/>
        <d v="2014-07-22T04:49:49"/>
        <d v="2016-05-02T17:42:30"/>
        <d v="2014-06-03T19:32:32"/>
        <d v="2016-03-07T12:13:07"/>
        <d v="2015-04-17T21:41:54"/>
        <d v="2014-08-29T18:55:56"/>
        <d v="2015-07-18T16:15:59"/>
        <d v="2014-12-02T02:59:03"/>
        <d v="2014-10-16T16:33:48"/>
        <d v="2015-02-24T23:17:51"/>
        <d v="2014-05-20T15:33:51"/>
        <d v="2014-08-16T15:39:17"/>
        <d v="2015-11-02T23:14:40"/>
        <d v="2015-01-28T06:00:18"/>
        <d v="2014-08-15T15:22:32"/>
        <d v="2014-05-20T16:40:56"/>
        <d v="2014-09-24T19:40:06"/>
        <d v="2014-12-08T01:37:14"/>
        <d v="2014-05-28T16:21:24"/>
        <d v="2015-03-30T14:07:06"/>
        <d v="2015-01-27T16:00:20"/>
        <d v="2015-10-27T22:34:59"/>
        <d v="2015-07-24T16:08:57"/>
        <d v="2015-07-03T19:59:26"/>
        <d v="2015-01-18T15:52:36"/>
        <d v="2015-02-21T03:10:44"/>
        <d v="2016-11-26T19:18:51"/>
        <d v="2014-06-22T18:35:11"/>
        <d v="2015-08-01T16:04:57"/>
        <d v="2015-10-06T13:16:15"/>
        <d v="2014-05-20T01:06:09"/>
        <d v="2016-04-01T14:18:38"/>
        <d v="2014-12-09T21:42:19"/>
        <d v="2016-12-28T18:54:02"/>
        <d v="2014-07-14T03:14:56"/>
        <d v="2015-01-16T18:26:50"/>
        <d v="2015-10-20T16:35:03"/>
        <d v="2016-05-07T01:41:55"/>
        <d v="2014-09-23T19:05:49"/>
        <d v="2016-09-09T10:28:26"/>
        <d v="2016-06-13T20:48:18"/>
        <d v="2016-01-01T00:11:11"/>
        <d v="2014-07-06T14:52:09"/>
        <d v="2014-12-17T14:42:04"/>
        <d v="2015-02-22T04:34:59"/>
        <d v="2015-03-11T05:16:22"/>
        <d v="2016-12-26T21:41:22"/>
        <d v="2016-02-21T03:23:43"/>
        <d v="2015-06-23T19:34:53"/>
        <d v="2014-06-21T13:19:52"/>
        <d v="2016-11-19T00:45:50"/>
        <d v="2017-01-15T12:43:39"/>
        <d v="2015-12-06T19:47:17"/>
        <d v="2015-05-01T15:28:02"/>
        <d v="2014-09-08T03:54:17"/>
        <d v="2015-10-28T16:06:07"/>
        <d v="2014-05-02T19:26:37"/>
        <d v="2016-04-15T20:21:13"/>
        <d v="2015-02-12T01:50:01"/>
        <d v="2016-09-27T06:40:34"/>
        <d v="2016-11-23T00:15:09"/>
        <d v="2014-10-15T02:59:50"/>
        <d v="2015-09-14T15:11:24"/>
        <d v="2014-06-30T20:53:59"/>
        <d v="2015-10-30T12:56:44"/>
        <d v="2016-05-22T15:02:31"/>
        <d v="2015-10-30T04:32:33"/>
        <d v="2016-01-31T22:43:06"/>
        <d v="2014-07-11T16:45:0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43"/>
    <d v="2014-11-25T19:46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46"/>
    <d v="2015-08-24T10:33:1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47"/>
    <d v="2015-04-05T03:40:4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48"/>
    <d v="2014-09-01T20:09:38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2850"/>
    <d v="2016-07-22T18:55:3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52"/>
    <d v="2016-06-04T17:19:57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55"/>
    <d v="2014-09-11T08:37:2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6"/>
    <d v="2014-09-09T16:12:0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0"/>
    <d v="2015-04-03T22:40:1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2862"/>
    <d v="2014-07-01T06:00:0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63"/>
    <d v="2015-05-13T20:45:12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65"/>
    <d v="2014-12-05T17:27:1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2866"/>
    <d v="2015-10-01T15:02:5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67"/>
    <d v="2015-05-29T15:34:1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68"/>
    <d v="2014-10-18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2869"/>
    <d v="2016-07-17T04:19:09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70"/>
    <d v="2016-02-16T18:33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1"/>
    <d v="2016-07-08T23:25:5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72"/>
    <d v="2015-10-26T18:58:1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73"/>
    <d v="2016-07-19T14:14:4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2875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76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2877"/>
    <d v="2016-09-18T19:51:0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79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0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81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2882"/>
    <d v="2016-07-02T17:44:2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2883"/>
    <d v="2015-02-01T02:54:0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84"/>
    <d v="2016-07-29T23:29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85"/>
    <d v="2016-10-05T19:50:54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2886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2887"/>
    <d v="2016-12-06T04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88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2889"/>
    <d v="2014-06-26T23:02:0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90"/>
    <d v="2016-04-17T20:43:3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2891"/>
    <d v="2014-10-26T21:52:3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2"/>
    <d v="2016-05-19T00:56:2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2893"/>
    <d v="2016-12-21T17:03:14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894"/>
    <d v="2016-01-15T03:09:34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2895"/>
    <d v="2014-07-21T12:52:0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2896"/>
    <d v="2015-04-03T21:44:1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2897"/>
    <d v="2015-10-18T19:36:2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98"/>
    <d v="2014-06-24T18:57:0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99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900"/>
    <d v="2015-10-11T15:29:0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901"/>
    <d v="2016-03-16T03:02:44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02"/>
    <d v="2016-01-20T17:24:21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2903"/>
    <d v="2014-05-20T06:59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290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2906"/>
    <d v="2015-07-19T05:23:1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907"/>
    <d v="2014-12-21T17:43:3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908"/>
    <d v="2016-02-06T04:59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909"/>
    <d v="2016-04-15T20:12:0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911"/>
    <d v="2016-07-24T01:52:3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2913"/>
    <d v="2014-07-20T18:51:2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17"/>
    <d v="2015-03-27T03:34: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2918"/>
    <d v="2014-08-12T18:36:0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19"/>
    <d v="2015-04-15T05:04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728"/>
    <d v="2015-11-30T06:04:0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729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3730"/>
    <d v="2014-09-04T16:07:54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3731"/>
    <d v="2014-10-21T21:11:2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733"/>
    <d v="2015-01-20T19:16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734"/>
    <d v="2014-06-03T06:59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3737"/>
    <d v="2016-06-08T17:33:39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40"/>
    <d v="2016-07-17T17:49:46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41"/>
    <d v="2016-03-05T05:54:2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42"/>
    <d v="2016-10-01T04:00:00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3"/>
    <d v="2016-10-08T09:20:39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744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3745"/>
    <d v="2014-09-06T00:10:1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746"/>
    <d v="2015-01-04T23:26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841"/>
    <d v="2014-11-26T20:29:3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43"/>
    <d v="2015-09-06T03:38:2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44"/>
    <d v="2016-05-07T14:29:18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3845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3846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3847"/>
    <d v="2015-10-31T15:57:33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8"/>
    <d v="2016-09-12T16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850"/>
    <d v="2014-07-24T02:59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3852"/>
    <d v="2014-10-26T18:29:26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53"/>
    <d v="2014-10-04T06:59:0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854"/>
    <d v="2016-07-17T00:43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855"/>
    <d v="2014-08-31T19:51:4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56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57"/>
    <d v="2016-03-24T22:59:23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3859"/>
    <d v="2015-12-15T20:25: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3860"/>
    <d v="2016-11-30T17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3861"/>
    <d v="2015-08-01T0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2"/>
    <d v="2014-08-12T15:51:5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864"/>
    <d v="2015-09-07T18:09:57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866"/>
    <d v="2015-02-28T08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3867"/>
    <d v="2014-07-01T22:30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3889"/>
    <d v="2014-10-22T15:36:5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890"/>
    <d v="2014-12-03T15:20:36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3891"/>
    <d v="2014-08-25T21:00:0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3892"/>
    <d v="2014-08-09T05:37:1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893"/>
    <d v="2015-01-10T03:23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894"/>
    <d v="2014-11-25T01:00:0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95"/>
    <d v="2016-04-25T00:2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3896"/>
    <d v="2014-06-21T01:05:0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3899"/>
    <d v="2016-10-14T22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3900"/>
    <d v="2014-05-17T04:32:4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3901"/>
    <d v="2017-01-17T20:16:2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3903"/>
    <d v="2015-01-09T02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3904"/>
    <d v="2015-09-09T04:00:1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3907"/>
    <d v="2015-10-29T15:06:4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908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909"/>
    <d v="2014-09-06T05:09:0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910"/>
    <d v="2014-06-01T01:44:24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91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912"/>
    <d v="2014-08-01T17:12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913"/>
    <d v="2015-11-17T22:24:1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2"/>
    <d v="2015-10-16T04:59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24"/>
    <d v="2015-10-01T13:0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5"/>
    <d v="2015-01-02T11:49:11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2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9"/>
    <d v="2015-08-27T15:54:3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31"/>
    <d v="2016-05-22T19:34:3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32"/>
    <d v="2016-05-09T04:00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33"/>
    <d v="2014-12-18T15:02:4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3934"/>
    <d v="2015-01-11T01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3936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3937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3938"/>
    <d v="2015-04-02T01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3940"/>
    <d v="2016-09-02T20:24:33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3941"/>
    <d v="2016-06-19T19:12:5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42"/>
    <d v="2016-04-08T18:35:0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43"/>
    <d v="2015-12-04T16:43:5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3944"/>
    <d v="2014-08-12T22:50:1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3945"/>
    <d v="2016-04-01T03:59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3946"/>
    <d v="2016-09-07T01:21:53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3947"/>
    <d v="2016-04-15T16:28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3950"/>
    <d v="2015-05-09T04:00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3952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53"/>
    <d v="2015-03-24T03:5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955"/>
    <d v="2017-01-13T23:05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56"/>
    <d v="2015-06-27T21:44:1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3957"/>
    <d v="2015-08-08T21:34:0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58"/>
    <d v="2015-06-20T02:47:1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59"/>
    <d v="2015-01-11T10:15:2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3960"/>
    <d v="2014-08-29T20:43:05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3964"/>
    <d v="2016-12-12T06:0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65"/>
    <d v="2015-12-19T19:49:5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66"/>
    <d v="2016-10-02T03:25:4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7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8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69"/>
    <d v="2014-11-20T16:04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3970"/>
    <d v="2014-10-20T19:23:05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3971"/>
    <d v="2017-02-23T01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3972"/>
    <d v="2014-10-13T21:05:16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3"/>
    <d v="2016-06-19T22:32:0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75"/>
    <d v="2016-06-14T18:54:0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3976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3977"/>
    <d v="2015-02-24T03:15:4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78"/>
    <d v="2015-01-06T02:44:1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80"/>
    <d v="2016-07-11T15:09:2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81"/>
    <d v="2016-08-29T03:55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3983"/>
    <d v="2016-07-04T04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3985"/>
    <d v="2015-01-28T19:37:1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88"/>
    <d v="2016-05-14T21:03:57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89"/>
    <d v="2014-06-25T21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91"/>
    <d v="2015-06-11T02:13:1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92"/>
    <d v="2014-07-05T14:22:27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3993"/>
    <d v="2016-02-03T18:4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3994"/>
    <d v="2014-10-17T19:10:1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3996"/>
    <d v="2015-03-08T12:57:05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98"/>
    <d v="2014-07-03T17:02:4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99"/>
    <d v="2016-05-23T19:21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4000"/>
    <d v="2014-08-09T03:00:0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4002"/>
    <d v="2015-09-16T05:37:2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4003"/>
    <d v="2014-08-12T01:53:58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4004"/>
    <d v="2014-11-12T21:47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400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4006"/>
    <d v="2016-06-18T19:32:1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07"/>
    <d v="2015-05-15T19:14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4010"/>
    <d v="2014-08-02T14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401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4014"/>
    <d v="2016-04-14T04:39:4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4015"/>
    <d v="2015-01-31T15:25:5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4017"/>
    <d v="2016-02-20T21:05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19"/>
    <d v="2014-07-19T09:21: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20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21"/>
    <d v="2014-08-26T16:28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22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3"/>
    <d v="2014-06-05T22:31:4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24"/>
    <d v="2014-10-22T04:59:0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026"/>
    <d v="2014-09-24T22:00:0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4027"/>
    <d v="2015-06-27T18:27:0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4028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4029"/>
    <d v="2017-03-06T06:58:27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4030"/>
    <d v="2014-06-17T04:36:1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31"/>
    <d v="2015-01-16T12:09:11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32"/>
    <d v="2015-04-18T22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4034"/>
    <d v="2015-05-25T21:38:1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35"/>
    <d v="2015-08-14T19:38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4036"/>
    <d v="2015-08-29T01:56:5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7"/>
    <d v="2014-10-23T15:16:3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38"/>
    <d v="2016-07-03T19:59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9"/>
    <d v="2016-01-08T06:34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4040"/>
    <d v="2014-08-01T07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4042"/>
    <d v="2015-03-28T22:07:0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44"/>
    <d v="2014-09-27T01:02:4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46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47"/>
    <d v="2014-07-05T03:59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49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4050"/>
    <d v="2014-09-28T18:55:56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4051"/>
    <d v="2015-08-17T16:15:5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4052"/>
    <d v="2015-01-01T02:59:0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4054"/>
    <d v="2015-03-26T22:17:5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56"/>
    <d v="2014-08-24T07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4058"/>
    <d v="2015-02-28T06:00:1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4061"/>
    <d v="2014-10-26T20:08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4062"/>
    <d v="2015-02-06T01:37:14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65"/>
    <d v="2015-03-01T03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66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67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068"/>
    <d v="2015-08-26T18:32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4070"/>
    <d v="2015-03-23T04:59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73"/>
    <d v="2015-08-31T16:04:5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4076"/>
    <d v="2016-05-01T14:18:38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4077"/>
    <d v="2015-02-07T21:42:19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4079"/>
    <d v="2014-07-29T03:14:5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4080"/>
    <d v="2015-03-02T2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4081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82"/>
    <d v="2016-05-24T14:25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83"/>
    <d v="2014-10-21T19:51:00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5"/>
    <d v="2016-07-13T20:48:18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4086"/>
    <d v="2016-01-29T23:34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4087"/>
    <d v="2014-08-05T14:52:09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89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90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1"/>
    <d v="2017-01-25T21:41:2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92"/>
    <d v="2016-04-21T02:23:4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4094"/>
    <d v="2014-06-22T21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4098"/>
    <d v="2015-05-31T15:28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99"/>
    <d v="2014-10-08T03:54: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100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4103"/>
    <d v="2015-03-14T00:50:0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6"/>
    <d v="2014-10-25T02:59:50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4107"/>
    <d v="2015-09-19T03:59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4108"/>
    <d v="2014-07-30T20:53:59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111"/>
    <d v="2015-11-14T23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4113"/>
    <d v="2014-08-10T16:45:0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41E1F-8000-4736-8DB5-2C78CD1D6D2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style="8" customWidth="1"/>
    <col min="15" max="15" width="24.5703125" style="9" customWidth="1"/>
    <col min="16" max="16" width="24.28515625" style="10" customWidth="1"/>
    <col min="17" max="17" width="33.42578125" style="8" customWidth="1"/>
    <col min="18" max="18" width="24.42578125" customWidth="1"/>
    <col min="19" max="19" width="26.28515625" style="16" customWidth="1"/>
    <col min="20" max="20" width="22.140625" style="16" customWidth="1"/>
    <col min="21" max="21" width="13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5" t="s">
        <v>8307</v>
      </c>
      <c r="Q1" s="11" t="s">
        <v>8358</v>
      </c>
      <c r="R1" s="11" t="s">
        <v>8359</v>
      </c>
      <c r="S1" s="15" t="s">
        <v>8365</v>
      </c>
      <c r="T1" s="15" t="s">
        <v>8366</v>
      </c>
      <c r="U1" s="15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 t="s">
        <v>8263</v>
      </c>
      <c r="O2" s="9">
        <f t="shared" ref="O2:O65" si="0">ROUND(E2/D2,2)</f>
        <v>1.37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 t="s">
        <v>8263</v>
      </c>
      <c r="O3" s="9">
        <f t="shared" si="0"/>
        <v>1.43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 t="s">
        <v>8263</v>
      </c>
      <c r="O4" s="9">
        <f t="shared" si="0"/>
        <v>1.05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ref="U4:U67" si="4">YEAR(T4)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 t="s">
        <v>8263</v>
      </c>
      <c r="O5" s="9">
        <f t="shared" si="0"/>
        <v>1.04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 t="s">
        <v>8263</v>
      </c>
      <c r="O6" s="9">
        <f t="shared" si="0"/>
        <v>1.23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 t="s">
        <v>8263</v>
      </c>
      <c r="O7" s="9">
        <f t="shared" si="0"/>
        <v>1.1000000000000001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 t="s">
        <v>8263</v>
      </c>
      <c r="O8" s="9">
        <f t="shared" si="0"/>
        <v>1.06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 t="s">
        <v>8263</v>
      </c>
      <c r="O9" s="9">
        <f t="shared" si="0"/>
        <v>1.01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 t="s">
        <v>8263</v>
      </c>
      <c r="O10" s="9">
        <f t="shared" si="0"/>
        <v>1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 t="s">
        <v>8263</v>
      </c>
      <c r="O11" s="9">
        <f t="shared" si="0"/>
        <v>1.26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 t="s">
        <v>8263</v>
      </c>
      <c r="O12" s="9">
        <f t="shared" si="0"/>
        <v>1.01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 t="s">
        <v>8263</v>
      </c>
      <c r="O13" s="9">
        <f t="shared" si="0"/>
        <v>1.21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 t="s">
        <v>8263</v>
      </c>
      <c r="O14" s="9">
        <f t="shared" si="0"/>
        <v>1.65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 t="s">
        <v>8263</v>
      </c>
      <c r="O15" s="9">
        <f t="shared" si="0"/>
        <v>1.6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 t="s">
        <v>8263</v>
      </c>
      <c r="O16" s="9">
        <f t="shared" si="0"/>
        <v>1.01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 t="s">
        <v>8263</v>
      </c>
      <c r="O17" s="9">
        <f t="shared" si="0"/>
        <v>1.07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 t="s">
        <v>8263</v>
      </c>
      <c r="O18" s="9">
        <f t="shared" si="0"/>
        <v>1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 t="s">
        <v>8263</v>
      </c>
      <c r="O19" s="9">
        <f t="shared" si="0"/>
        <v>1.01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 t="s">
        <v>8263</v>
      </c>
      <c r="O20" s="9">
        <f t="shared" si="0"/>
        <v>1.06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 t="s">
        <v>8263</v>
      </c>
      <c r="O21" s="9">
        <f t="shared" si="0"/>
        <v>1.45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 t="s">
        <v>8263</v>
      </c>
      <c r="O22" s="9">
        <f t="shared" si="0"/>
        <v>1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 t="s">
        <v>8263</v>
      </c>
      <c r="O23" s="9">
        <f t="shared" si="0"/>
        <v>1.0900000000000001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 t="s">
        <v>8263</v>
      </c>
      <c r="O24" s="9">
        <f t="shared" si="0"/>
        <v>1.17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 t="s">
        <v>8263</v>
      </c>
      <c r="O25" s="9">
        <f t="shared" si="0"/>
        <v>1.19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 t="s">
        <v>8263</v>
      </c>
      <c r="O26" s="9">
        <f t="shared" si="0"/>
        <v>1.0900000000000001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 t="s">
        <v>8263</v>
      </c>
      <c r="O27" s="9">
        <f t="shared" si="0"/>
        <v>1.33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 t="s">
        <v>8263</v>
      </c>
      <c r="O28" s="9">
        <f t="shared" si="0"/>
        <v>1.55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 t="s">
        <v>8263</v>
      </c>
      <c r="O29" s="9">
        <f t="shared" si="0"/>
        <v>1.1200000000000001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 t="s">
        <v>8263</v>
      </c>
      <c r="O30" s="9">
        <f t="shared" si="0"/>
        <v>1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 t="s">
        <v>8263</v>
      </c>
      <c r="O31" s="9">
        <f t="shared" si="0"/>
        <v>1.23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 t="s">
        <v>8263</v>
      </c>
      <c r="O32" s="9">
        <f t="shared" si="0"/>
        <v>1.01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 t="s">
        <v>8263</v>
      </c>
      <c r="O33" s="9">
        <f t="shared" si="0"/>
        <v>1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 t="s">
        <v>8263</v>
      </c>
      <c r="O34" s="9">
        <f t="shared" si="0"/>
        <v>1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 t="s">
        <v>8263</v>
      </c>
      <c r="O35" s="9">
        <f t="shared" si="0"/>
        <v>1.02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 t="s">
        <v>8263</v>
      </c>
      <c r="O36" s="9">
        <f t="shared" si="0"/>
        <v>1.3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 t="s">
        <v>8263</v>
      </c>
      <c r="O37" s="9">
        <f t="shared" si="0"/>
        <v>1.67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 t="s">
        <v>8263</v>
      </c>
      <c r="O38" s="9">
        <f t="shared" si="0"/>
        <v>1.42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 t="s">
        <v>8263</v>
      </c>
      <c r="O39" s="9">
        <f t="shared" si="0"/>
        <v>1.83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 t="s">
        <v>8263</v>
      </c>
      <c r="O40" s="9">
        <f t="shared" si="0"/>
        <v>1.1000000000000001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 t="s">
        <v>8263</v>
      </c>
      <c r="O41" s="9">
        <f t="shared" si="0"/>
        <v>1.31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 t="s">
        <v>8263</v>
      </c>
      <c r="O42" s="9">
        <f t="shared" si="0"/>
        <v>1.01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 t="s">
        <v>8263</v>
      </c>
      <c r="O43" s="9">
        <f t="shared" si="0"/>
        <v>1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 t="s">
        <v>8263</v>
      </c>
      <c r="O44" s="9">
        <f t="shared" si="0"/>
        <v>1.42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 t="s">
        <v>8263</v>
      </c>
      <c r="O45" s="9">
        <f t="shared" si="0"/>
        <v>3.09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 t="s">
        <v>8263</v>
      </c>
      <c r="O46" s="9">
        <f t="shared" si="0"/>
        <v>1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 t="s">
        <v>8263</v>
      </c>
      <c r="O47" s="9">
        <f t="shared" si="0"/>
        <v>1.2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 t="s">
        <v>8263</v>
      </c>
      <c r="O48" s="9">
        <f t="shared" si="0"/>
        <v>1.04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 t="s">
        <v>8263</v>
      </c>
      <c r="O49" s="9">
        <f t="shared" si="0"/>
        <v>1.08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 t="s">
        <v>8263</v>
      </c>
      <c r="O50" s="9">
        <f t="shared" si="0"/>
        <v>1.08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 t="s">
        <v>8263</v>
      </c>
      <c r="O51" s="9">
        <f t="shared" si="0"/>
        <v>1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 t="s">
        <v>8263</v>
      </c>
      <c r="O52" s="9">
        <f t="shared" si="0"/>
        <v>1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 t="s">
        <v>8263</v>
      </c>
      <c r="O53" s="9">
        <f t="shared" si="0"/>
        <v>1.28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 t="s">
        <v>8263</v>
      </c>
      <c r="O54" s="9">
        <f t="shared" si="0"/>
        <v>1.1599999999999999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 t="s">
        <v>8263</v>
      </c>
      <c r="O55" s="9">
        <f t="shared" si="0"/>
        <v>1.1000000000000001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 t="s">
        <v>8263</v>
      </c>
      <c r="O56" s="9">
        <f t="shared" si="0"/>
        <v>1.01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 t="s">
        <v>8263</v>
      </c>
      <c r="O57" s="9">
        <f t="shared" si="0"/>
        <v>1.29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 t="s">
        <v>8263</v>
      </c>
      <c r="O58" s="9">
        <f t="shared" si="0"/>
        <v>1.07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 t="s">
        <v>8263</v>
      </c>
      <c r="O59" s="9">
        <f t="shared" si="0"/>
        <v>1.02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 t="s">
        <v>8263</v>
      </c>
      <c r="O60" s="9">
        <f t="shared" si="0"/>
        <v>1.03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 t="s">
        <v>8263</v>
      </c>
      <c r="O61" s="9">
        <f t="shared" si="0"/>
        <v>1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 t="s">
        <v>8264</v>
      </c>
      <c r="O62" s="9">
        <f t="shared" si="0"/>
        <v>1.03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 t="s">
        <v>8264</v>
      </c>
      <c r="O63" s="9">
        <f t="shared" si="0"/>
        <v>1.48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 t="s">
        <v>8264</v>
      </c>
      <c r="O64" s="9">
        <f t="shared" si="0"/>
        <v>1.55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 t="s">
        <v>8264</v>
      </c>
      <c r="O65" s="9">
        <f t="shared" si="0"/>
        <v>1.1399999999999999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 t="s">
        <v>8264</v>
      </c>
      <c r="O66" s="9">
        <f t="shared" ref="O66:O129" si="5">ROUND(E66/D66,2)</f>
        <v>1.73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 t="s">
        <v>8264</v>
      </c>
      <c r="O67" s="9">
        <f t="shared" si="5"/>
        <v>1.08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 t="s">
        <v>8264</v>
      </c>
      <c r="O68" s="9">
        <f t="shared" si="5"/>
        <v>1.19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ref="U68:U131" si="9">YEAR(T68)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 t="s">
        <v>8264</v>
      </c>
      <c r="O69" s="9">
        <f t="shared" si="5"/>
        <v>1.1599999999999999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 t="s">
        <v>8264</v>
      </c>
      <c r="O70" s="9">
        <f t="shared" si="5"/>
        <v>1.27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 t="s">
        <v>8264</v>
      </c>
      <c r="O71" s="9">
        <f t="shared" si="5"/>
        <v>1.1100000000000001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 t="s">
        <v>8264</v>
      </c>
      <c r="O72" s="9">
        <f t="shared" si="5"/>
        <v>1.27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 t="s">
        <v>8264</v>
      </c>
      <c r="O73" s="9">
        <f t="shared" si="5"/>
        <v>1.24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 t="s">
        <v>8264</v>
      </c>
      <c r="O74" s="9">
        <f t="shared" si="5"/>
        <v>1.08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 t="s">
        <v>8264</v>
      </c>
      <c r="O75" s="9">
        <f t="shared" si="5"/>
        <v>1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 t="s">
        <v>8264</v>
      </c>
      <c r="O76" s="9">
        <f t="shared" si="5"/>
        <v>1.1299999999999999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 t="s">
        <v>8264</v>
      </c>
      <c r="O77" s="9">
        <f t="shared" si="5"/>
        <v>1.1499999999999999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 t="s">
        <v>8264</v>
      </c>
      <c r="O78" s="9">
        <f t="shared" si="5"/>
        <v>1.53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 t="s">
        <v>8264</v>
      </c>
      <c r="O79" s="9">
        <f t="shared" si="5"/>
        <v>3.93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 t="s">
        <v>8264</v>
      </c>
      <c r="O80" s="9">
        <f t="shared" si="5"/>
        <v>27.02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 t="s">
        <v>8264</v>
      </c>
      <c r="O81" s="9">
        <f t="shared" si="5"/>
        <v>1.27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 t="s">
        <v>8264</v>
      </c>
      <c r="O82" s="9">
        <f t="shared" si="5"/>
        <v>1.07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 t="s">
        <v>8264</v>
      </c>
      <c r="O83" s="9">
        <f t="shared" si="5"/>
        <v>1.98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 t="s">
        <v>8264</v>
      </c>
      <c r="O84" s="9">
        <f t="shared" si="5"/>
        <v>1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 t="s">
        <v>8264</v>
      </c>
      <c r="O85" s="9">
        <f t="shared" si="5"/>
        <v>1.03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 t="s">
        <v>8264</v>
      </c>
      <c r="O86" s="9">
        <f t="shared" si="5"/>
        <v>1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 t="s">
        <v>8264</v>
      </c>
      <c r="O87" s="9">
        <f t="shared" si="5"/>
        <v>1.26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 t="s">
        <v>8264</v>
      </c>
      <c r="O88" s="9">
        <f t="shared" si="5"/>
        <v>1.06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 t="s">
        <v>8264</v>
      </c>
      <c r="O89" s="9">
        <f t="shared" si="5"/>
        <v>1.05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 t="s">
        <v>8264</v>
      </c>
      <c r="O90" s="9">
        <f t="shared" si="5"/>
        <v>1.03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 t="s">
        <v>8264</v>
      </c>
      <c r="O91" s="9">
        <f t="shared" si="5"/>
        <v>1.1499999999999999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 t="s">
        <v>8264</v>
      </c>
      <c r="O92" s="9">
        <f t="shared" si="5"/>
        <v>1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 t="s">
        <v>8264</v>
      </c>
      <c r="O93" s="9">
        <f t="shared" si="5"/>
        <v>1.2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 t="s">
        <v>8264</v>
      </c>
      <c r="O94" s="9">
        <f t="shared" si="5"/>
        <v>1.05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 t="s">
        <v>8264</v>
      </c>
      <c r="O95" s="9">
        <f t="shared" si="5"/>
        <v>1.1100000000000001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 t="s">
        <v>8264</v>
      </c>
      <c r="O96" s="9">
        <f t="shared" si="5"/>
        <v>1.04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 t="s">
        <v>8264</v>
      </c>
      <c r="O97" s="9">
        <f t="shared" si="5"/>
        <v>1.31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 t="s">
        <v>8264</v>
      </c>
      <c r="O98" s="9">
        <f t="shared" si="5"/>
        <v>1.1499999999999999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 t="s">
        <v>8264</v>
      </c>
      <c r="O99" s="9">
        <f t="shared" si="5"/>
        <v>1.06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 t="s">
        <v>8264</v>
      </c>
      <c r="O100" s="9">
        <f t="shared" si="5"/>
        <v>1.06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 t="s">
        <v>8264</v>
      </c>
      <c r="O101" s="9">
        <f t="shared" si="5"/>
        <v>1.06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 t="s">
        <v>8264</v>
      </c>
      <c r="O102" s="9">
        <f t="shared" si="5"/>
        <v>1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 t="s">
        <v>8264</v>
      </c>
      <c r="O103" s="9">
        <f t="shared" si="5"/>
        <v>1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 t="s">
        <v>8264</v>
      </c>
      <c r="O104" s="9">
        <f t="shared" si="5"/>
        <v>1.28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 t="s">
        <v>8264</v>
      </c>
      <c r="O105" s="9">
        <f t="shared" si="5"/>
        <v>1.05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 t="s">
        <v>8264</v>
      </c>
      <c r="O106" s="9">
        <f t="shared" si="5"/>
        <v>1.2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 t="s">
        <v>8264</v>
      </c>
      <c r="O107" s="9">
        <f t="shared" si="5"/>
        <v>1.07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 t="s">
        <v>8264</v>
      </c>
      <c r="O108" s="9">
        <f t="shared" si="5"/>
        <v>1.01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 t="s">
        <v>8264</v>
      </c>
      <c r="O109" s="9">
        <f t="shared" si="5"/>
        <v>1.02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 t="s">
        <v>8264</v>
      </c>
      <c r="O110" s="9">
        <f t="shared" si="5"/>
        <v>2.4700000000000002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 t="s">
        <v>8264</v>
      </c>
      <c r="O111" s="9">
        <f t="shared" si="5"/>
        <v>2.2000000000000002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 t="s">
        <v>8264</v>
      </c>
      <c r="O112" s="9">
        <f t="shared" si="5"/>
        <v>1.31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 t="s">
        <v>8264</v>
      </c>
      <c r="O113" s="9">
        <f t="shared" si="5"/>
        <v>1.55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 t="s">
        <v>8264</v>
      </c>
      <c r="O114" s="9">
        <f t="shared" si="5"/>
        <v>1.04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 t="s">
        <v>8264</v>
      </c>
      <c r="O115" s="9">
        <f t="shared" si="5"/>
        <v>1.41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 t="s">
        <v>8264</v>
      </c>
      <c r="O116" s="9">
        <f t="shared" si="5"/>
        <v>1.03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 t="s">
        <v>8264</v>
      </c>
      <c r="O117" s="9">
        <f t="shared" si="5"/>
        <v>1.4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 t="s">
        <v>8264</v>
      </c>
      <c r="O118" s="9">
        <f t="shared" si="5"/>
        <v>1.1399999999999999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 t="s">
        <v>8264</v>
      </c>
      <c r="O119" s="9">
        <f t="shared" si="5"/>
        <v>1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 t="s">
        <v>8264</v>
      </c>
      <c r="O120" s="9">
        <f t="shared" si="5"/>
        <v>1.1299999999999999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 t="s">
        <v>8264</v>
      </c>
      <c r="O121" s="9">
        <f t="shared" si="5"/>
        <v>1.05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 t="s">
        <v>8265</v>
      </c>
      <c r="O122" s="9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 t="s">
        <v>8265</v>
      </c>
      <c r="O123" s="9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 t="s">
        <v>8265</v>
      </c>
      <c r="O124" s="9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 t="s">
        <v>8265</v>
      </c>
      <c r="O125" s="9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 t="s">
        <v>8265</v>
      </c>
      <c r="O126" s="9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 t="s">
        <v>8265</v>
      </c>
      <c r="O127" s="9">
        <f t="shared" si="5"/>
        <v>0.14000000000000001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 t="s">
        <v>8265</v>
      </c>
      <c r="O128" s="9">
        <f t="shared" si="5"/>
        <v>0.06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 t="s">
        <v>8265</v>
      </c>
      <c r="O129" s="9">
        <f t="shared" si="5"/>
        <v>0.02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 t="s">
        <v>8265</v>
      </c>
      <c r="O130" s="9">
        <f t="shared" ref="O130:O193" si="10">ROUND(E130/D130,2)</f>
        <v>0.02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 t="s">
        <v>8265</v>
      </c>
      <c r="O131" s="9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 t="s">
        <v>8265</v>
      </c>
      <c r="O132" s="9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ref="U132:U195" si="14">YEAR(T132)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 t="s">
        <v>8265</v>
      </c>
      <c r="O133" s="9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 t="s">
        <v>8265</v>
      </c>
      <c r="O134" s="9">
        <f t="shared" si="10"/>
        <v>0.1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 t="s">
        <v>8265</v>
      </c>
      <c r="O135" s="9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 t="s">
        <v>8265</v>
      </c>
      <c r="O136" s="9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 t="s">
        <v>8265</v>
      </c>
      <c r="O137" s="9">
        <f t="shared" si="10"/>
        <v>0.13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 t="s">
        <v>8265</v>
      </c>
      <c r="O138" s="9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 t="s">
        <v>8265</v>
      </c>
      <c r="O139" s="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 t="s">
        <v>8265</v>
      </c>
      <c r="O140" s="9">
        <f t="shared" si="10"/>
        <v>0.03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 t="s">
        <v>8265</v>
      </c>
      <c r="O141" s="9">
        <f t="shared" si="10"/>
        <v>1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 t="s">
        <v>8265</v>
      </c>
      <c r="O142" s="9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 t="s">
        <v>8265</v>
      </c>
      <c r="O143" s="9">
        <f t="shared" si="10"/>
        <v>0.11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 t="s">
        <v>8265</v>
      </c>
      <c r="O144" s="9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 t="s">
        <v>8265</v>
      </c>
      <c r="O145" s="9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 t="s">
        <v>8265</v>
      </c>
      <c r="O146" s="9">
        <f t="shared" si="10"/>
        <v>0.28000000000000003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 t="s">
        <v>8265</v>
      </c>
      <c r="O147" s="9">
        <f t="shared" si="10"/>
        <v>0.08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 t="s">
        <v>8265</v>
      </c>
      <c r="O148" s="9">
        <f t="shared" si="10"/>
        <v>0.01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 t="s">
        <v>8265</v>
      </c>
      <c r="O149" s="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 t="s">
        <v>8265</v>
      </c>
      <c r="O150" s="9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 t="s">
        <v>8265</v>
      </c>
      <c r="O151" s="9">
        <f t="shared" si="10"/>
        <v>0.01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 t="s">
        <v>8265</v>
      </c>
      <c r="O152" s="9">
        <f t="shared" si="10"/>
        <v>0.23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 t="s">
        <v>8265</v>
      </c>
      <c r="O153" s="9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 t="s">
        <v>8265</v>
      </c>
      <c r="O154" s="9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 t="s">
        <v>8265</v>
      </c>
      <c r="O155" s="9">
        <f t="shared" si="10"/>
        <v>0.01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 t="s">
        <v>8265</v>
      </c>
      <c r="O156" s="9">
        <f t="shared" si="10"/>
        <v>0.03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 t="s">
        <v>8265</v>
      </c>
      <c r="O157" s="9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 t="s">
        <v>8265</v>
      </c>
      <c r="O158" s="9">
        <f t="shared" si="10"/>
        <v>0.05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 t="s">
        <v>8265</v>
      </c>
      <c r="O159" s="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 t="s">
        <v>8265</v>
      </c>
      <c r="O160" s="9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 t="s">
        <v>8265</v>
      </c>
      <c r="O161" s="9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 t="s">
        <v>8266</v>
      </c>
      <c r="O162" s="9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 t="s">
        <v>8266</v>
      </c>
      <c r="O163" s="9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 t="s">
        <v>8266</v>
      </c>
      <c r="O164" s="9">
        <f t="shared" si="10"/>
        <v>0.16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 t="s">
        <v>8266</v>
      </c>
      <c r="O165" s="9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 t="s">
        <v>8266</v>
      </c>
      <c r="O166" s="9">
        <f t="shared" si="10"/>
        <v>0.01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 t="s">
        <v>8266</v>
      </c>
      <c r="O167" s="9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 t="s">
        <v>8266</v>
      </c>
      <c r="O168" s="9">
        <f t="shared" si="10"/>
        <v>0.6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 t="s">
        <v>8266</v>
      </c>
      <c r="O169" s="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 t="s">
        <v>8266</v>
      </c>
      <c r="O170" s="9">
        <f t="shared" si="10"/>
        <v>0.04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 t="s">
        <v>8266</v>
      </c>
      <c r="O171" s="9">
        <f t="shared" si="10"/>
        <v>0.22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 t="s">
        <v>8266</v>
      </c>
      <c r="O172" s="9">
        <f t="shared" si="10"/>
        <v>0.03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 t="s">
        <v>8266</v>
      </c>
      <c r="O173" s="9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 t="s">
        <v>8266</v>
      </c>
      <c r="O174" s="9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 t="s">
        <v>8266</v>
      </c>
      <c r="O175" s="9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 t="s">
        <v>8266</v>
      </c>
      <c r="O176" s="9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 t="s">
        <v>8266</v>
      </c>
      <c r="O177" s="9">
        <f t="shared" si="10"/>
        <v>0.06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 t="s">
        <v>8266</v>
      </c>
      <c r="O178" s="9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 t="s">
        <v>8266</v>
      </c>
      <c r="O179" s="9">
        <f t="shared" si="10"/>
        <v>0.4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 t="s">
        <v>8266</v>
      </c>
      <c r="O180" s="9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 t="s">
        <v>8266</v>
      </c>
      <c r="O181" s="9">
        <f t="shared" si="10"/>
        <v>0.2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 t="s">
        <v>8266</v>
      </c>
      <c r="O182" s="9">
        <f t="shared" si="10"/>
        <v>0.33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 t="s">
        <v>8266</v>
      </c>
      <c r="O183" s="9">
        <f t="shared" si="10"/>
        <v>0.21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 t="s">
        <v>8266</v>
      </c>
      <c r="O184" s="9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 t="s">
        <v>8266</v>
      </c>
      <c r="O185" s="9">
        <f t="shared" si="10"/>
        <v>0.36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 t="s">
        <v>8266</v>
      </c>
      <c r="O186" s="9">
        <f t="shared" si="10"/>
        <v>0.03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 t="s">
        <v>8266</v>
      </c>
      <c r="O187" s="9">
        <f t="shared" si="10"/>
        <v>0.06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 t="s">
        <v>8266</v>
      </c>
      <c r="O188" s="9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 t="s">
        <v>8266</v>
      </c>
      <c r="O189" s="9">
        <f t="shared" si="10"/>
        <v>0.16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 t="s">
        <v>8266</v>
      </c>
      <c r="O190" s="9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 t="s">
        <v>8266</v>
      </c>
      <c r="O191" s="9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 t="s">
        <v>8266</v>
      </c>
      <c r="O192" s="9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 t="s">
        <v>8266</v>
      </c>
      <c r="O193" s="9">
        <f t="shared" si="10"/>
        <v>0.05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 t="s">
        <v>8266</v>
      </c>
      <c r="O194" s="9">
        <f t="shared" ref="O194:O257" si="15">ROUND(E194/D194,2)</f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 t="s">
        <v>8266</v>
      </c>
      <c r="O195" s="9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 t="s">
        <v>8266</v>
      </c>
      <c r="O196" s="9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ref="U196:U259" si="19">YEAR(T196)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 t="s">
        <v>8266</v>
      </c>
      <c r="O197" s="9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 t="s">
        <v>8266</v>
      </c>
      <c r="O198" s="9">
        <f t="shared" si="15"/>
        <v>0.42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 t="s">
        <v>8266</v>
      </c>
      <c r="O199" s="9">
        <f t="shared" si="15"/>
        <v>0.1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 t="s">
        <v>8266</v>
      </c>
      <c r="O200" s="9">
        <f t="shared" si="15"/>
        <v>0.01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 t="s">
        <v>8266</v>
      </c>
      <c r="O201" s="9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 t="s">
        <v>8266</v>
      </c>
      <c r="O202" s="9">
        <f t="shared" si="15"/>
        <v>0.26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 t="s">
        <v>8266</v>
      </c>
      <c r="O203" s="9">
        <f t="shared" si="15"/>
        <v>0.57999999999999996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 t="s">
        <v>8266</v>
      </c>
      <c r="O204" s="9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 t="s">
        <v>8266</v>
      </c>
      <c r="O205" s="9">
        <f t="shared" si="15"/>
        <v>0.3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 t="s">
        <v>8266</v>
      </c>
      <c r="O206" s="9">
        <f t="shared" si="15"/>
        <v>0.51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 t="s">
        <v>8266</v>
      </c>
      <c r="O207" s="9">
        <f t="shared" si="15"/>
        <v>0.16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 t="s">
        <v>8266</v>
      </c>
      <c r="O208" s="9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 t="s">
        <v>8266</v>
      </c>
      <c r="O209" s="9">
        <f t="shared" si="15"/>
        <v>0.15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 t="s">
        <v>8266</v>
      </c>
      <c r="O210" s="9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 t="s">
        <v>8266</v>
      </c>
      <c r="O211" s="9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 t="s">
        <v>8266</v>
      </c>
      <c r="O212" s="9">
        <f t="shared" si="15"/>
        <v>0.25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 t="s">
        <v>8266</v>
      </c>
      <c r="O213" s="9">
        <f t="shared" si="15"/>
        <v>0.45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 t="s">
        <v>8266</v>
      </c>
      <c r="O214" s="9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 t="s">
        <v>8266</v>
      </c>
      <c r="O215" s="9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 t="s">
        <v>8266</v>
      </c>
      <c r="O216" s="9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 t="s">
        <v>8266</v>
      </c>
      <c r="O217" s="9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 t="s">
        <v>8266</v>
      </c>
      <c r="O218" s="9">
        <f t="shared" si="15"/>
        <v>0.56000000000000005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 t="s">
        <v>8266</v>
      </c>
      <c r="O219" s="9">
        <f t="shared" si="15"/>
        <v>0.12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 t="s">
        <v>8266</v>
      </c>
      <c r="O220" s="9">
        <f t="shared" si="15"/>
        <v>0.02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 t="s">
        <v>8266</v>
      </c>
      <c r="O221" s="9">
        <f t="shared" si="15"/>
        <v>0.18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 t="s">
        <v>8266</v>
      </c>
      <c r="O222" s="9">
        <f t="shared" si="15"/>
        <v>0.01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 t="s">
        <v>8266</v>
      </c>
      <c r="O223" s="9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 t="s">
        <v>8266</v>
      </c>
      <c r="O224" s="9">
        <f t="shared" si="15"/>
        <v>0.13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 t="s">
        <v>8266</v>
      </c>
      <c r="O225" s="9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 t="s">
        <v>8266</v>
      </c>
      <c r="O226" s="9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 t="s">
        <v>8266</v>
      </c>
      <c r="O227" s="9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 t="s">
        <v>8266</v>
      </c>
      <c r="O228" s="9">
        <f t="shared" si="15"/>
        <v>0.01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 t="s">
        <v>8266</v>
      </c>
      <c r="O229" s="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 t="s">
        <v>8266</v>
      </c>
      <c r="O230" s="9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 t="s">
        <v>8266</v>
      </c>
      <c r="O231" s="9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 t="s">
        <v>8266</v>
      </c>
      <c r="O232" s="9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 t="s">
        <v>8266</v>
      </c>
      <c r="O233" s="9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 t="s">
        <v>8266</v>
      </c>
      <c r="O234" s="9">
        <f t="shared" si="15"/>
        <v>0.03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 t="s">
        <v>8266</v>
      </c>
      <c r="O235" s="9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 t="s">
        <v>8266</v>
      </c>
      <c r="O236" s="9">
        <f t="shared" si="15"/>
        <v>0.4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 t="s">
        <v>8266</v>
      </c>
      <c r="O237" s="9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 t="s">
        <v>8266</v>
      </c>
      <c r="O238" s="9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 t="s">
        <v>8266</v>
      </c>
      <c r="O239" s="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 t="s">
        <v>8266</v>
      </c>
      <c r="O240" s="9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 t="s">
        <v>8266</v>
      </c>
      <c r="O241" s="9">
        <f t="shared" si="15"/>
        <v>0.25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 t="s">
        <v>8267</v>
      </c>
      <c r="O242" s="9">
        <f t="shared" si="15"/>
        <v>1.08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 t="s">
        <v>8267</v>
      </c>
      <c r="O243" s="9">
        <f t="shared" si="15"/>
        <v>1.1299999999999999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 t="s">
        <v>8267</v>
      </c>
      <c r="O244" s="9">
        <f t="shared" si="15"/>
        <v>1.1299999999999999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 t="s">
        <v>8267</v>
      </c>
      <c r="O245" s="9">
        <f t="shared" si="15"/>
        <v>1.03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 t="s">
        <v>8267</v>
      </c>
      <c r="O246" s="9">
        <f t="shared" si="15"/>
        <v>1.1399999999999999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 t="s">
        <v>8267</v>
      </c>
      <c r="O247" s="9">
        <f t="shared" si="15"/>
        <v>1.04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 t="s">
        <v>8267</v>
      </c>
      <c r="O248" s="9">
        <f t="shared" si="15"/>
        <v>3.05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 t="s">
        <v>8267</v>
      </c>
      <c r="O249" s="9">
        <f t="shared" si="15"/>
        <v>1.34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 t="s">
        <v>8267</v>
      </c>
      <c r="O250" s="9">
        <f t="shared" si="15"/>
        <v>1.01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 t="s">
        <v>8267</v>
      </c>
      <c r="O251" s="9">
        <f t="shared" si="15"/>
        <v>1.1299999999999999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 t="s">
        <v>8267</v>
      </c>
      <c r="O252" s="9">
        <f t="shared" si="15"/>
        <v>1.06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 t="s">
        <v>8267</v>
      </c>
      <c r="O253" s="9">
        <f t="shared" si="15"/>
        <v>1.26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 t="s">
        <v>8267</v>
      </c>
      <c r="O254" s="9">
        <f t="shared" si="15"/>
        <v>1.85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 t="s">
        <v>8267</v>
      </c>
      <c r="O255" s="9">
        <f t="shared" si="15"/>
        <v>1.01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 t="s">
        <v>8267</v>
      </c>
      <c r="O256" s="9">
        <f t="shared" si="15"/>
        <v>1.17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 t="s">
        <v>8267</v>
      </c>
      <c r="O257" s="9">
        <f t="shared" si="15"/>
        <v>1.07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 t="s">
        <v>8267</v>
      </c>
      <c r="O258" s="9">
        <f t="shared" ref="O258:O321" si="20">ROUND(E258/D258,2)</f>
        <v>1.39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 t="s">
        <v>8267</v>
      </c>
      <c r="O259" s="9">
        <f t="shared" si="20"/>
        <v>1.07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 t="s">
        <v>8267</v>
      </c>
      <c r="O260" s="9">
        <f t="shared" si="20"/>
        <v>1.91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ref="U260:U323" si="24">YEAR(T260)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 t="s">
        <v>8267</v>
      </c>
      <c r="O261" s="9">
        <f t="shared" si="20"/>
        <v>1.32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 t="s">
        <v>8267</v>
      </c>
      <c r="O262" s="9">
        <f t="shared" si="20"/>
        <v>1.06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 t="s">
        <v>8267</v>
      </c>
      <c r="O263" s="9">
        <f t="shared" si="20"/>
        <v>1.07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 t="s">
        <v>8267</v>
      </c>
      <c r="O264" s="9">
        <f t="shared" si="20"/>
        <v>2.4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 t="s">
        <v>8267</v>
      </c>
      <c r="O265" s="9">
        <f t="shared" si="20"/>
        <v>1.18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 t="s">
        <v>8267</v>
      </c>
      <c r="O266" s="9">
        <f t="shared" si="20"/>
        <v>1.18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 t="s">
        <v>8267</v>
      </c>
      <c r="O267" s="9">
        <f t="shared" si="20"/>
        <v>1.1100000000000001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 t="s">
        <v>8267</v>
      </c>
      <c r="O268" s="9">
        <f t="shared" si="20"/>
        <v>1.46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 t="s">
        <v>8267</v>
      </c>
      <c r="O269" s="9">
        <f t="shared" si="20"/>
        <v>1.32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 t="s">
        <v>8267</v>
      </c>
      <c r="O270" s="9">
        <f t="shared" si="20"/>
        <v>1.1100000000000001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 t="s">
        <v>8267</v>
      </c>
      <c r="O271" s="9">
        <f t="shared" si="20"/>
        <v>1.47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 t="s">
        <v>8267</v>
      </c>
      <c r="O272" s="9">
        <f t="shared" si="20"/>
        <v>1.53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 t="s">
        <v>8267</v>
      </c>
      <c r="O273" s="9">
        <f t="shared" si="20"/>
        <v>1.05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 t="s">
        <v>8267</v>
      </c>
      <c r="O274" s="9">
        <f t="shared" si="20"/>
        <v>1.77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 t="s">
        <v>8267</v>
      </c>
      <c r="O275" s="9">
        <f t="shared" si="20"/>
        <v>1.08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 t="s">
        <v>8267</v>
      </c>
      <c r="O276" s="9">
        <f t="shared" si="20"/>
        <v>1.56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 t="s">
        <v>8267</v>
      </c>
      <c r="O277" s="9">
        <f t="shared" si="20"/>
        <v>1.08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 t="s">
        <v>8267</v>
      </c>
      <c r="O278" s="9">
        <f t="shared" si="20"/>
        <v>1.48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 t="s">
        <v>8267</v>
      </c>
      <c r="O279" s="9">
        <f t="shared" si="20"/>
        <v>1.1000000000000001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 t="s">
        <v>8267</v>
      </c>
      <c r="O280" s="9">
        <f t="shared" si="20"/>
        <v>1.5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 t="s">
        <v>8267</v>
      </c>
      <c r="O281" s="9">
        <f t="shared" si="20"/>
        <v>1.57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 t="s">
        <v>8267</v>
      </c>
      <c r="O282" s="9">
        <f t="shared" si="20"/>
        <v>1.56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 t="s">
        <v>8267</v>
      </c>
      <c r="O283" s="9">
        <f t="shared" si="20"/>
        <v>1.21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 t="s">
        <v>8267</v>
      </c>
      <c r="O284" s="9">
        <f t="shared" si="20"/>
        <v>1.01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 t="s">
        <v>8267</v>
      </c>
      <c r="O285" s="9">
        <f t="shared" si="20"/>
        <v>1.1399999999999999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 t="s">
        <v>8267</v>
      </c>
      <c r="O286" s="9">
        <f t="shared" si="20"/>
        <v>1.05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 t="s">
        <v>8267</v>
      </c>
      <c r="O287" s="9">
        <f t="shared" si="20"/>
        <v>2.29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 t="s">
        <v>8267</v>
      </c>
      <c r="O288" s="9">
        <f t="shared" si="20"/>
        <v>1.0900000000000001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 t="s">
        <v>8267</v>
      </c>
      <c r="O289" s="9">
        <f t="shared" si="20"/>
        <v>1.76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 t="s">
        <v>8267</v>
      </c>
      <c r="O290" s="9">
        <f t="shared" si="20"/>
        <v>1.03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 t="s">
        <v>8267</v>
      </c>
      <c r="O291" s="9">
        <f t="shared" si="20"/>
        <v>1.05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 t="s">
        <v>8267</v>
      </c>
      <c r="O292" s="9">
        <f t="shared" si="20"/>
        <v>1.07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 t="s">
        <v>8267</v>
      </c>
      <c r="O293" s="9">
        <f t="shared" si="20"/>
        <v>1.2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 t="s">
        <v>8267</v>
      </c>
      <c r="O294" s="9">
        <f t="shared" si="20"/>
        <v>1.02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 t="s">
        <v>8267</v>
      </c>
      <c r="O295" s="9">
        <f t="shared" si="20"/>
        <v>1.01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 t="s">
        <v>8267</v>
      </c>
      <c r="O296" s="9">
        <f t="shared" si="20"/>
        <v>1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 t="s">
        <v>8267</v>
      </c>
      <c r="O297" s="9">
        <f t="shared" si="20"/>
        <v>1.33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 t="s">
        <v>8267</v>
      </c>
      <c r="O298" s="9">
        <f t="shared" si="20"/>
        <v>1.19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 t="s">
        <v>8267</v>
      </c>
      <c r="O299" s="9">
        <f t="shared" si="20"/>
        <v>1.01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 t="s">
        <v>8267</v>
      </c>
      <c r="O300" s="9">
        <f t="shared" si="20"/>
        <v>1.0900000000000001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 t="s">
        <v>8267</v>
      </c>
      <c r="O301" s="9">
        <f t="shared" si="20"/>
        <v>1.79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 t="s">
        <v>8267</v>
      </c>
      <c r="O302" s="9">
        <f t="shared" si="20"/>
        <v>1.02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 t="s">
        <v>8267</v>
      </c>
      <c r="O303" s="9">
        <f t="shared" si="20"/>
        <v>1.19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 t="s">
        <v>8267</v>
      </c>
      <c r="O304" s="9">
        <f t="shared" si="20"/>
        <v>1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 t="s">
        <v>8267</v>
      </c>
      <c r="O305" s="9">
        <f t="shared" si="20"/>
        <v>1.37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 t="s">
        <v>8267</v>
      </c>
      <c r="O306" s="9">
        <f t="shared" si="20"/>
        <v>2.3199999999999998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 t="s">
        <v>8267</v>
      </c>
      <c r="O307" s="9">
        <f t="shared" si="20"/>
        <v>1.3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 t="s">
        <v>8267</v>
      </c>
      <c r="O308" s="9">
        <f t="shared" si="20"/>
        <v>2.93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 t="s">
        <v>8267</v>
      </c>
      <c r="O309" s="9">
        <f t="shared" si="20"/>
        <v>1.1100000000000001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 t="s">
        <v>8267</v>
      </c>
      <c r="O310" s="9">
        <f t="shared" si="20"/>
        <v>1.06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 t="s">
        <v>8267</v>
      </c>
      <c r="O311" s="9">
        <f t="shared" si="20"/>
        <v>1.19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 t="s">
        <v>8267</v>
      </c>
      <c r="O312" s="9">
        <f t="shared" si="20"/>
        <v>1.04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 t="s">
        <v>8267</v>
      </c>
      <c r="O313" s="9">
        <f t="shared" si="20"/>
        <v>1.04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 t="s">
        <v>8267</v>
      </c>
      <c r="O314" s="9">
        <f t="shared" si="20"/>
        <v>1.1200000000000001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 t="s">
        <v>8267</v>
      </c>
      <c r="O315" s="9">
        <f t="shared" si="20"/>
        <v>1.05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 t="s">
        <v>8267</v>
      </c>
      <c r="O316" s="9">
        <f t="shared" si="20"/>
        <v>3.85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 t="s">
        <v>8267</v>
      </c>
      <c r="O317" s="9">
        <f t="shared" si="20"/>
        <v>1.01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 t="s">
        <v>8267</v>
      </c>
      <c r="O318" s="9">
        <f t="shared" si="20"/>
        <v>1.1399999999999999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 t="s">
        <v>8267</v>
      </c>
      <c r="O319" s="9">
        <f t="shared" si="20"/>
        <v>1.01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 t="s">
        <v>8267</v>
      </c>
      <c r="O320" s="9">
        <f t="shared" si="20"/>
        <v>2.83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 t="s">
        <v>8267</v>
      </c>
      <c r="O321" s="9">
        <f t="shared" si="20"/>
        <v>1.1299999999999999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 t="s">
        <v>8267</v>
      </c>
      <c r="O322" s="9">
        <f t="shared" ref="O322:O385" si="25">ROUND(E322/D322,2)</f>
        <v>1.07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 t="s">
        <v>8267</v>
      </c>
      <c r="O323" s="9">
        <f t="shared" si="25"/>
        <v>1.03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 t="s">
        <v>8267</v>
      </c>
      <c r="O324" s="9">
        <f t="shared" si="25"/>
        <v>1.08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ref="U324:U387" si="29">YEAR(T324)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 t="s">
        <v>8267</v>
      </c>
      <c r="O325" s="9">
        <f t="shared" si="25"/>
        <v>1.23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 t="s">
        <v>8267</v>
      </c>
      <c r="O326" s="9">
        <f t="shared" si="25"/>
        <v>1.02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 t="s">
        <v>8267</v>
      </c>
      <c r="O327" s="9">
        <f t="shared" si="25"/>
        <v>1.04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 t="s">
        <v>8267</v>
      </c>
      <c r="O328" s="9">
        <f t="shared" si="25"/>
        <v>1.1299999999999999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 t="s">
        <v>8267</v>
      </c>
      <c r="O329" s="9">
        <f t="shared" si="25"/>
        <v>1.36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 t="s">
        <v>8267</v>
      </c>
      <c r="O330" s="9">
        <f t="shared" si="25"/>
        <v>1.04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 t="s">
        <v>8267</v>
      </c>
      <c r="O331" s="9">
        <f t="shared" si="25"/>
        <v>1.06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 t="s">
        <v>8267</v>
      </c>
      <c r="O332" s="9">
        <f t="shared" si="25"/>
        <v>1.02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 t="s">
        <v>8267</v>
      </c>
      <c r="O333" s="9">
        <f t="shared" si="25"/>
        <v>1.07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 t="s">
        <v>8267</v>
      </c>
      <c r="O334" s="9">
        <f t="shared" si="25"/>
        <v>1.1299999999999999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 t="s">
        <v>8267</v>
      </c>
      <c r="O335" s="9">
        <f t="shared" si="25"/>
        <v>1.25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 t="s">
        <v>8267</v>
      </c>
      <c r="O336" s="9">
        <f t="shared" si="25"/>
        <v>1.01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 t="s">
        <v>8267</v>
      </c>
      <c r="O337" s="9">
        <f t="shared" si="25"/>
        <v>1.03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 t="s">
        <v>8267</v>
      </c>
      <c r="O338" s="9">
        <f t="shared" si="25"/>
        <v>1.17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 t="s">
        <v>8267</v>
      </c>
      <c r="O339" s="9">
        <f t="shared" si="25"/>
        <v>1.01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 t="s">
        <v>8267</v>
      </c>
      <c r="O340" s="9">
        <f t="shared" si="25"/>
        <v>1.1000000000000001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 t="s">
        <v>8267</v>
      </c>
      <c r="O341" s="9">
        <f t="shared" si="25"/>
        <v>1.08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 t="s">
        <v>8267</v>
      </c>
      <c r="O342" s="9">
        <f t="shared" si="25"/>
        <v>1.25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 t="s">
        <v>8267</v>
      </c>
      <c r="O343" s="9">
        <f t="shared" si="25"/>
        <v>1.07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 t="s">
        <v>8267</v>
      </c>
      <c r="O344" s="9">
        <f t="shared" si="25"/>
        <v>1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 t="s">
        <v>8267</v>
      </c>
      <c r="O345" s="9">
        <f t="shared" si="25"/>
        <v>1.02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 t="s">
        <v>8267</v>
      </c>
      <c r="O346" s="9">
        <f t="shared" si="25"/>
        <v>1.02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 t="s">
        <v>8267</v>
      </c>
      <c r="O347" s="9">
        <f t="shared" si="25"/>
        <v>1.23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 t="s">
        <v>8267</v>
      </c>
      <c r="O348" s="9">
        <f t="shared" si="25"/>
        <v>1.7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 t="s">
        <v>8267</v>
      </c>
      <c r="O349" s="9">
        <f t="shared" si="25"/>
        <v>1.1200000000000001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 t="s">
        <v>8267</v>
      </c>
      <c r="O350" s="9">
        <f t="shared" si="25"/>
        <v>1.03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 t="s">
        <v>8267</v>
      </c>
      <c r="O351" s="9">
        <f t="shared" si="25"/>
        <v>1.07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 t="s">
        <v>8267</v>
      </c>
      <c r="O352" s="9">
        <f t="shared" si="25"/>
        <v>1.1499999999999999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 t="s">
        <v>8267</v>
      </c>
      <c r="O353" s="9">
        <f t="shared" si="25"/>
        <v>1.27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 t="s">
        <v>8267</v>
      </c>
      <c r="O354" s="9">
        <f t="shared" si="25"/>
        <v>1.17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 t="s">
        <v>8267</v>
      </c>
      <c r="O355" s="9">
        <f t="shared" si="25"/>
        <v>1.0900000000000001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 t="s">
        <v>8267</v>
      </c>
      <c r="O356" s="9">
        <f t="shared" si="25"/>
        <v>1.04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 t="s">
        <v>8267</v>
      </c>
      <c r="O357" s="9">
        <f t="shared" si="25"/>
        <v>1.1599999999999999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 t="s">
        <v>8267</v>
      </c>
      <c r="O358" s="9">
        <f t="shared" si="25"/>
        <v>1.03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 t="s">
        <v>8267</v>
      </c>
      <c r="O359" s="9">
        <f t="shared" si="25"/>
        <v>1.74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 t="s">
        <v>8267</v>
      </c>
      <c r="O360" s="9">
        <f t="shared" si="25"/>
        <v>1.03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 t="s">
        <v>8267</v>
      </c>
      <c r="O361" s="9">
        <f t="shared" si="25"/>
        <v>1.05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 t="s">
        <v>8267</v>
      </c>
      <c r="O362" s="9">
        <f t="shared" si="25"/>
        <v>1.01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 t="s">
        <v>8267</v>
      </c>
      <c r="O363" s="9">
        <f t="shared" si="25"/>
        <v>1.1100000000000001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 t="s">
        <v>8267</v>
      </c>
      <c r="O364" s="9">
        <f t="shared" si="25"/>
        <v>1.24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 t="s">
        <v>8267</v>
      </c>
      <c r="O365" s="9">
        <f t="shared" si="25"/>
        <v>1.01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 t="s">
        <v>8267</v>
      </c>
      <c r="O366" s="9">
        <f t="shared" si="25"/>
        <v>1.1000000000000001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 t="s">
        <v>8267</v>
      </c>
      <c r="O367" s="9">
        <f t="shared" si="25"/>
        <v>1.04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 t="s">
        <v>8267</v>
      </c>
      <c r="O368" s="9">
        <f t="shared" si="25"/>
        <v>1.01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 t="s">
        <v>8267</v>
      </c>
      <c r="O369" s="9">
        <f t="shared" si="25"/>
        <v>1.03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 t="s">
        <v>8267</v>
      </c>
      <c r="O370" s="9">
        <f t="shared" si="25"/>
        <v>1.04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 t="s">
        <v>8267</v>
      </c>
      <c r="O371" s="9">
        <f t="shared" si="25"/>
        <v>1.1000000000000001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 t="s">
        <v>8267</v>
      </c>
      <c r="O372" s="9">
        <f t="shared" si="25"/>
        <v>1.22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 t="s">
        <v>8267</v>
      </c>
      <c r="O373" s="9">
        <f t="shared" si="25"/>
        <v>1.1399999999999999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 t="s">
        <v>8267</v>
      </c>
      <c r="O374" s="9">
        <f t="shared" si="25"/>
        <v>1.25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 t="s">
        <v>8267</v>
      </c>
      <c r="O375" s="9">
        <f t="shared" si="25"/>
        <v>1.07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 t="s">
        <v>8267</v>
      </c>
      <c r="O376" s="9">
        <f t="shared" si="25"/>
        <v>1.31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 t="s">
        <v>8267</v>
      </c>
      <c r="O377" s="9">
        <f t="shared" si="25"/>
        <v>1.2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 t="s">
        <v>8267</v>
      </c>
      <c r="O378" s="9">
        <f t="shared" si="25"/>
        <v>1.06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 t="s">
        <v>8267</v>
      </c>
      <c r="O379" s="9">
        <f t="shared" si="25"/>
        <v>1.1399999999999999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 t="s">
        <v>8267</v>
      </c>
      <c r="O380" s="9">
        <f t="shared" si="25"/>
        <v>1.1200000000000001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 t="s">
        <v>8267</v>
      </c>
      <c r="O381" s="9">
        <f t="shared" si="25"/>
        <v>1.1599999999999999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 t="s">
        <v>8267</v>
      </c>
      <c r="O382" s="9">
        <f t="shared" si="25"/>
        <v>1.42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 t="s">
        <v>8267</v>
      </c>
      <c r="O383" s="9">
        <f t="shared" si="25"/>
        <v>1.05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 t="s">
        <v>8267</v>
      </c>
      <c r="O384" s="9">
        <f t="shared" si="25"/>
        <v>2.56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 t="s">
        <v>8267</v>
      </c>
      <c r="O385" s="9">
        <f t="shared" si="25"/>
        <v>2.0699999999999998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 t="s">
        <v>8267</v>
      </c>
      <c r="O386" s="9">
        <f t="shared" ref="O386:O449" si="30">ROUND(E386/D386,2)</f>
        <v>1.1200000000000001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 t="s">
        <v>8267</v>
      </c>
      <c r="O387" s="9">
        <f t="shared" si="30"/>
        <v>1.06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 t="s">
        <v>8267</v>
      </c>
      <c r="O388" s="9">
        <f t="shared" si="30"/>
        <v>1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ref="U388:U451" si="34">YEAR(T388)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 t="s">
        <v>8267</v>
      </c>
      <c r="O389" s="9">
        <f t="shared" si="30"/>
        <v>2.14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 t="s">
        <v>8267</v>
      </c>
      <c r="O390" s="9">
        <f t="shared" si="30"/>
        <v>1.26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 t="s">
        <v>8267</v>
      </c>
      <c r="O391" s="9">
        <f t="shared" si="30"/>
        <v>1.82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 t="s">
        <v>8267</v>
      </c>
      <c r="O392" s="9">
        <f t="shared" si="30"/>
        <v>1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 t="s">
        <v>8267</v>
      </c>
      <c r="O393" s="9">
        <f t="shared" si="30"/>
        <v>1.01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 t="s">
        <v>8267</v>
      </c>
      <c r="O394" s="9">
        <f t="shared" si="30"/>
        <v>1.01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 t="s">
        <v>8267</v>
      </c>
      <c r="O395" s="9">
        <f t="shared" si="30"/>
        <v>1.1000000000000001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 t="s">
        <v>8267</v>
      </c>
      <c r="O396" s="9">
        <f t="shared" si="30"/>
        <v>1.1200000000000001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 t="s">
        <v>8267</v>
      </c>
      <c r="O397" s="9">
        <f t="shared" si="30"/>
        <v>1.08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 t="s">
        <v>8267</v>
      </c>
      <c r="O398" s="9">
        <f t="shared" si="30"/>
        <v>1.07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 t="s">
        <v>8267</v>
      </c>
      <c r="O399" s="9">
        <f t="shared" si="30"/>
        <v>1.04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 t="s">
        <v>8267</v>
      </c>
      <c r="O400" s="9">
        <f t="shared" si="30"/>
        <v>1.25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 t="s">
        <v>8267</v>
      </c>
      <c r="O401" s="9">
        <f t="shared" si="30"/>
        <v>1.07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 t="s">
        <v>8267</v>
      </c>
      <c r="O402" s="9">
        <f t="shared" si="30"/>
        <v>1.1200000000000001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 t="s">
        <v>8267</v>
      </c>
      <c r="O403" s="9">
        <f t="shared" si="30"/>
        <v>1.04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 t="s">
        <v>8267</v>
      </c>
      <c r="O404" s="9">
        <f t="shared" si="30"/>
        <v>1.42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 t="s">
        <v>8267</v>
      </c>
      <c r="O405" s="9">
        <f t="shared" si="30"/>
        <v>1.05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 t="s">
        <v>8267</v>
      </c>
      <c r="O406" s="9">
        <f t="shared" si="30"/>
        <v>1.03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 t="s">
        <v>8267</v>
      </c>
      <c r="O407" s="9">
        <f t="shared" si="30"/>
        <v>1.08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 t="s">
        <v>8267</v>
      </c>
      <c r="O408" s="9">
        <f t="shared" si="30"/>
        <v>1.08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 t="s">
        <v>8267</v>
      </c>
      <c r="O409" s="9">
        <f t="shared" si="30"/>
        <v>1.02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 t="s">
        <v>8267</v>
      </c>
      <c r="O410" s="9">
        <f t="shared" si="30"/>
        <v>1.01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 t="s">
        <v>8267</v>
      </c>
      <c r="O411" s="9">
        <f t="shared" si="30"/>
        <v>1.37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 t="s">
        <v>8267</v>
      </c>
      <c r="O412" s="9">
        <f t="shared" si="30"/>
        <v>1.28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 t="s">
        <v>8267</v>
      </c>
      <c r="O413" s="9">
        <f t="shared" si="30"/>
        <v>1.01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 t="s">
        <v>8267</v>
      </c>
      <c r="O414" s="9">
        <f t="shared" si="30"/>
        <v>1.27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 t="s">
        <v>8267</v>
      </c>
      <c r="O415" s="9">
        <f t="shared" si="30"/>
        <v>1.05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 t="s">
        <v>8267</v>
      </c>
      <c r="O416" s="9">
        <f t="shared" si="30"/>
        <v>1.03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 t="s">
        <v>8267</v>
      </c>
      <c r="O417" s="9">
        <f t="shared" si="30"/>
        <v>1.02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 t="s">
        <v>8267</v>
      </c>
      <c r="O418" s="9">
        <f t="shared" si="30"/>
        <v>1.2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 t="s">
        <v>8267</v>
      </c>
      <c r="O419" s="9">
        <f t="shared" si="30"/>
        <v>1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 t="s">
        <v>8267</v>
      </c>
      <c r="O420" s="9">
        <f t="shared" si="30"/>
        <v>1.01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 t="s">
        <v>8267</v>
      </c>
      <c r="O421" s="9">
        <f t="shared" si="30"/>
        <v>1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 t="s">
        <v>8268</v>
      </c>
      <c r="O422" s="9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 t="s">
        <v>8268</v>
      </c>
      <c r="O423" s="9">
        <f t="shared" si="30"/>
        <v>0.02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 t="s">
        <v>8268</v>
      </c>
      <c r="O424" s="9">
        <f t="shared" si="30"/>
        <v>0.01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 t="s">
        <v>8268</v>
      </c>
      <c r="O425" s="9">
        <f t="shared" si="30"/>
        <v>0.01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 t="s">
        <v>8268</v>
      </c>
      <c r="O426" s="9">
        <f t="shared" si="30"/>
        <v>7.0000000000000007E-2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 t="s">
        <v>8268</v>
      </c>
      <c r="O427" s="9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 t="s">
        <v>8268</v>
      </c>
      <c r="O428" s="9">
        <f t="shared" si="30"/>
        <v>0.01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 t="s">
        <v>8268</v>
      </c>
      <c r="O429" s="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 t="s">
        <v>8268</v>
      </c>
      <c r="O430" s="9">
        <f t="shared" si="30"/>
        <v>0.06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 t="s">
        <v>8268</v>
      </c>
      <c r="O431" s="9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 t="s">
        <v>8268</v>
      </c>
      <c r="O432" s="9">
        <f t="shared" si="30"/>
        <v>0.02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 t="s">
        <v>8268</v>
      </c>
      <c r="O433" s="9">
        <f t="shared" si="30"/>
        <v>0.14000000000000001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 t="s">
        <v>8268</v>
      </c>
      <c r="O434" s="9">
        <f t="shared" si="30"/>
        <v>0.1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 t="s">
        <v>8268</v>
      </c>
      <c r="O435" s="9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 t="s">
        <v>8268</v>
      </c>
      <c r="O436" s="9">
        <f t="shared" si="30"/>
        <v>0.05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 t="s">
        <v>8268</v>
      </c>
      <c r="O437" s="9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 t="s">
        <v>8268</v>
      </c>
      <c r="O438" s="9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 t="s">
        <v>8268</v>
      </c>
      <c r="O439" s="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 t="s">
        <v>8268</v>
      </c>
      <c r="O440" s="9">
        <f t="shared" si="30"/>
        <v>0.09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 t="s">
        <v>8268</v>
      </c>
      <c r="O441" s="9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 t="s">
        <v>8268</v>
      </c>
      <c r="O442" s="9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 t="s">
        <v>8268</v>
      </c>
      <c r="O443" s="9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 t="s">
        <v>8268</v>
      </c>
      <c r="O444" s="9">
        <f t="shared" si="30"/>
        <v>0.39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 t="s">
        <v>8268</v>
      </c>
      <c r="O445" s="9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 t="s">
        <v>8268</v>
      </c>
      <c r="O446" s="9">
        <f t="shared" si="30"/>
        <v>0.05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 t="s">
        <v>8268</v>
      </c>
      <c r="O447" s="9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 t="s">
        <v>8268</v>
      </c>
      <c r="O448" s="9">
        <f t="shared" si="30"/>
        <v>7.0000000000000007E-2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 t="s">
        <v>8268</v>
      </c>
      <c r="O449" s="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 t="s">
        <v>8268</v>
      </c>
      <c r="O450" s="9">
        <f t="shared" ref="O450:O513" si="35">ROUND(E450/D450,2)</f>
        <v>0.03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 t="s">
        <v>8268</v>
      </c>
      <c r="O451" s="9">
        <f t="shared" si="35"/>
        <v>0.02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 t="s">
        <v>8268</v>
      </c>
      <c r="O452" s="9">
        <f t="shared" si="35"/>
        <v>0.01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ref="U452:U515" si="39">YEAR(T452)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 t="s">
        <v>8268</v>
      </c>
      <c r="O453" s="9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 t="s">
        <v>8268</v>
      </c>
      <c r="O454" s="9">
        <f t="shared" si="35"/>
        <v>0.64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 t="s">
        <v>8268</v>
      </c>
      <c r="O455" s="9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 t="s">
        <v>8268</v>
      </c>
      <c r="O456" s="9">
        <f t="shared" si="35"/>
        <v>0.01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 t="s">
        <v>8268</v>
      </c>
      <c r="O457" s="9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 t="s">
        <v>8268</v>
      </c>
      <c r="O458" s="9">
        <f t="shared" si="35"/>
        <v>0.01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 t="s">
        <v>8268</v>
      </c>
      <c r="O459" s="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 t="s">
        <v>8268</v>
      </c>
      <c r="O460" s="9">
        <f t="shared" si="35"/>
        <v>0.08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 t="s">
        <v>8268</v>
      </c>
      <c r="O461" s="9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 t="s">
        <v>8268</v>
      </c>
      <c r="O462" s="9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 t="s">
        <v>8268</v>
      </c>
      <c r="O463" s="9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 t="s">
        <v>8268</v>
      </c>
      <c r="O464" s="9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 t="s">
        <v>8268</v>
      </c>
      <c r="O465" s="9">
        <f t="shared" si="35"/>
        <v>0.02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 t="s">
        <v>8268</v>
      </c>
      <c r="O466" s="9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 t="s">
        <v>8268</v>
      </c>
      <c r="O467" s="9">
        <f t="shared" si="35"/>
        <v>0.27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 t="s">
        <v>8268</v>
      </c>
      <c r="O468" s="9">
        <f t="shared" si="35"/>
        <v>0.01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 t="s">
        <v>8268</v>
      </c>
      <c r="O469" s="9">
        <f t="shared" si="35"/>
        <v>0.22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 t="s">
        <v>8268</v>
      </c>
      <c r="O470" s="9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 t="s">
        <v>8268</v>
      </c>
      <c r="O471" s="9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 t="s">
        <v>8268</v>
      </c>
      <c r="O472" s="9">
        <f t="shared" si="35"/>
        <v>0.01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 t="s">
        <v>8268</v>
      </c>
      <c r="O473" s="9">
        <f t="shared" si="35"/>
        <v>0.12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 t="s">
        <v>8268</v>
      </c>
      <c r="O474" s="9">
        <f t="shared" si="35"/>
        <v>0.18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 t="s">
        <v>8268</v>
      </c>
      <c r="O475" s="9">
        <f t="shared" si="35"/>
        <v>0.03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 t="s">
        <v>8268</v>
      </c>
      <c r="O476" s="9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 t="s">
        <v>8268</v>
      </c>
      <c r="O477" s="9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 t="s">
        <v>8268</v>
      </c>
      <c r="O478" s="9">
        <f t="shared" si="35"/>
        <v>0.02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 t="s">
        <v>8268</v>
      </c>
      <c r="O479" s="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 t="s">
        <v>8268</v>
      </c>
      <c r="O480" s="9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 t="s">
        <v>8268</v>
      </c>
      <c r="O481" s="9">
        <f t="shared" si="35"/>
        <v>0.33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 t="s">
        <v>8268</v>
      </c>
      <c r="O482" s="9">
        <f t="shared" si="35"/>
        <v>0.19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 t="s">
        <v>8268</v>
      </c>
      <c r="O483" s="9">
        <f t="shared" si="35"/>
        <v>0.06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 t="s">
        <v>8268</v>
      </c>
      <c r="O484" s="9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 t="s">
        <v>8268</v>
      </c>
      <c r="O485" s="9">
        <f t="shared" si="35"/>
        <v>0.5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 t="s">
        <v>8268</v>
      </c>
      <c r="O486" s="9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 t="s">
        <v>8268</v>
      </c>
      <c r="O487" s="9">
        <f t="shared" si="35"/>
        <v>0.22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 t="s">
        <v>8268</v>
      </c>
      <c r="O488" s="9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 t="s">
        <v>8268</v>
      </c>
      <c r="O489" s="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 t="s">
        <v>8268</v>
      </c>
      <c r="O490" s="9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 t="s">
        <v>8268</v>
      </c>
      <c r="O491" s="9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 t="s">
        <v>8268</v>
      </c>
      <c r="O492" s="9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 t="s">
        <v>8268</v>
      </c>
      <c r="O493" s="9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 t="s">
        <v>8268</v>
      </c>
      <c r="O494" s="9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 t="s">
        <v>8268</v>
      </c>
      <c r="O495" s="9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 t="s">
        <v>8268</v>
      </c>
      <c r="O496" s="9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 t="s">
        <v>8268</v>
      </c>
      <c r="O497" s="9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 t="s">
        <v>8268</v>
      </c>
      <c r="O498" s="9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 t="s">
        <v>8268</v>
      </c>
      <c r="O499" s="9">
        <f t="shared" si="35"/>
        <v>0.01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 t="s">
        <v>8268</v>
      </c>
      <c r="O500" s="9">
        <f t="shared" si="35"/>
        <v>0.05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 t="s">
        <v>8268</v>
      </c>
      <c r="O501" s="9">
        <f t="shared" si="35"/>
        <v>0.1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 t="s">
        <v>8268</v>
      </c>
      <c r="O502" s="9">
        <f t="shared" si="35"/>
        <v>0.03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 t="s">
        <v>8268</v>
      </c>
      <c r="O503" s="9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 t="s">
        <v>8268</v>
      </c>
      <c r="O504" s="9">
        <f t="shared" si="35"/>
        <v>0.01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 t="s">
        <v>8268</v>
      </c>
      <c r="O505" s="9">
        <f t="shared" si="35"/>
        <v>0.02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 t="s">
        <v>8268</v>
      </c>
      <c r="O506" s="9">
        <f t="shared" si="35"/>
        <v>0.01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 t="s">
        <v>8268</v>
      </c>
      <c r="O507" s="9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 t="s">
        <v>8268</v>
      </c>
      <c r="O508" s="9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 t="s">
        <v>8268</v>
      </c>
      <c r="O509" s="9">
        <f t="shared" si="35"/>
        <v>0.03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 t="s">
        <v>8268</v>
      </c>
      <c r="O510" s="9">
        <f t="shared" si="35"/>
        <v>0.01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 t="s">
        <v>8268</v>
      </c>
      <c r="O511" s="9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 t="s">
        <v>8268</v>
      </c>
      <c r="O512" s="9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 t="s">
        <v>8268</v>
      </c>
      <c r="O513" s="9">
        <f t="shared" si="35"/>
        <v>0.03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 t="s">
        <v>8268</v>
      </c>
      <c r="O514" s="9">
        <f t="shared" ref="O514:O577" si="40">ROUND(E514/D514,2)</f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 t="s">
        <v>8268</v>
      </c>
      <c r="O515" s="9">
        <f t="shared" si="40"/>
        <v>0.14000000000000001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 t="s">
        <v>8268</v>
      </c>
      <c r="O516" s="9">
        <f t="shared" si="40"/>
        <v>0.03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ref="U516:U579" si="44">YEAR(T516)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 t="s">
        <v>8268</v>
      </c>
      <c r="O517" s="9">
        <f t="shared" si="40"/>
        <v>0.25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 t="s">
        <v>8268</v>
      </c>
      <c r="O518" s="9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 t="s">
        <v>8268</v>
      </c>
      <c r="O519" s="9">
        <f t="shared" si="40"/>
        <v>0.01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 t="s">
        <v>8268</v>
      </c>
      <c r="O520" s="9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 t="s">
        <v>8268</v>
      </c>
      <c r="O521" s="9">
        <f t="shared" si="40"/>
        <v>0.23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 t="s">
        <v>8269</v>
      </c>
      <c r="O522" s="9">
        <f t="shared" si="40"/>
        <v>1.02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 t="s">
        <v>8269</v>
      </c>
      <c r="O523" s="9">
        <f t="shared" si="40"/>
        <v>1.05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 t="s">
        <v>8269</v>
      </c>
      <c r="O524" s="9">
        <f t="shared" si="40"/>
        <v>1.1499999999999999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 t="s">
        <v>8269</v>
      </c>
      <c r="O525" s="9">
        <f t="shared" si="40"/>
        <v>1.21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 t="s">
        <v>8269</v>
      </c>
      <c r="O526" s="9">
        <f t="shared" si="40"/>
        <v>1.0900000000000001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 t="s">
        <v>8269</v>
      </c>
      <c r="O527" s="9">
        <f t="shared" si="40"/>
        <v>1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 t="s">
        <v>8269</v>
      </c>
      <c r="O528" s="9">
        <f t="shared" si="40"/>
        <v>1.1399999999999999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 t="s">
        <v>8269</v>
      </c>
      <c r="O529" s="9">
        <f t="shared" si="40"/>
        <v>1.01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 t="s">
        <v>8269</v>
      </c>
      <c r="O530" s="9">
        <f t="shared" si="40"/>
        <v>1.1599999999999999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 t="s">
        <v>8269</v>
      </c>
      <c r="O531" s="9">
        <f t="shared" si="40"/>
        <v>1.3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 t="s">
        <v>8269</v>
      </c>
      <c r="O532" s="9">
        <f t="shared" si="40"/>
        <v>1.08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 t="s">
        <v>8269</v>
      </c>
      <c r="O533" s="9">
        <f t="shared" si="40"/>
        <v>1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 t="s">
        <v>8269</v>
      </c>
      <c r="O534" s="9">
        <f t="shared" si="40"/>
        <v>1.23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 t="s">
        <v>8269</v>
      </c>
      <c r="O535" s="9">
        <f t="shared" si="40"/>
        <v>1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 t="s">
        <v>8269</v>
      </c>
      <c r="O536" s="9">
        <f t="shared" si="40"/>
        <v>1.05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 t="s">
        <v>8269</v>
      </c>
      <c r="O537" s="9">
        <f t="shared" si="40"/>
        <v>1.03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 t="s">
        <v>8269</v>
      </c>
      <c r="O538" s="9">
        <f t="shared" si="40"/>
        <v>1.18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 t="s">
        <v>8269</v>
      </c>
      <c r="O539" s="9">
        <f t="shared" si="40"/>
        <v>1.21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 t="s">
        <v>8269</v>
      </c>
      <c r="O540" s="9">
        <f t="shared" si="40"/>
        <v>3.02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 t="s">
        <v>8269</v>
      </c>
      <c r="O541" s="9">
        <f t="shared" si="40"/>
        <v>1.01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 t="s">
        <v>8270</v>
      </c>
      <c r="O542" s="9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 t="s">
        <v>8270</v>
      </c>
      <c r="O543" s="9">
        <f t="shared" si="40"/>
        <v>0.01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 t="s">
        <v>8270</v>
      </c>
      <c r="O544" s="9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 t="s">
        <v>8270</v>
      </c>
      <c r="O545" s="9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 t="s">
        <v>8270</v>
      </c>
      <c r="O546" s="9">
        <f t="shared" si="40"/>
        <v>0.01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 t="s">
        <v>8270</v>
      </c>
      <c r="O547" s="9">
        <f t="shared" si="40"/>
        <v>0.27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 t="s">
        <v>8270</v>
      </c>
      <c r="O548" s="9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 t="s">
        <v>8270</v>
      </c>
      <c r="O549" s="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 t="s">
        <v>8270</v>
      </c>
      <c r="O550" s="9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 t="s">
        <v>8270</v>
      </c>
      <c r="O551" s="9">
        <f t="shared" si="40"/>
        <v>0.03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 t="s">
        <v>8270</v>
      </c>
      <c r="O552" s="9">
        <f t="shared" si="40"/>
        <v>0.01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 t="s">
        <v>8270</v>
      </c>
      <c r="O553" s="9">
        <f t="shared" si="40"/>
        <v>0.05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 t="s">
        <v>8270</v>
      </c>
      <c r="O554" s="9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 t="s">
        <v>8270</v>
      </c>
      <c r="O555" s="9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 t="s">
        <v>8270</v>
      </c>
      <c r="O556" s="9">
        <f t="shared" si="40"/>
        <v>0.37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 t="s">
        <v>8270</v>
      </c>
      <c r="O557" s="9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 t="s">
        <v>8270</v>
      </c>
      <c r="O558" s="9">
        <f t="shared" si="40"/>
        <v>0.03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 t="s">
        <v>8270</v>
      </c>
      <c r="O559" s="9">
        <f t="shared" si="40"/>
        <v>0.01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 t="s">
        <v>8270</v>
      </c>
      <c r="O560" s="9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 t="s">
        <v>8270</v>
      </c>
      <c r="O561" s="9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 t="s">
        <v>8270</v>
      </c>
      <c r="O562" s="9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 t="s">
        <v>8270</v>
      </c>
      <c r="O563" s="9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 t="s">
        <v>8270</v>
      </c>
      <c r="O564" s="9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 t="s">
        <v>8270</v>
      </c>
      <c r="O565" s="9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 t="s">
        <v>8270</v>
      </c>
      <c r="O566" s="9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 t="s">
        <v>8270</v>
      </c>
      <c r="O567" s="9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 t="s">
        <v>8270</v>
      </c>
      <c r="O568" s="9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 t="s">
        <v>8270</v>
      </c>
      <c r="O569" s="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 t="s">
        <v>8270</v>
      </c>
      <c r="O570" s="9">
        <f t="shared" si="40"/>
        <v>0.01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 t="s">
        <v>8270</v>
      </c>
      <c r="O571" s="9">
        <f t="shared" si="40"/>
        <v>0.01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 t="s">
        <v>8270</v>
      </c>
      <c r="O572" s="9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 t="s">
        <v>8270</v>
      </c>
      <c r="O573" s="9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 t="s">
        <v>8270</v>
      </c>
      <c r="O574" s="9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 t="s">
        <v>8270</v>
      </c>
      <c r="O575" s="9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 t="s">
        <v>8270</v>
      </c>
      <c r="O576" s="9">
        <f t="shared" si="40"/>
        <v>0.01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 t="s">
        <v>8270</v>
      </c>
      <c r="O577" s="9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 t="s">
        <v>8270</v>
      </c>
      <c r="O578" s="9">
        <f t="shared" ref="O578:O641" si="45">ROUND(E578/D578,2)</f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 t="s">
        <v>8270</v>
      </c>
      <c r="O579" s="9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 t="s">
        <v>8270</v>
      </c>
      <c r="O580" s="9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ref="U580:U643" si="49">YEAR(T580)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 t="s">
        <v>8270</v>
      </c>
      <c r="O581" s="9">
        <f t="shared" si="45"/>
        <v>0.01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 t="s">
        <v>8270</v>
      </c>
      <c r="O582" s="9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 t="s">
        <v>8270</v>
      </c>
      <c r="O583" s="9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 t="s">
        <v>8270</v>
      </c>
      <c r="O584" s="9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 t="s">
        <v>8270</v>
      </c>
      <c r="O585" s="9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 t="s">
        <v>8270</v>
      </c>
      <c r="O586" s="9">
        <f t="shared" si="45"/>
        <v>0.01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 t="s">
        <v>8270</v>
      </c>
      <c r="O587" s="9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 t="s">
        <v>8270</v>
      </c>
      <c r="O588" s="9">
        <f t="shared" si="45"/>
        <v>0.01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 t="s">
        <v>8270</v>
      </c>
      <c r="O589" s="9">
        <f t="shared" si="45"/>
        <v>0.09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 t="s">
        <v>8270</v>
      </c>
      <c r="O590" s="9">
        <f t="shared" si="45"/>
        <v>0.03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 t="s">
        <v>8270</v>
      </c>
      <c r="O591" s="9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 t="s">
        <v>8270</v>
      </c>
      <c r="O592" s="9">
        <f t="shared" si="45"/>
        <v>0.04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 t="s">
        <v>8270</v>
      </c>
      <c r="O593" s="9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 t="s">
        <v>8270</v>
      </c>
      <c r="O594" s="9">
        <f t="shared" si="45"/>
        <v>0.03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 t="s">
        <v>8270</v>
      </c>
      <c r="O595" s="9">
        <f t="shared" si="45"/>
        <v>0.23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 t="s">
        <v>8270</v>
      </c>
      <c r="O596" s="9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 t="s">
        <v>8270</v>
      </c>
      <c r="O597" s="9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 t="s">
        <v>8270</v>
      </c>
      <c r="O598" s="9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 t="s">
        <v>8270</v>
      </c>
      <c r="O599" s="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 t="s">
        <v>8270</v>
      </c>
      <c r="O600" s="9">
        <f t="shared" si="45"/>
        <v>0.34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 t="s">
        <v>8270</v>
      </c>
      <c r="O601" s="9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 t="s">
        <v>8270</v>
      </c>
      <c r="O602" s="9">
        <f t="shared" si="45"/>
        <v>0.02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 t="s">
        <v>8270</v>
      </c>
      <c r="O603" s="9">
        <f t="shared" si="45"/>
        <v>0.01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 t="s">
        <v>8270</v>
      </c>
      <c r="O604" s="9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 t="s">
        <v>8270</v>
      </c>
      <c r="O605" s="9">
        <f t="shared" si="45"/>
        <v>0.04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 t="s">
        <v>8270</v>
      </c>
      <c r="O606" s="9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 t="s">
        <v>8270</v>
      </c>
      <c r="O607" s="9">
        <f t="shared" si="45"/>
        <v>0.03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 t="s">
        <v>8270</v>
      </c>
      <c r="O608" s="9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 t="s">
        <v>8270</v>
      </c>
      <c r="O609" s="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 t="s">
        <v>8270</v>
      </c>
      <c r="O610" s="9">
        <f t="shared" si="45"/>
        <v>0.01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 t="s">
        <v>8270</v>
      </c>
      <c r="O611" s="9">
        <f t="shared" si="45"/>
        <v>0.01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 t="s">
        <v>8270</v>
      </c>
      <c r="O612" s="9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 t="s">
        <v>8270</v>
      </c>
      <c r="O613" s="9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 t="s">
        <v>8270</v>
      </c>
      <c r="O614" s="9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 t="s">
        <v>8270</v>
      </c>
      <c r="O615" s="9">
        <f t="shared" si="45"/>
        <v>0.21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 t="s">
        <v>8270</v>
      </c>
      <c r="O616" s="9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 t="s">
        <v>8270</v>
      </c>
      <c r="O617" s="9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 t="s">
        <v>8270</v>
      </c>
      <c r="O618" s="9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 t="s">
        <v>8270</v>
      </c>
      <c r="O619" s="9">
        <f t="shared" si="45"/>
        <v>0.03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 t="s">
        <v>8270</v>
      </c>
      <c r="O620" s="9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 t="s">
        <v>8270</v>
      </c>
      <c r="O621" s="9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 t="s">
        <v>8270</v>
      </c>
      <c r="O622" s="9">
        <f t="shared" si="45"/>
        <v>0.01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 t="s">
        <v>8270</v>
      </c>
      <c r="O623" s="9">
        <f t="shared" si="45"/>
        <v>0.01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 t="s">
        <v>8270</v>
      </c>
      <c r="O624" s="9">
        <f t="shared" si="45"/>
        <v>0.06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 t="s">
        <v>8270</v>
      </c>
      <c r="O625" s="9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 t="s">
        <v>8270</v>
      </c>
      <c r="O626" s="9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 t="s">
        <v>8270</v>
      </c>
      <c r="O627" s="9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 t="s">
        <v>8270</v>
      </c>
      <c r="O628" s="9">
        <f t="shared" si="45"/>
        <v>0.17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 t="s">
        <v>8270</v>
      </c>
      <c r="O629" s="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 t="s">
        <v>8270</v>
      </c>
      <c r="O630" s="9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 t="s">
        <v>8270</v>
      </c>
      <c r="O631" s="9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 t="s">
        <v>8270</v>
      </c>
      <c r="O632" s="9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 t="s">
        <v>8270</v>
      </c>
      <c r="O633" s="9">
        <f t="shared" si="45"/>
        <v>0.01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 t="s">
        <v>8270</v>
      </c>
      <c r="O634" s="9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 t="s">
        <v>8270</v>
      </c>
      <c r="O635" s="9">
        <f t="shared" si="45"/>
        <v>0.12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 t="s">
        <v>8270</v>
      </c>
      <c r="O636" s="9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 t="s">
        <v>8270</v>
      </c>
      <c r="O637" s="9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 t="s">
        <v>8270</v>
      </c>
      <c r="O638" s="9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 t="s">
        <v>8270</v>
      </c>
      <c r="O639" s="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 t="s">
        <v>8270</v>
      </c>
      <c r="O640" s="9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 t="s">
        <v>8270</v>
      </c>
      <c r="O641" s="9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 t="s">
        <v>8271</v>
      </c>
      <c r="O642" s="9">
        <f t="shared" ref="O642:O705" si="50">ROUND(E642/D642,2)</f>
        <v>1.44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 t="s">
        <v>8271</v>
      </c>
      <c r="O643" s="9">
        <f t="shared" si="50"/>
        <v>1.19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 t="s">
        <v>8271</v>
      </c>
      <c r="O644" s="9">
        <f t="shared" si="50"/>
        <v>14.6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ref="U644:U707" si="54">YEAR(T644)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 t="s">
        <v>8271</v>
      </c>
      <c r="O645" s="9">
        <f t="shared" si="50"/>
        <v>1.06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 t="s">
        <v>8271</v>
      </c>
      <c r="O646" s="9">
        <f t="shared" si="50"/>
        <v>3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 t="s">
        <v>8271</v>
      </c>
      <c r="O647" s="9">
        <f t="shared" si="50"/>
        <v>2.79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 t="s">
        <v>8271</v>
      </c>
      <c r="O648" s="9">
        <f t="shared" si="50"/>
        <v>1.32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 t="s">
        <v>8271</v>
      </c>
      <c r="O649" s="9">
        <f t="shared" si="50"/>
        <v>1.07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 t="s">
        <v>8271</v>
      </c>
      <c r="O650" s="9">
        <f t="shared" si="50"/>
        <v>1.27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 t="s">
        <v>8271</v>
      </c>
      <c r="O651" s="9">
        <f t="shared" si="50"/>
        <v>1.4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 t="s">
        <v>8271</v>
      </c>
      <c r="O652" s="9">
        <f t="shared" si="50"/>
        <v>1.1200000000000001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 t="s">
        <v>8271</v>
      </c>
      <c r="O653" s="9">
        <f t="shared" si="50"/>
        <v>1.01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 t="s">
        <v>8271</v>
      </c>
      <c r="O654" s="9">
        <f t="shared" si="50"/>
        <v>1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 t="s">
        <v>8271</v>
      </c>
      <c r="O655" s="9">
        <f t="shared" si="50"/>
        <v>1.41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 t="s">
        <v>8271</v>
      </c>
      <c r="O656" s="9">
        <f t="shared" si="50"/>
        <v>2.67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 t="s">
        <v>8271</v>
      </c>
      <c r="O657" s="9">
        <f t="shared" si="50"/>
        <v>1.47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 t="s">
        <v>8271</v>
      </c>
      <c r="O658" s="9">
        <f t="shared" si="50"/>
        <v>2.14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 t="s">
        <v>8271</v>
      </c>
      <c r="O659" s="9">
        <f t="shared" si="50"/>
        <v>1.26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 t="s">
        <v>8271</v>
      </c>
      <c r="O660" s="9">
        <f t="shared" si="50"/>
        <v>1.04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 t="s">
        <v>8271</v>
      </c>
      <c r="O661" s="9">
        <f t="shared" si="50"/>
        <v>1.01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 t="s">
        <v>8271</v>
      </c>
      <c r="O662" s="9">
        <f t="shared" si="50"/>
        <v>0.03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 t="s">
        <v>8271</v>
      </c>
      <c r="O663" s="9">
        <f t="shared" si="50"/>
        <v>0.01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 t="s">
        <v>8271</v>
      </c>
      <c r="O664" s="9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 t="s">
        <v>8271</v>
      </c>
      <c r="O665" s="9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 t="s">
        <v>8271</v>
      </c>
      <c r="O666" s="9">
        <f t="shared" si="50"/>
        <v>0.08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 t="s">
        <v>8271</v>
      </c>
      <c r="O667" s="9">
        <f t="shared" si="50"/>
        <v>0.19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 t="s">
        <v>8271</v>
      </c>
      <c r="O668" s="9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 t="s">
        <v>8271</v>
      </c>
      <c r="O669" s="9">
        <f t="shared" si="50"/>
        <v>0.1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 t="s">
        <v>8271</v>
      </c>
      <c r="O670" s="9">
        <f t="shared" si="50"/>
        <v>0.05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 t="s">
        <v>8271</v>
      </c>
      <c r="O671" s="9">
        <f t="shared" si="50"/>
        <v>0.22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 t="s">
        <v>8271</v>
      </c>
      <c r="O672" s="9">
        <f t="shared" si="50"/>
        <v>0.28999999999999998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 t="s">
        <v>8271</v>
      </c>
      <c r="O673" s="9">
        <f t="shared" si="50"/>
        <v>0.39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 t="s">
        <v>8271</v>
      </c>
      <c r="O674" s="9">
        <f t="shared" si="50"/>
        <v>0.22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 t="s">
        <v>8271</v>
      </c>
      <c r="O675" s="9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 t="s">
        <v>8271</v>
      </c>
      <c r="O676" s="9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 t="s">
        <v>8271</v>
      </c>
      <c r="O677" s="9">
        <f t="shared" si="50"/>
        <v>0.15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 t="s">
        <v>8271</v>
      </c>
      <c r="O678" s="9">
        <f t="shared" si="50"/>
        <v>0.01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 t="s">
        <v>8271</v>
      </c>
      <c r="O679" s="9">
        <f t="shared" si="50"/>
        <v>0.26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 t="s">
        <v>8271</v>
      </c>
      <c r="O680" s="9">
        <f t="shared" si="50"/>
        <v>0.04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 t="s">
        <v>8271</v>
      </c>
      <c r="O681" s="9">
        <f t="shared" si="50"/>
        <v>0.15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 t="s">
        <v>8271</v>
      </c>
      <c r="O682" s="9">
        <f t="shared" si="50"/>
        <v>0.26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 t="s">
        <v>8271</v>
      </c>
      <c r="O683" s="9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 t="s">
        <v>8271</v>
      </c>
      <c r="O684" s="9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 t="s">
        <v>8271</v>
      </c>
      <c r="O685" s="9">
        <f t="shared" si="50"/>
        <v>0.01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 t="s">
        <v>8271</v>
      </c>
      <c r="O686" s="9">
        <f t="shared" si="50"/>
        <v>7.0000000000000007E-2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 t="s">
        <v>8271</v>
      </c>
      <c r="O687" s="9">
        <f t="shared" si="50"/>
        <v>0.28000000000000003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 t="s">
        <v>8271</v>
      </c>
      <c r="O688" s="9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 t="s">
        <v>8271</v>
      </c>
      <c r="O689" s="9">
        <f t="shared" si="50"/>
        <v>0.04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 t="s">
        <v>8271</v>
      </c>
      <c r="O690" s="9">
        <f t="shared" si="50"/>
        <v>0.73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 t="s">
        <v>8271</v>
      </c>
      <c r="O691" s="9">
        <f t="shared" si="50"/>
        <v>0.57999999999999996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 t="s">
        <v>8271</v>
      </c>
      <c r="O692" s="9">
        <f t="shared" si="50"/>
        <v>0.12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 t="s">
        <v>8271</v>
      </c>
      <c r="O693" s="9">
        <f t="shared" si="50"/>
        <v>0.01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 t="s">
        <v>8271</v>
      </c>
      <c r="O694" s="9">
        <f t="shared" si="50"/>
        <v>7.0000000000000007E-2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 t="s">
        <v>8271</v>
      </c>
      <c r="O695" s="9">
        <f t="shared" si="50"/>
        <v>0.35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 t="s">
        <v>8271</v>
      </c>
      <c r="O696" s="9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 t="s">
        <v>8271</v>
      </c>
      <c r="O697" s="9">
        <f t="shared" si="50"/>
        <v>0.01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 t="s">
        <v>8271</v>
      </c>
      <c r="O698" s="9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 t="s">
        <v>8271</v>
      </c>
      <c r="O699" s="9">
        <f t="shared" si="50"/>
        <v>0.46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 t="s">
        <v>8271</v>
      </c>
      <c r="O700" s="9">
        <f t="shared" si="50"/>
        <v>0.15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 t="s">
        <v>8271</v>
      </c>
      <c r="O701" s="9">
        <f t="shared" si="50"/>
        <v>0.82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 t="s">
        <v>8271</v>
      </c>
      <c r="O702" s="9">
        <f t="shared" si="50"/>
        <v>0.03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 t="s">
        <v>8271</v>
      </c>
      <c r="O703" s="9">
        <f t="shared" si="50"/>
        <v>0.27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 t="s">
        <v>8271</v>
      </c>
      <c r="O704" s="9">
        <f t="shared" si="50"/>
        <v>0.31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 t="s">
        <v>8271</v>
      </c>
      <c r="O705" s="9">
        <f t="shared" si="50"/>
        <v>0.06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 t="s">
        <v>8271</v>
      </c>
      <c r="O706" s="9">
        <f t="shared" ref="O706:O769" si="55">ROUND(E706/D706,2)</f>
        <v>0.01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 t="s">
        <v>8271</v>
      </c>
      <c r="O707" s="9">
        <f t="shared" si="55"/>
        <v>0.01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 t="s">
        <v>8271</v>
      </c>
      <c r="O708" s="9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ref="U708:U771" si="59">YEAR(T708)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 t="s">
        <v>8271</v>
      </c>
      <c r="O709" s="9">
        <f t="shared" si="55"/>
        <v>0.79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 t="s">
        <v>8271</v>
      </c>
      <c r="O710" s="9">
        <f t="shared" si="55"/>
        <v>0.22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 t="s">
        <v>8271</v>
      </c>
      <c r="O711" s="9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 t="s">
        <v>8271</v>
      </c>
      <c r="O712" s="9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 t="s">
        <v>8271</v>
      </c>
      <c r="O713" s="9">
        <f t="shared" si="55"/>
        <v>0.34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 t="s">
        <v>8271</v>
      </c>
      <c r="O714" s="9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 t="s">
        <v>8271</v>
      </c>
      <c r="O715" s="9">
        <f t="shared" si="55"/>
        <v>0.01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 t="s">
        <v>8271</v>
      </c>
      <c r="O716" s="9">
        <f t="shared" si="55"/>
        <v>0.15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 t="s">
        <v>8271</v>
      </c>
      <c r="O717" s="9">
        <f t="shared" si="55"/>
        <v>0.05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 t="s">
        <v>8271</v>
      </c>
      <c r="O718" s="9">
        <f t="shared" si="55"/>
        <v>0.1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 t="s">
        <v>8271</v>
      </c>
      <c r="O719" s="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 t="s">
        <v>8271</v>
      </c>
      <c r="O720" s="9">
        <f t="shared" si="55"/>
        <v>0.01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 t="s">
        <v>8271</v>
      </c>
      <c r="O721" s="9">
        <f t="shared" si="55"/>
        <v>0.01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 t="s">
        <v>8272</v>
      </c>
      <c r="O722" s="9">
        <f t="shared" si="55"/>
        <v>1.44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 t="s">
        <v>8272</v>
      </c>
      <c r="O723" s="9">
        <f t="shared" si="55"/>
        <v>1.22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 t="s">
        <v>8272</v>
      </c>
      <c r="O724" s="9">
        <f t="shared" si="55"/>
        <v>1.32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 t="s">
        <v>8272</v>
      </c>
      <c r="O725" s="9">
        <f t="shared" si="55"/>
        <v>1.0900000000000001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 t="s">
        <v>8272</v>
      </c>
      <c r="O726" s="9">
        <f t="shared" si="55"/>
        <v>1.05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 t="s">
        <v>8272</v>
      </c>
      <c r="O727" s="9">
        <f t="shared" si="55"/>
        <v>1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 t="s">
        <v>8272</v>
      </c>
      <c r="O728" s="9">
        <f t="shared" si="55"/>
        <v>1.01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 t="s">
        <v>8272</v>
      </c>
      <c r="O729" s="9">
        <f t="shared" si="55"/>
        <v>1.56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 t="s">
        <v>8272</v>
      </c>
      <c r="O730" s="9">
        <f t="shared" si="55"/>
        <v>1.06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 t="s">
        <v>8272</v>
      </c>
      <c r="O731" s="9">
        <f t="shared" si="55"/>
        <v>1.31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 t="s">
        <v>8272</v>
      </c>
      <c r="O732" s="9">
        <f t="shared" si="55"/>
        <v>1.32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 t="s">
        <v>8272</v>
      </c>
      <c r="O733" s="9">
        <f t="shared" si="55"/>
        <v>1.26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 t="s">
        <v>8272</v>
      </c>
      <c r="O734" s="9">
        <f t="shared" si="55"/>
        <v>1.6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 t="s">
        <v>8272</v>
      </c>
      <c r="O735" s="9">
        <f t="shared" si="55"/>
        <v>1.2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 t="s">
        <v>8272</v>
      </c>
      <c r="O736" s="9">
        <f t="shared" si="55"/>
        <v>1.26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 t="s">
        <v>8272</v>
      </c>
      <c r="O737" s="9">
        <f t="shared" si="55"/>
        <v>1.1399999999999999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 t="s">
        <v>8272</v>
      </c>
      <c r="O738" s="9">
        <f t="shared" si="55"/>
        <v>3.15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 t="s">
        <v>8272</v>
      </c>
      <c r="O739" s="9">
        <f t="shared" si="55"/>
        <v>1.22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 t="s">
        <v>8272</v>
      </c>
      <c r="O740" s="9">
        <f t="shared" si="55"/>
        <v>1.07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 t="s">
        <v>8272</v>
      </c>
      <c r="O741" s="9">
        <f t="shared" si="55"/>
        <v>1.58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 t="s">
        <v>8272</v>
      </c>
      <c r="O742" s="9">
        <f t="shared" si="55"/>
        <v>1.07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 t="s">
        <v>8272</v>
      </c>
      <c r="O743" s="9">
        <f t="shared" si="55"/>
        <v>1.02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 t="s">
        <v>8272</v>
      </c>
      <c r="O744" s="9">
        <f t="shared" si="55"/>
        <v>1.1100000000000001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 t="s">
        <v>8272</v>
      </c>
      <c r="O745" s="9">
        <f t="shared" si="55"/>
        <v>1.48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 t="s">
        <v>8272</v>
      </c>
      <c r="O746" s="9">
        <f t="shared" si="55"/>
        <v>1.02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 t="s">
        <v>8272</v>
      </c>
      <c r="O747" s="9">
        <f t="shared" si="55"/>
        <v>1.79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 t="s">
        <v>8272</v>
      </c>
      <c r="O748" s="9">
        <f t="shared" si="55"/>
        <v>1.1100000000000001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 t="s">
        <v>8272</v>
      </c>
      <c r="O749" s="9">
        <f t="shared" si="55"/>
        <v>1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 t="s">
        <v>8272</v>
      </c>
      <c r="O750" s="9">
        <f t="shared" si="55"/>
        <v>1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 t="s">
        <v>8272</v>
      </c>
      <c r="O751" s="9">
        <f t="shared" si="55"/>
        <v>1.06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 t="s">
        <v>8272</v>
      </c>
      <c r="O752" s="9">
        <f t="shared" si="55"/>
        <v>1.03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 t="s">
        <v>8272</v>
      </c>
      <c r="O753" s="9">
        <f t="shared" si="55"/>
        <v>1.19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 t="s">
        <v>8272</v>
      </c>
      <c r="O754" s="9">
        <f t="shared" si="55"/>
        <v>1.1200000000000001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 t="s">
        <v>8272</v>
      </c>
      <c r="O755" s="9">
        <f t="shared" si="55"/>
        <v>1.28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 t="s">
        <v>8272</v>
      </c>
      <c r="O756" s="9">
        <f t="shared" si="55"/>
        <v>1.04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 t="s">
        <v>8272</v>
      </c>
      <c r="O757" s="9">
        <f t="shared" si="55"/>
        <v>1.02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 t="s">
        <v>8272</v>
      </c>
      <c r="O758" s="9">
        <f t="shared" si="55"/>
        <v>1.18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 t="s">
        <v>8272</v>
      </c>
      <c r="O759" s="9">
        <f t="shared" si="55"/>
        <v>2.38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 t="s">
        <v>8272</v>
      </c>
      <c r="O760" s="9">
        <f t="shared" si="55"/>
        <v>1.02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 t="s">
        <v>8272</v>
      </c>
      <c r="O761" s="9">
        <f t="shared" si="55"/>
        <v>1.02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 t="s">
        <v>8273</v>
      </c>
      <c r="O762" s="9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 t="s">
        <v>8273</v>
      </c>
      <c r="O763" s="9">
        <f t="shared" si="55"/>
        <v>0.05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 t="s">
        <v>8273</v>
      </c>
      <c r="O764" s="9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 t="s">
        <v>8273</v>
      </c>
      <c r="O765" s="9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 t="s">
        <v>8273</v>
      </c>
      <c r="O766" s="9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 t="s">
        <v>8273</v>
      </c>
      <c r="O767" s="9">
        <f t="shared" si="55"/>
        <v>0.36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 t="s">
        <v>8273</v>
      </c>
      <c r="O768" s="9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 t="s">
        <v>8273</v>
      </c>
      <c r="O769" s="9">
        <f t="shared" si="55"/>
        <v>0.04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 t="s">
        <v>8273</v>
      </c>
      <c r="O770" s="9">
        <f t="shared" ref="O770:O833" si="60">ROUND(E770/D770,2)</f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 t="s">
        <v>8273</v>
      </c>
      <c r="O771" s="9">
        <f t="shared" si="60"/>
        <v>0.41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 t="s">
        <v>8273</v>
      </c>
      <c r="O772" s="9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ref="U772:U835" si="64">YEAR(T772)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 t="s">
        <v>8273</v>
      </c>
      <c r="O773" s="9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 t="s">
        <v>8273</v>
      </c>
      <c r="O774" s="9">
        <f t="shared" si="60"/>
        <v>0.03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 t="s">
        <v>8273</v>
      </c>
      <c r="O775" s="9">
        <f t="shared" si="60"/>
        <v>0.01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 t="s">
        <v>8273</v>
      </c>
      <c r="O776" s="9">
        <f t="shared" si="60"/>
        <v>0.7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 t="s">
        <v>8273</v>
      </c>
      <c r="O777" s="9">
        <f t="shared" si="60"/>
        <v>0.02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 t="s">
        <v>8273</v>
      </c>
      <c r="O778" s="9">
        <f t="shared" si="60"/>
        <v>0.51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 t="s">
        <v>8273</v>
      </c>
      <c r="O779" s="9">
        <f t="shared" si="60"/>
        <v>0.01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 t="s">
        <v>8273</v>
      </c>
      <c r="O780" s="9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 t="s">
        <v>8273</v>
      </c>
      <c r="O781" s="9">
        <f t="shared" si="60"/>
        <v>0.03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 t="s">
        <v>8274</v>
      </c>
      <c r="O782" s="9">
        <f t="shared" si="60"/>
        <v>1.04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 t="s">
        <v>8274</v>
      </c>
      <c r="O783" s="9">
        <f t="shared" si="60"/>
        <v>1.33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 t="s">
        <v>8274</v>
      </c>
      <c r="O784" s="9">
        <f t="shared" si="60"/>
        <v>1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 t="s">
        <v>8274</v>
      </c>
      <c r="O785" s="9">
        <f t="shared" si="60"/>
        <v>1.48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 t="s">
        <v>8274</v>
      </c>
      <c r="O786" s="9">
        <f t="shared" si="60"/>
        <v>1.03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 t="s">
        <v>8274</v>
      </c>
      <c r="O787" s="9">
        <f t="shared" si="60"/>
        <v>1.81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 t="s">
        <v>8274</v>
      </c>
      <c r="O788" s="9">
        <f t="shared" si="60"/>
        <v>1.43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 t="s">
        <v>8274</v>
      </c>
      <c r="O789" s="9">
        <f t="shared" si="60"/>
        <v>1.1399999999999999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 t="s">
        <v>8274</v>
      </c>
      <c r="O790" s="9">
        <f t="shared" si="60"/>
        <v>2.04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 t="s">
        <v>8274</v>
      </c>
      <c r="O791" s="9">
        <f t="shared" si="60"/>
        <v>1.0900000000000001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 t="s">
        <v>8274</v>
      </c>
      <c r="O792" s="9">
        <f t="shared" si="60"/>
        <v>1.44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 t="s">
        <v>8274</v>
      </c>
      <c r="O793" s="9">
        <f t="shared" si="60"/>
        <v>1.04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 t="s">
        <v>8274</v>
      </c>
      <c r="O794" s="9">
        <f t="shared" si="60"/>
        <v>1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 t="s">
        <v>8274</v>
      </c>
      <c r="O795" s="9">
        <f t="shared" si="60"/>
        <v>1.03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 t="s">
        <v>8274</v>
      </c>
      <c r="O796" s="9">
        <f t="shared" si="60"/>
        <v>1.05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 t="s">
        <v>8274</v>
      </c>
      <c r="O797" s="9">
        <f t="shared" si="60"/>
        <v>1.1200000000000001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 t="s">
        <v>8274</v>
      </c>
      <c r="O798" s="9">
        <f t="shared" si="60"/>
        <v>1.01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 t="s">
        <v>8274</v>
      </c>
      <c r="O799" s="9">
        <f t="shared" si="60"/>
        <v>1.08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 t="s">
        <v>8274</v>
      </c>
      <c r="O800" s="9">
        <f t="shared" si="60"/>
        <v>1.1499999999999999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 t="s">
        <v>8274</v>
      </c>
      <c r="O801" s="9">
        <f t="shared" si="60"/>
        <v>1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 t="s">
        <v>8274</v>
      </c>
      <c r="O802" s="9">
        <f t="shared" si="60"/>
        <v>1.52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 t="s">
        <v>8274</v>
      </c>
      <c r="O803" s="9">
        <f t="shared" si="60"/>
        <v>1.1200000000000001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 t="s">
        <v>8274</v>
      </c>
      <c r="O804" s="9">
        <f t="shared" si="60"/>
        <v>1.01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 t="s">
        <v>8274</v>
      </c>
      <c r="O805" s="9">
        <f t="shared" si="60"/>
        <v>1.23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 t="s">
        <v>8274</v>
      </c>
      <c r="O806" s="9">
        <f t="shared" si="60"/>
        <v>1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 t="s">
        <v>8274</v>
      </c>
      <c r="O807" s="9">
        <f t="shared" si="60"/>
        <v>1.05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 t="s">
        <v>8274</v>
      </c>
      <c r="O808" s="9">
        <f t="shared" si="60"/>
        <v>1.04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 t="s">
        <v>8274</v>
      </c>
      <c r="O809" s="9">
        <f t="shared" si="60"/>
        <v>1.05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 t="s">
        <v>8274</v>
      </c>
      <c r="O810" s="9">
        <f t="shared" si="60"/>
        <v>1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 t="s">
        <v>8274</v>
      </c>
      <c r="O811" s="9">
        <f t="shared" si="60"/>
        <v>1.04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 t="s">
        <v>8274</v>
      </c>
      <c r="O812" s="9">
        <f t="shared" si="60"/>
        <v>1.05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 t="s">
        <v>8274</v>
      </c>
      <c r="O813" s="9">
        <f t="shared" si="60"/>
        <v>1.04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 t="s">
        <v>8274</v>
      </c>
      <c r="O814" s="9">
        <f t="shared" si="60"/>
        <v>1.52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 t="s">
        <v>8274</v>
      </c>
      <c r="O815" s="9">
        <f t="shared" si="60"/>
        <v>1.6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 t="s">
        <v>8274</v>
      </c>
      <c r="O816" s="9">
        <f t="shared" si="60"/>
        <v>1.27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 t="s">
        <v>8274</v>
      </c>
      <c r="O817" s="9">
        <f t="shared" si="60"/>
        <v>1.07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 t="s">
        <v>8274</v>
      </c>
      <c r="O818" s="9">
        <f t="shared" si="60"/>
        <v>1.1499999999999999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 t="s">
        <v>8274</v>
      </c>
      <c r="O819" s="9">
        <f t="shared" si="60"/>
        <v>1.37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 t="s">
        <v>8274</v>
      </c>
      <c r="O820" s="9">
        <f t="shared" si="60"/>
        <v>1.56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 t="s">
        <v>8274</v>
      </c>
      <c r="O821" s="9">
        <f t="shared" si="60"/>
        <v>1.0900000000000001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 t="s">
        <v>8274</v>
      </c>
      <c r="O822" s="9">
        <f t="shared" si="60"/>
        <v>1.34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 t="s">
        <v>8274</v>
      </c>
      <c r="O823" s="9">
        <f t="shared" si="60"/>
        <v>1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 t="s">
        <v>8274</v>
      </c>
      <c r="O824" s="9">
        <f t="shared" si="60"/>
        <v>1.19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 t="s">
        <v>8274</v>
      </c>
      <c r="O825" s="9">
        <f t="shared" si="60"/>
        <v>1.8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 t="s">
        <v>8274</v>
      </c>
      <c r="O826" s="9">
        <f t="shared" si="60"/>
        <v>1.34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 t="s">
        <v>8274</v>
      </c>
      <c r="O827" s="9">
        <f t="shared" si="60"/>
        <v>1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 t="s">
        <v>8274</v>
      </c>
      <c r="O828" s="9">
        <f t="shared" si="60"/>
        <v>1.01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 t="s">
        <v>8274</v>
      </c>
      <c r="O829" s="9">
        <f t="shared" si="60"/>
        <v>1.03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 t="s">
        <v>8274</v>
      </c>
      <c r="O830" s="9">
        <f t="shared" si="60"/>
        <v>1.07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 t="s">
        <v>8274</v>
      </c>
      <c r="O831" s="9">
        <f t="shared" si="60"/>
        <v>1.04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 t="s">
        <v>8274</v>
      </c>
      <c r="O832" s="9">
        <f t="shared" si="60"/>
        <v>1.08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 t="s">
        <v>8274</v>
      </c>
      <c r="O833" s="9">
        <f t="shared" si="60"/>
        <v>2.33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 t="s">
        <v>8274</v>
      </c>
      <c r="O834" s="9">
        <f t="shared" ref="O834:O897" si="65">ROUND(E834/D834,2)</f>
        <v>1.01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 t="s">
        <v>8274</v>
      </c>
      <c r="O835" s="9">
        <f t="shared" si="65"/>
        <v>1.02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 t="s">
        <v>8274</v>
      </c>
      <c r="O836" s="9">
        <f t="shared" si="65"/>
        <v>1.31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ref="U836:U899" si="69">YEAR(T836)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 t="s">
        <v>8274</v>
      </c>
      <c r="O837" s="9">
        <f t="shared" si="65"/>
        <v>1.17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 t="s">
        <v>8274</v>
      </c>
      <c r="O838" s="9">
        <f t="shared" si="65"/>
        <v>1.01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 t="s">
        <v>8274</v>
      </c>
      <c r="O839" s="9">
        <f t="shared" si="65"/>
        <v>1.22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 t="s">
        <v>8274</v>
      </c>
      <c r="O840" s="9">
        <f t="shared" si="65"/>
        <v>1.45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 t="s">
        <v>8274</v>
      </c>
      <c r="O841" s="9">
        <f t="shared" si="65"/>
        <v>1.17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 t="s">
        <v>8275</v>
      </c>
      <c r="O842" s="9">
        <f t="shared" si="65"/>
        <v>1.2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 t="s">
        <v>8275</v>
      </c>
      <c r="O843" s="9">
        <f t="shared" si="65"/>
        <v>1.01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 t="s">
        <v>8275</v>
      </c>
      <c r="O844" s="9">
        <f t="shared" si="65"/>
        <v>1.04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 t="s">
        <v>8275</v>
      </c>
      <c r="O845" s="9">
        <f t="shared" si="65"/>
        <v>2.67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 t="s">
        <v>8275</v>
      </c>
      <c r="O846" s="9">
        <f t="shared" si="65"/>
        <v>1.94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 t="s">
        <v>8275</v>
      </c>
      <c r="O847" s="9">
        <f t="shared" si="65"/>
        <v>1.2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 t="s">
        <v>8275</v>
      </c>
      <c r="O848" s="9">
        <f t="shared" si="65"/>
        <v>1.22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 t="s">
        <v>8275</v>
      </c>
      <c r="O849" s="9">
        <f t="shared" si="65"/>
        <v>1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 t="s">
        <v>8275</v>
      </c>
      <c r="O850" s="9">
        <f t="shared" si="65"/>
        <v>1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 t="s">
        <v>8275</v>
      </c>
      <c r="O851" s="9">
        <f t="shared" si="65"/>
        <v>1.2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 t="s">
        <v>8275</v>
      </c>
      <c r="O852" s="9">
        <f t="shared" si="65"/>
        <v>1.55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 t="s">
        <v>8275</v>
      </c>
      <c r="O853" s="9">
        <f t="shared" si="65"/>
        <v>1.3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 t="s">
        <v>8275</v>
      </c>
      <c r="O854" s="9">
        <f t="shared" si="65"/>
        <v>1.05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 t="s">
        <v>8275</v>
      </c>
      <c r="O855" s="9">
        <f t="shared" si="65"/>
        <v>1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 t="s">
        <v>8275</v>
      </c>
      <c r="O856" s="9">
        <f t="shared" si="65"/>
        <v>1.18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 t="s">
        <v>8275</v>
      </c>
      <c r="O857" s="9">
        <f t="shared" si="65"/>
        <v>1.03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 t="s">
        <v>8275</v>
      </c>
      <c r="O858" s="9">
        <f t="shared" si="65"/>
        <v>2.1800000000000002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 t="s">
        <v>8275</v>
      </c>
      <c r="O859" s="9">
        <f t="shared" si="65"/>
        <v>1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 t="s">
        <v>8275</v>
      </c>
      <c r="O860" s="9">
        <f t="shared" si="65"/>
        <v>1.44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 t="s">
        <v>8275</v>
      </c>
      <c r="O861" s="9">
        <f t="shared" si="65"/>
        <v>1.05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 t="s">
        <v>8276</v>
      </c>
      <c r="O862" s="9">
        <f t="shared" si="65"/>
        <v>0.18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 t="s">
        <v>8276</v>
      </c>
      <c r="O863" s="9">
        <f t="shared" si="65"/>
        <v>0.02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 t="s">
        <v>8276</v>
      </c>
      <c r="O864" s="9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 t="s">
        <v>8276</v>
      </c>
      <c r="O865" s="9">
        <f t="shared" si="65"/>
        <v>0.05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 t="s">
        <v>8276</v>
      </c>
      <c r="O866" s="9">
        <f t="shared" si="65"/>
        <v>0.42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 t="s">
        <v>8276</v>
      </c>
      <c r="O867" s="9">
        <f t="shared" si="65"/>
        <v>0.02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 t="s">
        <v>8276</v>
      </c>
      <c r="O868" s="9">
        <f t="shared" si="65"/>
        <v>0.18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 t="s">
        <v>8276</v>
      </c>
      <c r="O869" s="9">
        <f t="shared" si="65"/>
        <v>0.24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 t="s">
        <v>8276</v>
      </c>
      <c r="O870" s="9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 t="s">
        <v>8276</v>
      </c>
      <c r="O871" s="9">
        <f t="shared" si="65"/>
        <v>0.12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 t="s">
        <v>8276</v>
      </c>
      <c r="O872" s="9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 t="s">
        <v>8276</v>
      </c>
      <c r="O873" s="9">
        <f t="shared" si="65"/>
        <v>0.05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 t="s">
        <v>8276</v>
      </c>
      <c r="O874" s="9">
        <f t="shared" si="65"/>
        <v>0.01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 t="s">
        <v>8276</v>
      </c>
      <c r="O875" s="9">
        <f t="shared" si="65"/>
        <v>0.01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 t="s">
        <v>8276</v>
      </c>
      <c r="O876" s="9">
        <f t="shared" si="65"/>
        <v>0.24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 t="s">
        <v>8276</v>
      </c>
      <c r="O877" s="9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 t="s">
        <v>8276</v>
      </c>
      <c r="O878" s="9">
        <f t="shared" si="65"/>
        <v>0.41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 t="s">
        <v>8276</v>
      </c>
      <c r="O879" s="9">
        <f t="shared" si="65"/>
        <v>0.68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 t="s">
        <v>8276</v>
      </c>
      <c r="O880" s="9">
        <f t="shared" si="65"/>
        <v>0.01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 t="s">
        <v>8276</v>
      </c>
      <c r="O881" s="9">
        <f t="shared" si="65"/>
        <v>0.31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 t="s">
        <v>8277</v>
      </c>
      <c r="O882" s="9">
        <f t="shared" si="65"/>
        <v>0.03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 t="s">
        <v>8277</v>
      </c>
      <c r="O883" s="9">
        <f t="shared" si="65"/>
        <v>0.01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 t="s">
        <v>8277</v>
      </c>
      <c r="O884" s="9">
        <f t="shared" si="65"/>
        <v>0.2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 t="s">
        <v>8277</v>
      </c>
      <c r="O885" s="9">
        <f t="shared" si="65"/>
        <v>0.4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 t="s">
        <v>8277</v>
      </c>
      <c r="O886" s="9">
        <f t="shared" si="65"/>
        <v>0.01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 t="s">
        <v>8277</v>
      </c>
      <c r="O887" s="9">
        <f t="shared" si="65"/>
        <v>0.75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 t="s">
        <v>8277</v>
      </c>
      <c r="O888" s="9">
        <f t="shared" si="65"/>
        <v>0.41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 t="s">
        <v>8277</v>
      </c>
      <c r="O889" s="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 t="s">
        <v>8277</v>
      </c>
      <c r="O890" s="9">
        <f t="shared" si="65"/>
        <v>7.0000000000000007E-2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 t="s">
        <v>8277</v>
      </c>
      <c r="O891" s="9">
        <f t="shared" si="65"/>
        <v>0.09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 t="s">
        <v>8277</v>
      </c>
      <c r="O892" s="9">
        <f t="shared" si="65"/>
        <v>0.04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 t="s">
        <v>8277</v>
      </c>
      <c r="O893" s="9">
        <f t="shared" si="65"/>
        <v>0.03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 t="s">
        <v>8277</v>
      </c>
      <c r="O894" s="9">
        <f t="shared" si="65"/>
        <v>0.41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 t="s">
        <v>8277</v>
      </c>
      <c r="O895" s="9">
        <f t="shared" si="65"/>
        <v>0.1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 t="s">
        <v>8277</v>
      </c>
      <c r="O896" s="9">
        <f t="shared" si="65"/>
        <v>0.39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 t="s">
        <v>8277</v>
      </c>
      <c r="O897" s="9">
        <f t="shared" si="65"/>
        <v>0.02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 t="s">
        <v>8277</v>
      </c>
      <c r="O898" s="9">
        <f t="shared" ref="O898:O961" si="70">ROUND(E898/D898,2)</f>
        <v>0.4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 t="s">
        <v>8277</v>
      </c>
      <c r="O899" s="9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 t="s">
        <v>8277</v>
      </c>
      <c r="O900" s="9">
        <f t="shared" si="70"/>
        <v>0.03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ref="U900:U963" si="74">YEAR(T900)</f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 t="s">
        <v>8277</v>
      </c>
      <c r="O901" s="9">
        <f t="shared" si="70"/>
        <v>0.37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 t="s">
        <v>8276</v>
      </c>
      <c r="O902" s="9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 t="s">
        <v>8276</v>
      </c>
      <c r="O903" s="9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 t="s">
        <v>8276</v>
      </c>
      <c r="O904" s="9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 t="s">
        <v>8276</v>
      </c>
      <c r="O905" s="9">
        <f t="shared" si="70"/>
        <v>0.03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 t="s">
        <v>8276</v>
      </c>
      <c r="O906" s="9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 t="s">
        <v>8276</v>
      </c>
      <c r="O907" s="9">
        <f t="shared" si="70"/>
        <v>0.03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 t="s">
        <v>8276</v>
      </c>
      <c r="O908" s="9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 t="s">
        <v>8276</v>
      </c>
      <c r="O909" s="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 t="s">
        <v>8276</v>
      </c>
      <c r="O910" s="9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 t="s">
        <v>8276</v>
      </c>
      <c r="O911" s="9">
        <f t="shared" si="70"/>
        <v>0.03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 t="s">
        <v>8276</v>
      </c>
      <c r="O912" s="9">
        <f t="shared" si="70"/>
        <v>0.22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 t="s">
        <v>8276</v>
      </c>
      <c r="O913" s="9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 t="s">
        <v>8276</v>
      </c>
      <c r="O914" s="9">
        <f t="shared" si="70"/>
        <v>0.01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 t="s">
        <v>8276</v>
      </c>
      <c r="O915" s="9">
        <f t="shared" si="70"/>
        <v>7.0000000000000007E-2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 t="s">
        <v>8276</v>
      </c>
      <c r="O916" s="9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 t="s">
        <v>8276</v>
      </c>
      <c r="O917" s="9">
        <f t="shared" si="70"/>
        <v>0.06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 t="s">
        <v>8276</v>
      </c>
      <c r="O918" s="9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 t="s">
        <v>8276</v>
      </c>
      <c r="O919" s="9">
        <f t="shared" si="70"/>
        <v>0.01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 t="s">
        <v>8276</v>
      </c>
      <c r="O920" s="9">
        <f t="shared" si="70"/>
        <v>0.05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 t="s">
        <v>8276</v>
      </c>
      <c r="O921" s="9">
        <f t="shared" si="70"/>
        <v>0.01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 t="s">
        <v>8276</v>
      </c>
      <c r="O922" s="9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 t="s">
        <v>8276</v>
      </c>
      <c r="O923" s="9">
        <f t="shared" si="70"/>
        <v>0.31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 t="s">
        <v>8276</v>
      </c>
      <c r="O924" s="9">
        <f t="shared" si="70"/>
        <v>0.21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 t="s">
        <v>8276</v>
      </c>
      <c r="O925" s="9">
        <f t="shared" si="70"/>
        <v>0.02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 t="s">
        <v>8276</v>
      </c>
      <c r="O926" s="9">
        <f t="shared" si="70"/>
        <v>0.11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 t="s">
        <v>8276</v>
      </c>
      <c r="O927" s="9">
        <f t="shared" si="70"/>
        <v>0.03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 t="s">
        <v>8276</v>
      </c>
      <c r="O928" s="9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 t="s">
        <v>8276</v>
      </c>
      <c r="O929" s="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 t="s">
        <v>8276</v>
      </c>
      <c r="O930" s="9">
        <f t="shared" si="70"/>
        <v>0.11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 t="s">
        <v>8276</v>
      </c>
      <c r="O931" s="9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 t="s">
        <v>8276</v>
      </c>
      <c r="O932" s="9">
        <f t="shared" si="70"/>
        <v>0.38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 t="s">
        <v>8276</v>
      </c>
      <c r="O933" s="9">
        <f t="shared" si="70"/>
        <v>7.0000000000000007E-2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 t="s">
        <v>8276</v>
      </c>
      <c r="O934" s="9">
        <f t="shared" si="70"/>
        <v>0.15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 t="s">
        <v>8276</v>
      </c>
      <c r="O935" s="9">
        <f t="shared" si="70"/>
        <v>0.06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 t="s">
        <v>8276</v>
      </c>
      <c r="O936" s="9">
        <f t="shared" si="70"/>
        <v>0.3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 t="s">
        <v>8276</v>
      </c>
      <c r="O937" s="9">
        <f t="shared" si="70"/>
        <v>0.01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 t="s">
        <v>8276</v>
      </c>
      <c r="O938" s="9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 t="s">
        <v>8276</v>
      </c>
      <c r="O939" s="9">
        <f t="shared" si="70"/>
        <v>0.01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 t="s">
        <v>8276</v>
      </c>
      <c r="O940" s="9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 t="s">
        <v>8276</v>
      </c>
      <c r="O941" s="9">
        <f t="shared" si="70"/>
        <v>0.01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 t="s">
        <v>8271</v>
      </c>
      <c r="O942" s="9">
        <f t="shared" si="70"/>
        <v>0.17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 t="s">
        <v>8271</v>
      </c>
      <c r="O943" s="9">
        <f t="shared" si="70"/>
        <v>0.02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 t="s">
        <v>8271</v>
      </c>
      <c r="O944" s="9">
        <f t="shared" si="70"/>
        <v>0.09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 t="s">
        <v>8271</v>
      </c>
      <c r="O945" s="9">
        <f t="shared" si="70"/>
        <v>0.1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 t="s">
        <v>8271</v>
      </c>
      <c r="O946" s="9">
        <f t="shared" si="70"/>
        <v>0.13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 t="s">
        <v>8271</v>
      </c>
      <c r="O947" s="9">
        <f t="shared" si="70"/>
        <v>0.02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 t="s">
        <v>8271</v>
      </c>
      <c r="O948" s="9">
        <f t="shared" si="70"/>
        <v>0.02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 t="s">
        <v>8271</v>
      </c>
      <c r="O949" s="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 t="s">
        <v>8271</v>
      </c>
      <c r="O950" s="9">
        <f t="shared" si="70"/>
        <v>0.12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 t="s">
        <v>8271</v>
      </c>
      <c r="O951" s="9">
        <f t="shared" si="70"/>
        <v>0.01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 t="s">
        <v>8271</v>
      </c>
      <c r="O952" s="9">
        <f t="shared" si="70"/>
        <v>0.28000000000000003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 t="s">
        <v>8271</v>
      </c>
      <c r="O953" s="9">
        <f t="shared" si="70"/>
        <v>0.38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 t="s">
        <v>8271</v>
      </c>
      <c r="O954" s="9">
        <f t="shared" si="70"/>
        <v>0.4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 t="s">
        <v>8271</v>
      </c>
      <c r="O955" s="9">
        <f t="shared" si="70"/>
        <v>0.01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 t="s">
        <v>8271</v>
      </c>
      <c r="O956" s="9">
        <f t="shared" si="70"/>
        <v>0.43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 t="s">
        <v>8271</v>
      </c>
      <c r="O957" s="9">
        <f t="shared" si="70"/>
        <v>0.06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 t="s">
        <v>8271</v>
      </c>
      <c r="O958" s="9">
        <f t="shared" si="70"/>
        <v>0.02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 t="s">
        <v>8271</v>
      </c>
      <c r="O959" s="9">
        <f t="shared" si="70"/>
        <v>0.02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 t="s">
        <v>8271</v>
      </c>
      <c r="O960" s="9">
        <f t="shared" si="70"/>
        <v>0.11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 t="s">
        <v>8271</v>
      </c>
      <c r="O961" s="9">
        <f t="shared" si="70"/>
        <v>0.39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 t="s">
        <v>8271</v>
      </c>
      <c r="O962" s="9">
        <f t="shared" ref="O962:O1025" si="75">ROUND(E962/D962,2)</f>
        <v>0.46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 t="s">
        <v>8271</v>
      </c>
      <c r="O963" s="9">
        <f t="shared" si="75"/>
        <v>0.42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 t="s">
        <v>8271</v>
      </c>
      <c r="O964" s="9">
        <f t="shared" si="75"/>
        <v>0.28000000000000003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ref="U964:U1027" si="79">YEAR(T964)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 t="s">
        <v>8271</v>
      </c>
      <c r="O965" s="9">
        <f t="shared" si="75"/>
        <v>0.01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 t="s">
        <v>8271</v>
      </c>
      <c r="O966" s="9">
        <f t="shared" si="75"/>
        <v>0.01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 t="s">
        <v>8271</v>
      </c>
      <c r="O967" s="9">
        <f t="shared" si="75"/>
        <v>0.01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 t="s">
        <v>8271</v>
      </c>
      <c r="O968" s="9">
        <f t="shared" si="75"/>
        <v>0.15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 t="s">
        <v>8271</v>
      </c>
      <c r="O969" s="9">
        <f t="shared" si="75"/>
        <v>0.18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 t="s">
        <v>8271</v>
      </c>
      <c r="O970" s="9">
        <f t="shared" si="75"/>
        <v>0.01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 t="s">
        <v>8271</v>
      </c>
      <c r="O971" s="9">
        <f t="shared" si="75"/>
        <v>0.47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 t="s">
        <v>8271</v>
      </c>
      <c r="O972" s="9">
        <f t="shared" si="75"/>
        <v>0.46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 t="s">
        <v>8271</v>
      </c>
      <c r="O973" s="9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 t="s">
        <v>8271</v>
      </c>
      <c r="O974" s="9">
        <f t="shared" si="75"/>
        <v>0.35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 t="s">
        <v>8271</v>
      </c>
      <c r="O975" s="9">
        <f t="shared" si="75"/>
        <v>0.02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 t="s">
        <v>8271</v>
      </c>
      <c r="O976" s="9">
        <f t="shared" si="75"/>
        <v>0.01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 t="s">
        <v>8271</v>
      </c>
      <c r="O977" s="9">
        <f t="shared" si="75"/>
        <v>0.03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 t="s">
        <v>8271</v>
      </c>
      <c r="O978" s="9">
        <f t="shared" si="75"/>
        <v>0.02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 t="s">
        <v>8271</v>
      </c>
      <c r="O979" s="9">
        <f t="shared" si="75"/>
        <v>0.34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 t="s">
        <v>8271</v>
      </c>
      <c r="O980" s="9">
        <f t="shared" si="75"/>
        <v>0.56000000000000005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 t="s">
        <v>8271</v>
      </c>
      <c r="O981" s="9">
        <f t="shared" si="75"/>
        <v>0.83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 t="s">
        <v>8271</v>
      </c>
      <c r="O982" s="9">
        <f t="shared" si="75"/>
        <v>0.15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 t="s">
        <v>8271</v>
      </c>
      <c r="O983" s="9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 t="s">
        <v>8271</v>
      </c>
      <c r="O984" s="9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 t="s">
        <v>8271</v>
      </c>
      <c r="O985" s="9">
        <f t="shared" si="75"/>
        <v>0.3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 t="s">
        <v>8271</v>
      </c>
      <c r="O986" s="9">
        <f t="shared" si="75"/>
        <v>0.01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 t="s">
        <v>8271</v>
      </c>
      <c r="O987" s="9">
        <f t="shared" si="75"/>
        <v>0.06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 t="s">
        <v>8271</v>
      </c>
      <c r="O988" s="9">
        <f t="shared" si="75"/>
        <v>0.13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 t="s">
        <v>8271</v>
      </c>
      <c r="O989" s="9">
        <f t="shared" si="75"/>
        <v>0.13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 t="s">
        <v>8271</v>
      </c>
      <c r="O990" s="9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 t="s">
        <v>8271</v>
      </c>
      <c r="O991" s="9">
        <f t="shared" si="75"/>
        <v>0.17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 t="s">
        <v>8271</v>
      </c>
      <c r="O992" s="9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 t="s">
        <v>8271</v>
      </c>
      <c r="O993" s="9">
        <f t="shared" si="75"/>
        <v>0.04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 t="s">
        <v>8271</v>
      </c>
      <c r="O994" s="9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 t="s">
        <v>8271</v>
      </c>
      <c r="O995" s="9">
        <f t="shared" si="75"/>
        <v>0.25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 t="s">
        <v>8271</v>
      </c>
      <c r="O996" s="9">
        <f t="shared" si="75"/>
        <v>0.02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 t="s">
        <v>8271</v>
      </c>
      <c r="O997" s="9">
        <f t="shared" si="75"/>
        <v>7.0000000000000007E-2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 t="s">
        <v>8271</v>
      </c>
      <c r="O998" s="9">
        <f t="shared" si="75"/>
        <v>0.02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 t="s">
        <v>8271</v>
      </c>
      <c r="O999" s="9">
        <f t="shared" si="75"/>
        <v>0.01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 t="s">
        <v>8271</v>
      </c>
      <c r="O1000" s="9">
        <f t="shared" si="75"/>
        <v>0.59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 t="s">
        <v>8271</v>
      </c>
      <c r="O1001" s="9">
        <f t="shared" si="75"/>
        <v>0.08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 t="s">
        <v>8271</v>
      </c>
      <c r="O1002" s="9">
        <f t="shared" si="75"/>
        <v>0.02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 t="s">
        <v>8271</v>
      </c>
      <c r="O1003" s="9">
        <f t="shared" si="75"/>
        <v>1.04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 t="s">
        <v>8271</v>
      </c>
      <c r="O1004" s="9">
        <f t="shared" si="75"/>
        <v>0.3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 t="s">
        <v>8271</v>
      </c>
      <c r="O1005" s="9">
        <f t="shared" si="75"/>
        <v>0.16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 t="s">
        <v>8271</v>
      </c>
      <c r="O1006" s="9">
        <f t="shared" si="75"/>
        <v>0.82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 t="s">
        <v>8271</v>
      </c>
      <c r="O1007" s="9">
        <f t="shared" si="75"/>
        <v>0.75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 t="s">
        <v>8271</v>
      </c>
      <c r="O1008" s="9">
        <f t="shared" si="75"/>
        <v>0.06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 t="s">
        <v>8271</v>
      </c>
      <c r="O1009" s="9">
        <f t="shared" si="75"/>
        <v>0.44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 t="s">
        <v>8271</v>
      </c>
      <c r="O1010" s="9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 t="s">
        <v>8271</v>
      </c>
      <c r="O1011" s="9">
        <f t="shared" si="75"/>
        <v>0.13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 t="s">
        <v>8271</v>
      </c>
      <c r="O1012" s="9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 t="s">
        <v>8271</v>
      </c>
      <c r="O1013" s="9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 t="s">
        <v>8271</v>
      </c>
      <c r="O1014" s="9">
        <f t="shared" si="75"/>
        <v>215.35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 t="s">
        <v>8271</v>
      </c>
      <c r="O1015" s="9">
        <f t="shared" si="75"/>
        <v>0.35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 t="s">
        <v>8271</v>
      </c>
      <c r="O1016" s="9">
        <f t="shared" si="75"/>
        <v>0.31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 t="s">
        <v>8271</v>
      </c>
      <c r="O1017" s="9">
        <f t="shared" si="75"/>
        <v>0.03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 t="s">
        <v>8271</v>
      </c>
      <c r="O1018" s="9">
        <f t="shared" si="75"/>
        <v>0.03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 t="s">
        <v>8271</v>
      </c>
      <c r="O1019" s="9">
        <f t="shared" si="75"/>
        <v>0.23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 t="s">
        <v>8271</v>
      </c>
      <c r="O1020" s="9">
        <f t="shared" si="75"/>
        <v>0.03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 t="s">
        <v>8271</v>
      </c>
      <c r="O1021" s="9">
        <f t="shared" si="75"/>
        <v>0.47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 t="s">
        <v>8278</v>
      </c>
      <c r="O1022" s="9">
        <f t="shared" si="75"/>
        <v>2.06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 t="s">
        <v>8278</v>
      </c>
      <c r="O1023" s="9">
        <f t="shared" si="75"/>
        <v>3.52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 t="s">
        <v>8278</v>
      </c>
      <c r="O1024" s="9">
        <f t="shared" si="75"/>
        <v>1.1499999999999999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 t="s">
        <v>8278</v>
      </c>
      <c r="O1025" s="9">
        <f t="shared" si="75"/>
        <v>2.37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 t="s">
        <v>8278</v>
      </c>
      <c r="O1026" s="9">
        <f t="shared" ref="O1026:O1089" si="80">ROUND(E1026/D1026,2)</f>
        <v>1.19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 t="s">
        <v>8278</v>
      </c>
      <c r="O1027" s="9">
        <f t="shared" si="80"/>
        <v>1.1000000000000001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 t="s">
        <v>8278</v>
      </c>
      <c r="O1028" s="9">
        <f t="shared" si="80"/>
        <v>1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ref="U1028:U1091" si="84">YEAR(T1028)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 t="s">
        <v>8278</v>
      </c>
      <c r="O1029" s="9">
        <f t="shared" si="80"/>
        <v>1.03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 t="s">
        <v>8278</v>
      </c>
      <c r="O1030" s="9">
        <f t="shared" si="80"/>
        <v>1.17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 t="s">
        <v>8278</v>
      </c>
      <c r="O1031" s="9">
        <f t="shared" si="80"/>
        <v>1.1200000000000001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 t="s">
        <v>8278</v>
      </c>
      <c r="O1032" s="9">
        <f t="shared" si="80"/>
        <v>3.42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 t="s">
        <v>8278</v>
      </c>
      <c r="O1033" s="9">
        <f t="shared" si="80"/>
        <v>1.07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 t="s">
        <v>8278</v>
      </c>
      <c r="O1034" s="9">
        <f t="shared" si="80"/>
        <v>1.08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 t="s">
        <v>8278</v>
      </c>
      <c r="O1035" s="9">
        <f t="shared" si="80"/>
        <v>1.03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 t="s">
        <v>8278</v>
      </c>
      <c r="O1036" s="9">
        <f t="shared" si="80"/>
        <v>1.3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 t="s">
        <v>8278</v>
      </c>
      <c r="O1037" s="9">
        <f t="shared" si="80"/>
        <v>1.08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 t="s">
        <v>8278</v>
      </c>
      <c r="O1038" s="9">
        <f t="shared" si="80"/>
        <v>1.1200000000000001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 t="s">
        <v>8278</v>
      </c>
      <c r="O1039" s="9">
        <f t="shared" si="80"/>
        <v>1.02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 t="s">
        <v>8278</v>
      </c>
      <c r="O1040" s="9">
        <f t="shared" si="80"/>
        <v>1.45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 t="s">
        <v>8278</v>
      </c>
      <c r="O1041" s="9">
        <f t="shared" si="80"/>
        <v>1.28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 t="s">
        <v>8279</v>
      </c>
      <c r="O1042" s="9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 t="s">
        <v>8279</v>
      </c>
      <c r="O1043" s="9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 t="s">
        <v>8279</v>
      </c>
      <c r="O1044" s="9">
        <f t="shared" si="80"/>
        <v>0.02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 t="s">
        <v>8279</v>
      </c>
      <c r="O1045" s="9">
        <f t="shared" si="80"/>
        <v>0.09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 t="s">
        <v>8279</v>
      </c>
      <c r="O1046" s="9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 t="s">
        <v>8279</v>
      </c>
      <c r="O1047" s="9">
        <f t="shared" si="80"/>
        <v>0.03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 t="s">
        <v>8279</v>
      </c>
      <c r="O1048" s="9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 t="s">
        <v>8279</v>
      </c>
      <c r="O1049" s="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 t="s">
        <v>8279</v>
      </c>
      <c r="O1050" s="9">
        <f t="shared" si="80"/>
        <v>0.01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 t="s">
        <v>8279</v>
      </c>
      <c r="O1051" s="9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 t="s">
        <v>8279</v>
      </c>
      <c r="O1052" s="9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 t="s">
        <v>8279</v>
      </c>
      <c r="O1053" s="9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 t="s">
        <v>8279</v>
      </c>
      <c r="O1054" s="9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 t="s">
        <v>8279</v>
      </c>
      <c r="O1055" s="9">
        <f t="shared" si="80"/>
        <v>0.01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 t="s">
        <v>8279</v>
      </c>
      <c r="O1056" s="9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 t="s">
        <v>8279</v>
      </c>
      <c r="O1057" s="9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 t="s">
        <v>8279</v>
      </c>
      <c r="O1058" s="9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 t="s">
        <v>8279</v>
      </c>
      <c r="O1059" s="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 t="s">
        <v>8279</v>
      </c>
      <c r="O1060" s="9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 t="s">
        <v>8279</v>
      </c>
      <c r="O1061" s="9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 t="s">
        <v>8279</v>
      </c>
      <c r="O1062" s="9">
        <f t="shared" si="80"/>
        <v>0.01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 t="s">
        <v>8279</v>
      </c>
      <c r="O1063" s="9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 t="s">
        <v>8279</v>
      </c>
      <c r="O1064" s="9">
        <f t="shared" si="80"/>
        <v>0.95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 t="s">
        <v>8279</v>
      </c>
      <c r="O1065" s="9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 t="s">
        <v>8280</v>
      </c>
      <c r="O1066" s="9">
        <f t="shared" si="80"/>
        <v>0.09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 t="s">
        <v>8280</v>
      </c>
      <c r="O1067" s="9">
        <f t="shared" si="80"/>
        <v>0.03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 t="s">
        <v>8280</v>
      </c>
      <c r="O1068" s="9">
        <f t="shared" si="80"/>
        <v>0.03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 t="s">
        <v>8280</v>
      </c>
      <c r="O1069" s="9">
        <f t="shared" si="80"/>
        <v>0.26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 t="s">
        <v>8280</v>
      </c>
      <c r="O1070" s="9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 t="s">
        <v>8280</v>
      </c>
      <c r="O1071" s="9">
        <f t="shared" si="80"/>
        <v>0.39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 t="s">
        <v>8280</v>
      </c>
      <c r="O1072" s="9">
        <f t="shared" si="80"/>
        <v>0.01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 t="s">
        <v>8280</v>
      </c>
      <c r="O1073" s="9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 t="s">
        <v>8280</v>
      </c>
      <c r="O1074" s="9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 t="s">
        <v>8280</v>
      </c>
      <c r="O1075" s="9">
        <f t="shared" si="80"/>
        <v>0.01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 t="s">
        <v>8280</v>
      </c>
      <c r="O1076" s="9">
        <f t="shared" si="80"/>
        <v>0.06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 t="s">
        <v>8280</v>
      </c>
      <c r="O1077" s="9">
        <f t="shared" si="80"/>
        <v>0.05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 t="s">
        <v>8280</v>
      </c>
      <c r="O1078" s="9">
        <f t="shared" si="80"/>
        <v>0.63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 t="s">
        <v>8280</v>
      </c>
      <c r="O1079" s="9">
        <f t="shared" si="80"/>
        <v>0.28999999999999998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 t="s">
        <v>8280</v>
      </c>
      <c r="O1080" s="9">
        <f t="shared" si="80"/>
        <v>0.08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 t="s">
        <v>8280</v>
      </c>
      <c r="O1081" s="9">
        <f t="shared" si="80"/>
        <v>0.03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 t="s">
        <v>8280</v>
      </c>
      <c r="O1082" s="9">
        <f t="shared" si="80"/>
        <v>0.09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 t="s">
        <v>8280</v>
      </c>
      <c r="O1083" s="9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 t="s">
        <v>8280</v>
      </c>
      <c r="O1084" s="9">
        <f t="shared" si="80"/>
        <v>0.01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 t="s">
        <v>8280</v>
      </c>
      <c r="O1085" s="9">
        <f t="shared" si="80"/>
        <v>0.01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 t="s">
        <v>8280</v>
      </c>
      <c r="O1086" s="9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 t="s">
        <v>8280</v>
      </c>
      <c r="O1087" s="9">
        <f t="shared" si="80"/>
        <v>0.03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 t="s">
        <v>8280</v>
      </c>
      <c r="O1088" s="9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 t="s">
        <v>8280</v>
      </c>
      <c r="O1089" s="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 t="s">
        <v>8280</v>
      </c>
      <c r="O1090" s="9">
        <f t="shared" ref="O1090:O1153" si="85">ROUND(E1090/D1090,2)</f>
        <v>0.14000000000000001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 t="s">
        <v>8280</v>
      </c>
      <c r="O1091" s="9">
        <f t="shared" si="85"/>
        <v>0.08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 t="s">
        <v>8280</v>
      </c>
      <c r="O1092" s="9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ref="U1092:U1155" si="89">YEAR(T1092)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 t="s">
        <v>8280</v>
      </c>
      <c r="O1093" s="9">
        <f t="shared" si="85"/>
        <v>0.13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 t="s">
        <v>8280</v>
      </c>
      <c r="O1094" s="9">
        <f t="shared" si="85"/>
        <v>0.01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 t="s">
        <v>8280</v>
      </c>
      <c r="O1095" s="9">
        <f t="shared" si="85"/>
        <v>0.14000000000000001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 t="s">
        <v>8280</v>
      </c>
      <c r="O1096" s="9">
        <f t="shared" si="85"/>
        <v>0.18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 t="s">
        <v>8280</v>
      </c>
      <c r="O1097" s="9">
        <f t="shared" si="85"/>
        <v>0.05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 t="s">
        <v>8280</v>
      </c>
      <c r="O1098" s="9">
        <f t="shared" si="85"/>
        <v>0.18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 t="s">
        <v>8280</v>
      </c>
      <c r="O1099" s="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 t="s">
        <v>8280</v>
      </c>
      <c r="O1100" s="9">
        <f t="shared" si="85"/>
        <v>7.0000000000000007E-2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 t="s">
        <v>8280</v>
      </c>
      <c r="O1101" s="9">
        <f t="shared" si="85"/>
        <v>0.01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 t="s">
        <v>8280</v>
      </c>
      <c r="O1102" s="9">
        <f t="shared" si="85"/>
        <v>0.03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 t="s">
        <v>8280</v>
      </c>
      <c r="O1103" s="9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 t="s">
        <v>8280</v>
      </c>
      <c r="O1104" s="9">
        <f t="shared" si="85"/>
        <v>0.05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 t="s">
        <v>8280</v>
      </c>
      <c r="O1105" s="9">
        <f t="shared" si="85"/>
        <v>0.02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 t="s">
        <v>8280</v>
      </c>
      <c r="O1106" s="9">
        <f t="shared" si="85"/>
        <v>0.05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 t="s">
        <v>8280</v>
      </c>
      <c r="O1107" s="9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 t="s">
        <v>8280</v>
      </c>
      <c r="O1108" s="9">
        <f t="shared" si="85"/>
        <v>0.41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 t="s">
        <v>8280</v>
      </c>
      <c r="O1109" s="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 t="s">
        <v>8280</v>
      </c>
      <c r="O1110" s="9">
        <f t="shared" si="85"/>
        <v>0.03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 t="s">
        <v>8280</v>
      </c>
      <c r="O1111" s="9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 t="s">
        <v>8280</v>
      </c>
      <c r="O1112" s="9">
        <f t="shared" si="85"/>
        <v>0.01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 t="s">
        <v>8280</v>
      </c>
      <c r="O1113" s="9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 t="s">
        <v>8280</v>
      </c>
      <c r="O1114" s="9">
        <f t="shared" si="85"/>
        <v>0.36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 t="s">
        <v>8280</v>
      </c>
      <c r="O1115" s="9">
        <f t="shared" si="85"/>
        <v>0.01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 t="s">
        <v>8280</v>
      </c>
      <c r="O1116" s="9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 t="s">
        <v>8280</v>
      </c>
      <c r="O1117" s="9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 t="s">
        <v>8280</v>
      </c>
      <c r="O1118" s="9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 t="s">
        <v>8280</v>
      </c>
      <c r="O1119" s="9">
        <f t="shared" si="85"/>
        <v>0.08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 t="s">
        <v>8280</v>
      </c>
      <c r="O1120" s="9">
        <f t="shared" si="85"/>
        <v>0.02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 t="s">
        <v>8280</v>
      </c>
      <c r="O1121" s="9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 t="s">
        <v>8280</v>
      </c>
      <c r="O1122" s="9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 t="s">
        <v>8280</v>
      </c>
      <c r="O1123" s="9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 t="s">
        <v>8280</v>
      </c>
      <c r="O1124" s="9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 t="s">
        <v>8280</v>
      </c>
      <c r="O1125" s="9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 t="s">
        <v>8281</v>
      </c>
      <c r="O1126" s="9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 t="s">
        <v>8281</v>
      </c>
      <c r="O1127" s="9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 t="s">
        <v>8281</v>
      </c>
      <c r="O1128" s="9">
        <f t="shared" si="85"/>
        <v>0.01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 t="s">
        <v>8281</v>
      </c>
      <c r="O1129" s="9">
        <f t="shared" si="85"/>
        <v>0.02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 t="s">
        <v>8281</v>
      </c>
      <c r="O1130" s="9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 t="s">
        <v>8281</v>
      </c>
      <c r="O1131" s="9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 t="s">
        <v>8281</v>
      </c>
      <c r="O1132" s="9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 t="s">
        <v>8281</v>
      </c>
      <c r="O1133" s="9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 t="s">
        <v>8281</v>
      </c>
      <c r="O1134" s="9">
        <f t="shared" si="85"/>
        <v>0.14000000000000001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 t="s">
        <v>8281</v>
      </c>
      <c r="O1135" s="9">
        <f t="shared" si="85"/>
        <v>0.01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 t="s">
        <v>8281</v>
      </c>
      <c r="O1136" s="9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 t="s">
        <v>8281</v>
      </c>
      <c r="O1137" s="9">
        <f t="shared" si="85"/>
        <v>0.05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 t="s">
        <v>8281</v>
      </c>
      <c r="O1138" s="9">
        <f t="shared" si="85"/>
        <v>0.06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 t="s">
        <v>8281</v>
      </c>
      <c r="O1139" s="9">
        <f t="shared" si="85"/>
        <v>0.4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 t="s">
        <v>8281</v>
      </c>
      <c r="O1140" s="9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 t="s">
        <v>8281</v>
      </c>
      <c r="O1141" s="9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 t="s">
        <v>8281</v>
      </c>
      <c r="O1142" s="9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 t="s">
        <v>8281</v>
      </c>
      <c r="O1143" s="9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 t="s">
        <v>8281</v>
      </c>
      <c r="O1144" s="9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 t="s">
        <v>8281</v>
      </c>
      <c r="O1145" s="9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 t="s">
        <v>8282</v>
      </c>
      <c r="O1146" s="9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 t="s">
        <v>8282</v>
      </c>
      <c r="O1147" s="9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 t="s">
        <v>8282</v>
      </c>
      <c r="O1148" s="9">
        <f t="shared" si="85"/>
        <v>0.09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 t="s">
        <v>8282</v>
      </c>
      <c r="O1149" s="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 t="s">
        <v>8282</v>
      </c>
      <c r="O1150" s="9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 t="s">
        <v>8282</v>
      </c>
      <c r="O1151" s="9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 t="s">
        <v>8282</v>
      </c>
      <c r="O1152" s="9">
        <f t="shared" si="85"/>
        <v>0.1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 t="s">
        <v>8282</v>
      </c>
      <c r="O1153" s="9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 t="s">
        <v>8282</v>
      </c>
      <c r="O1154" s="9">
        <f t="shared" ref="O1154:O1217" si="90">ROUND(E1154/D1154,2)</f>
        <v>0.06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 t="s">
        <v>8282</v>
      </c>
      <c r="O1155" s="9">
        <f t="shared" si="90"/>
        <v>0.01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 t="s">
        <v>8282</v>
      </c>
      <c r="O1156" s="9">
        <f t="shared" si="90"/>
        <v>7.0000000000000007E-2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ref="U1156:U1219" si="94">YEAR(T1156)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 t="s">
        <v>8282</v>
      </c>
      <c r="O1157" s="9">
        <f t="shared" si="90"/>
        <v>0.01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 t="s">
        <v>8282</v>
      </c>
      <c r="O1158" s="9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 t="s">
        <v>8282</v>
      </c>
      <c r="O1159" s="9">
        <f t="shared" si="90"/>
        <v>0.02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 t="s">
        <v>8282</v>
      </c>
      <c r="O1160" s="9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 t="s">
        <v>8282</v>
      </c>
      <c r="O1161" s="9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 t="s">
        <v>8282</v>
      </c>
      <c r="O1162" s="9">
        <f t="shared" si="90"/>
        <v>0.04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 t="s">
        <v>8282</v>
      </c>
      <c r="O1163" s="9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 t="s">
        <v>8282</v>
      </c>
      <c r="O1164" s="9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 t="s">
        <v>8282</v>
      </c>
      <c r="O1165" s="9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 t="s">
        <v>8282</v>
      </c>
      <c r="O1166" s="9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 t="s">
        <v>8282</v>
      </c>
      <c r="O1167" s="9">
        <f t="shared" si="90"/>
        <v>0.21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 t="s">
        <v>8282</v>
      </c>
      <c r="O1168" s="9">
        <f t="shared" si="90"/>
        <v>0.19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 t="s">
        <v>8282</v>
      </c>
      <c r="O1169" s="9">
        <f t="shared" si="90"/>
        <v>0.02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 t="s">
        <v>8282</v>
      </c>
      <c r="O1170" s="9">
        <f t="shared" si="90"/>
        <v>0.06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 t="s">
        <v>8282</v>
      </c>
      <c r="O1171" s="9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 t="s">
        <v>8282</v>
      </c>
      <c r="O1172" s="9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 t="s">
        <v>8282</v>
      </c>
      <c r="O1173" s="9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 t="s">
        <v>8282</v>
      </c>
      <c r="O1174" s="9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 t="s">
        <v>8282</v>
      </c>
      <c r="O1175" s="9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 t="s">
        <v>8282</v>
      </c>
      <c r="O1176" s="9">
        <f t="shared" si="90"/>
        <v>0.06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 t="s">
        <v>8282</v>
      </c>
      <c r="O1177" s="9">
        <f t="shared" si="90"/>
        <v>0.03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 t="s">
        <v>8282</v>
      </c>
      <c r="O1178" s="9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 t="s">
        <v>8282</v>
      </c>
      <c r="O1179" s="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 t="s">
        <v>8282</v>
      </c>
      <c r="O1180" s="9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 t="s">
        <v>8282</v>
      </c>
      <c r="O1181" s="9">
        <f t="shared" si="90"/>
        <v>0.05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 t="s">
        <v>8282</v>
      </c>
      <c r="O1182" s="9">
        <f t="shared" si="90"/>
        <v>0.12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 t="s">
        <v>8282</v>
      </c>
      <c r="O1183" s="9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 t="s">
        <v>8282</v>
      </c>
      <c r="O1184" s="9">
        <f t="shared" si="90"/>
        <v>0.04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 t="s">
        <v>8282</v>
      </c>
      <c r="O1185" s="9">
        <f t="shared" si="90"/>
        <v>0.04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 t="s">
        <v>8283</v>
      </c>
      <c r="O1186" s="9">
        <f t="shared" si="90"/>
        <v>1.05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 t="s">
        <v>8283</v>
      </c>
      <c r="O1187" s="9">
        <f t="shared" si="90"/>
        <v>1.05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 t="s">
        <v>8283</v>
      </c>
      <c r="O1188" s="9">
        <f t="shared" si="90"/>
        <v>1.07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 t="s">
        <v>8283</v>
      </c>
      <c r="O1189" s="9">
        <f t="shared" si="90"/>
        <v>1.04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 t="s">
        <v>8283</v>
      </c>
      <c r="O1190" s="9">
        <f t="shared" si="90"/>
        <v>1.61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 t="s">
        <v>8283</v>
      </c>
      <c r="O1191" s="9">
        <f t="shared" si="90"/>
        <v>1.08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 t="s">
        <v>8283</v>
      </c>
      <c r="O1192" s="9">
        <f t="shared" si="90"/>
        <v>1.35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 t="s">
        <v>8283</v>
      </c>
      <c r="O1193" s="9">
        <f t="shared" si="90"/>
        <v>1.0900000000000001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 t="s">
        <v>8283</v>
      </c>
      <c r="O1194" s="9">
        <f t="shared" si="90"/>
        <v>2.9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 t="s">
        <v>8283</v>
      </c>
      <c r="O1195" s="9">
        <f t="shared" si="90"/>
        <v>1.04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 t="s">
        <v>8283</v>
      </c>
      <c r="O1196" s="9">
        <f t="shared" si="90"/>
        <v>3.22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 t="s">
        <v>8283</v>
      </c>
      <c r="O1197" s="9">
        <f t="shared" si="90"/>
        <v>1.35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 t="s">
        <v>8283</v>
      </c>
      <c r="O1198" s="9">
        <f t="shared" si="90"/>
        <v>2.7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 t="s">
        <v>8283</v>
      </c>
      <c r="O1199" s="9">
        <f t="shared" si="90"/>
        <v>2.5299999999999998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 t="s">
        <v>8283</v>
      </c>
      <c r="O1200" s="9">
        <f t="shared" si="90"/>
        <v>2.61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 t="s">
        <v>8283</v>
      </c>
      <c r="O1201" s="9">
        <f t="shared" si="90"/>
        <v>1.01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 t="s">
        <v>8283</v>
      </c>
      <c r="O1202" s="9">
        <f t="shared" si="90"/>
        <v>1.26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 t="s">
        <v>8283</v>
      </c>
      <c r="O1203" s="9">
        <f t="shared" si="90"/>
        <v>1.02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 t="s">
        <v>8283</v>
      </c>
      <c r="O1204" s="9">
        <f t="shared" si="90"/>
        <v>1.99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 t="s">
        <v>8283</v>
      </c>
      <c r="O1205" s="9">
        <f t="shared" si="90"/>
        <v>1.02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 t="s">
        <v>8283</v>
      </c>
      <c r="O1206" s="9">
        <f t="shared" si="90"/>
        <v>1.03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 t="s">
        <v>8283</v>
      </c>
      <c r="O1207" s="9">
        <f t="shared" si="90"/>
        <v>1.01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 t="s">
        <v>8283</v>
      </c>
      <c r="O1208" s="9">
        <f t="shared" si="90"/>
        <v>1.1499999999999999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 t="s">
        <v>8283</v>
      </c>
      <c r="O1209" s="9">
        <f t="shared" si="90"/>
        <v>1.04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 t="s">
        <v>8283</v>
      </c>
      <c r="O1210" s="9">
        <f t="shared" si="90"/>
        <v>1.55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 t="s">
        <v>8283</v>
      </c>
      <c r="O1211" s="9">
        <f t="shared" si="90"/>
        <v>1.06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 t="s">
        <v>8283</v>
      </c>
      <c r="O1212" s="9">
        <f t="shared" si="90"/>
        <v>2.54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 t="s">
        <v>8283</v>
      </c>
      <c r="O1213" s="9">
        <f t="shared" si="90"/>
        <v>1.01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 t="s">
        <v>8283</v>
      </c>
      <c r="O1214" s="9">
        <f t="shared" si="90"/>
        <v>1.29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 t="s">
        <v>8283</v>
      </c>
      <c r="O1215" s="9">
        <f t="shared" si="90"/>
        <v>1.02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 t="s">
        <v>8283</v>
      </c>
      <c r="O1216" s="9">
        <f t="shared" si="90"/>
        <v>1.32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 t="s">
        <v>8283</v>
      </c>
      <c r="O1217" s="9">
        <f t="shared" si="90"/>
        <v>7.86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 t="s">
        <v>8283</v>
      </c>
      <c r="O1218" s="9">
        <f t="shared" ref="O1218:O1281" si="95">ROUND(E1218/D1218,2)</f>
        <v>1.46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 t="s">
        <v>8283</v>
      </c>
      <c r="O1219" s="9">
        <f t="shared" si="95"/>
        <v>1.03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 t="s">
        <v>8283</v>
      </c>
      <c r="O1220" s="9">
        <f t="shared" si="95"/>
        <v>1.72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ref="U1220:U1283" si="99">YEAR(T1220)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 t="s">
        <v>8283</v>
      </c>
      <c r="O1221" s="9">
        <f t="shared" si="95"/>
        <v>1.59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 t="s">
        <v>8283</v>
      </c>
      <c r="O1222" s="9">
        <f t="shared" si="95"/>
        <v>1.04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 t="s">
        <v>8283</v>
      </c>
      <c r="O1223" s="9">
        <f t="shared" si="95"/>
        <v>1.1100000000000001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 t="s">
        <v>8283</v>
      </c>
      <c r="O1224" s="9">
        <f t="shared" si="95"/>
        <v>2.8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 t="s">
        <v>8283</v>
      </c>
      <c r="O1225" s="9">
        <f t="shared" si="95"/>
        <v>1.1200000000000001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 t="s">
        <v>8284</v>
      </c>
      <c r="O1226" s="9">
        <f t="shared" si="95"/>
        <v>7.0000000000000007E-2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 t="s">
        <v>8284</v>
      </c>
      <c r="O1227" s="9">
        <f t="shared" si="95"/>
        <v>0.04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 t="s">
        <v>8284</v>
      </c>
      <c r="O1228" s="9">
        <f t="shared" si="95"/>
        <v>0.04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 t="s">
        <v>8284</v>
      </c>
      <c r="O1229" s="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 t="s">
        <v>8284</v>
      </c>
      <c r="O1230" s="9">
        <f t="shared" si="95"/>
        <v>0.28999999999999998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 t="s">
        <v>8284</v>
      </c>
      <c r="O1231" s="9">
        <f t="shared" si="95"/>
        <v>0.01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 t="s">
        <v>8284</v>
      </c>
      <c r="O1232" s="9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 t="s">
        <v>8284</v>
      </c>
      <c r="O1233" s="9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 t="s">
        <v>8284</v>
      </c>
      <c r="O1234" s="9">
        <f t="shared" si="95"/>
        <v>0.01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 t="s">
        <v>8284</v>
      </c>
      <c r="O1235" s="9">
        <f t="shared" si="95"/>
        <v>0.12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 t="s">
        <v>8284</v>
      </c>
      <c r="O1236" s="9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 t="s">
        <v>8284</v>
      </c>
      <c r="O1237" s="9">
        <f t="shared" si="95"/>
        <v>0.03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 t="s">
        <v>8284</v>
      </c>
      <c r="O1238" s="9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 t="s">
        <v>8284</v>
      </c>
      <c r="O1239" s="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 t="s">
        <v>8284</v>
      </c>
      <c r="O1240" s="9">
        <f t="shared" si="95"/>
        <v>0.18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 t="s">
        <v>8284</v>
      </c>
      <c r="O1241" s="9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 t="s">
        <v>8284</v>
      </c>
      <c r="O1242" s="9">
        <f t="shared" si="95"/>
        <v>0.03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 t="s">
        <v>8284</v>
      </c>
      <c r="O1243" s="9">
        <f t="shared" si="95"/>
        <v>0.51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 t="s">
        <v>8284</v>
      </c>
      <c r="O1244" s="9">
        <f t="shared" si="95"/>
        <v>0.01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 t="s">
        <v>8284</v>
      </c>
      <c r="O1245" s="9">
        <f t="shared" si="95"/>
        <v>0.14000000000000001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 t="s">
        <v>8274</v>
      </c>
      <c r="O1246" s="9">
        <f t="shared" si="95"/>
        <v>1.04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 t="s">
        <v>8274</v>
      </c>
      <c r="O1247" s="9">
        <f t="shared" si="95"/>
        <v>1.2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 t="s">
        <v>8274</v>
      </c>
      <c r="O1248" s="9">
        <f t="shared" si="95"/>
        <v>1.17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 t="s">
        <v>8274</v>
      </c>
      <c r="O1249" s="9">
        <f t="shared" si="95"/>
        <v>1.22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 t="s">
        <v>8274</v>
      </c>
      <c r="O1250" s="9">
        <f t="shared" si="95"/>
        <v>1.52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 t="s">
        <v>8274</v>
      </c>
      <c r="O1251" s="9">
        <f t="shared" si="95"/>
        <v>1.04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 t="s">
        <v>8274</v>
      </c>
      <c r="O1252" s="9">
        <f t="shared" si="95"/>
        <v>2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 t="s">
        <v>8274</v>
      </c>
      <c r="O1253" s="9">
        <f t="shared" si="95"/>
        <v>1.02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 t="s">
        <v>8274</v>
      </c>
      <c r="O1254" s="9">
        <f t="shared" si="95"/>
        <v>1.38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 t="s">
        <v>8274</v>
      </c>
      <c r="O1255" s="9">
        <f t="shared" si="95"/>
        <v>3038.33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 t="s">
        <v>8274</v>
      </c>
      <c r="O1256" s="9">
        <f t="shared" si="95"/>
        <v>1.99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 t="s">
        <v>8274</v>
      </c>
      <c r="O1257" s="9">
        <f t="shared" si="95"/>
        <v>2.02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 t="s">
        <v>8274</v>
      </c>
      <c r="O1258" s="9">
        <f t="shared" si="95"/>
        <v>1.18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 t="s">
        <v>8274</v>
      </c>
      <c r="O1259" s="9">
        <f t="shared" si="95"/>
        <v>2.95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 t="s">
        <v>8274</v>
      </c>
      <c r="O1260" s="9">
        <f t="shared" si="95"/>
        <v>2.13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 t="s">
        <v>8274</v>
      </c>
      <c r="O1261" s="9">
        <f t="shared" si="95"/>
        <v>1.04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 t="s">
        <v>8274</v>
      </c>
      <c r="O1262" s="9">
        <f t="shared" si="95"/>
        <v>1.1399999999999999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 t="s">
        <v>8274</v>
      </c>
      <c r="O1263" s="9">
        <f t="shared" si="95"/>
        <v>1.01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 t="s">
        <v>8274</v>
      </c>
      <c r="O1264" s="9">
        <f t="shared" si="95"/>
        <v>1.25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 t="s">
        <v>8274</v>
      </c>
      <c r="O1265" s="9">
        <f t="shared" si="95"/>
        <v>1.19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 t="s">
        <v>8274</v>
      </c>
      <c r="O1266" s="9">
        <f t="shared" si="95"/>
        <v>1.66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 t="s">
        <v>8274</v>
      </c>
      <c r="O1267" s="9">
        <f t="shared" si="95"/>
        <v>1.19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 t="s">
        <v>8274</v>
      </c>
      <c r="O1268" s="9">
        <f t="shared" si="95"/>
        <v>1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 t="s">
        <v>8274</v>
      </c>
      <c r="O1269" s="9">
        <f t="shared" si="95"/>
        <v>1.02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 t="s">
        <v>8274</v>
      </c>
      <c r="O1270" s="9">
        <f t="shared" si="95"/>
        <v>1.17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 t="s">
        <v>8274</v>
      </c>
      <c r="O1271" s="9">
        <f t="shared" si="95"/>
        <v>1.0900000000000001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 t="s">
        <v>8274</v>
      </c>
      <c r="O1272" s="9">
        <f t="shared" si="95"/>
        <v>1.1499999999999999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 t="s">
        <v>8274</v>
      </c>
      <c r="O1273" s="9">
        <f t="shared" si="95"/>
        <v>1.02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 t="s">
        <v>8274</v>
      </c>
      <c r="O1274" s="9">
        <f t="shared" si="95"/>
        <v>1.06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 t="s">
        <v>8274</v>
      </c>
      <c r="O1275" s="9">
        <f t="shared" si="95"/>
        <v>1.04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 t="s">
        <v>8274</v>
      </c>
      <c r="O1276" s="9">
        <f t="shared" si="95"/>
        <v>1.55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 t="s">
        <v>8274</v>
      </c>
      <c r="O1277" s="9">
        <f t="shared" si="95"/>
        <v>1.62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 t="s">
        <v>8274</v>
      </c>
      <c r="O1278" s="9">
        <f t="shared" si="95"/>
        <v>1.04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 t="s">
        <v>8274</v>
      </c>
      <c r="O1279" s="9">
        <f t="shared" si="95"/>
        <v>1.06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 t="s">
        <v>8274</v>
      </c>
      <c r="O1280" s="9">
        <f t="shared" si="95"/>
        <v>1.55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 t="s">
        <v>8274</v>
      </c>
      <c r="O1281" s="9">
        <f t="shared" si="95"/>
        <v>1.1100000000000001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 t="s">
        <v>8274</v>
      </c>
      <c r="O1282" s="9">
        <f t="shared" ref="O1282:O1345" si="100">ROUND(E1282/D1282,2)</f>
        <v>1.1100000000000001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 t="s">
        <v>8274</v>
      </c>
      <c r="O1283" s="9">
        <f t="shared" si="100"/>
        <v>1.1100000000000001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 t="s">
        <v>8274</v>
      </c>
      <c r="O1284" s="9">
        <f t="shared" si="100"/>
        <v>1.24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ref="U1284:U1347" si="104">YEAR(T1284)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 t="s">
        <v>8274</v>
      </c>
      <c r="O1285" s="9">
        <f t="shared" si="100"/>
        <v>2.11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 t="s">
        <v>8269</v>
      </c>
      <c r="O1286" s="9">
        <f t="shared" si="100"/>
        <v>1.01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 t="s">
        <v>8269</v>
      </c>
      <c r="O1287" s="9">
        <f t="shared" si="100"/>
        <v>1.02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 t="s">
        <v>8269</v>
      </c>
      <c r="O1288" s="9">
        <f t="shared" si="100"/>
        <v>1.08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 t="s">
        <v>8269</v>
      </c>
      <c r="O1289" s="9">
        <f t="shared" si="100"/>
        <v>2.42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 t="s">
        <v>8269</v>
      </c>
      <c r="O1290" s="9">
        <f t="shared" si="100"/>
        <v>1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 t="s">
        <v>8269</v>
      </c>
      <c r="O1291" s="9">
        <f t="shared" si="100"/>
        <v>1.25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 t="s">
        <v>8269</v>
      </c>
      <c r="O1292" s="9">
        <f t="shared" si="100"/>
        <v>1.0900000000000001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 t="s">
        <v>8269</v>
      </c>
      <c r="O1293" s="9">
        <f t="shared" si="100"/>
        <v>1.46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 t="s">
        <v>8269</v>
      </c>
      <c r="O1294" s="9">
        <f t="shared" si="100"/>
        <v>1.1000000000000001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 t="s">
        <v>8269</v>
      </c>
      <c r="O1295" s="9">
        <f t="shared" si="100"/>
        <v>1.02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 t="s">
        <v>8269</v>
      </c>
      <c r="O1296" s="9">
        <f t="shared" si="100"/>
        <v>1.22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 t="s">
        <v>8269</v>
      </c>
      <c r="O1297" s="9">
        <f t="shared" si="100"/>
        <v>1.02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 t="s">
        <v>8269</v>
      </c>
      <c r="O1298" s="9">
        <f t="shared" si="100"/>
        <v>1.41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 t="s">
        <v>8269</v>
      </c>
      <c r="O1299" s="9">
        <f t="shared" si="100"/>
        <v>1.1000000000000001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 t="s">
        <v>8269</v>
      </c>
      <c r="O1300" s="9">
        <f t="shared" si="100"/>
        <v>1.05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 t="s">
        <v>8269</v>
      </c>
      <c r="O1301" s="9">
        <f t="shared" si="100"/>
        <v>1.24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 t="s">
        <v>8269</v>
      </c>
      <c r="O1302" s="9">
        <f t="shared" si="100"/>
        <v>1.35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 t="s">
        <v>8269</v>
      </c>
      <c r="O1303" s="9">
        <f t="shared" si="100"/>
        <v>1.03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 t="s">
        <v>8269</v>
      </c>
      <c r="O1304" s="9">
        <f t="shared" si="100"/>
        <v>1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 t="s">
        <v>8269</v>
      </c>
      <c r="O1305" s="9">
        <f t="shared" si="100"/>
        <v>1.3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 t="s">
        <v>8271</v>
      </c>
      <c r="O1306" s="9">
        <f t="shared" si="100"/>
        <v>0.4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 t="s">
        <v>8271</v>
      </c>
      <c r="O1307" s="9">
        <f t="shared" si="100"/>
        <v>0.26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 t="s">
        <v>8271</v>
      </c>
      <c r="O1308" s="9">
        <f t="shared" si="100"/>
        <v>0.65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 t="s">
        <v>8271</v>
      </c>
      <c r="O1309" s="9">
        <f t="shared" si="100"/>
        <v>0.12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 t="s">
        <v>8271</v>
      </c>
      <c r="O1310" s="9">
        <f t="shared" si="100"/>
        <v>0.11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 t="s">
        <v>8271</v>
      </c>
      <c r="O1311" s="9">
        <f t="shared" si="100"/>
        <v>1.1200000000000001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 t="s">
        <v>8271</v>
      </c>
      <c r="O1312" s="9">
        <f t="shared" si="100"/>
        <v>0.16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 t="s">
        <v>8271</v>
      </c>
      <c r="O1313" s="9">
        <f t="shared" si="100"/>
        <v>0.32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 t="s">
        <v>8271</v>
      </c>
      <c r="O1314" s="9">
        <f t="shared" si="100"/>
        <v>0.01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 t="s">
        <v>8271</v>
      </c>
      <c r="O1315" s="9">
        <f t="shared" si="100"/>
        <v>0.31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 t="s">
        <v>8271</v>
      </c>
      <c r="O1316" s="9">
        <f t="shared" si="100"/>
        <v>0.01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 t="s">
        <v>8271</v>
      </c>
      <c r="O1317" s="9">
        <f t="shared" si="100"/>
        <v>0.4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 t="s">
        <v>8271</v>
      </c>
      <c r="O1318" s="9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 t="s">
        <v>8271</v>
      </c>
      <c r="O1319" s="9">
        <f t="shared" si="100"/>
        <v>0.06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 t="s">
        <v>8271</v>
      </c>
      <c r="O1320" s="9">
        <f t="shared" si="100"/>
        <v>0.15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 t="s">
        <v>8271</v>
      </c>
      <c r="O1321" s="9">
        <f t="shared" si="100"/>
        <v>0.15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 t="s">
        <v>8271</v>
      </c>
      <c r="O1322" s="9">
        <f t="shared" si="100"/>
        <v>0.01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 t="s">
        <v>8271</v>
      </c>
      <c r="O1323" s="9">
        <f t="shared" si="100"/>
        <v>0.01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 t="s">
        <v>8271</v>
      </c>
      <c r="O1324" s="9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 t="s">
        <v>8271</v>
      </c>
      <c r="O1325" s="9">
        <f t="shared" si="100"/>
        <v>0.09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 t="s">
        <v>8271</v>
      </c>
      <c r="O1326" s="9">
        <f t="shared" si="100"/>
        <v>0.1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 t="s">
        <v>8271</v>
      </c>
      <c r="O1327" s="9">
        <f t="shared" si="100"/>
        <v>0.02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 t="s">
        <v>8271</v>
      </c>
      <c r="O1328" s="9">
        <f t="shared" si="100"/>
        <v>0.01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 t="s">
        <v>8271</v>
      </c>
      <c r="O1329" s="9">
        <f t="shared" si="100"/>
        <v>0.04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 t="s">
        <v>8271</v>
      </c>
      <c r="O1330" s="9">
        <f t="shared" si="100"/>
        <v>0.02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 t="s">
        <v>8271</v>
      </c>
      <c r="O1331" s="9">
        <f t="shared" si="100"/>
        <v>0.01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 t="s">
        <v>8271</v>
      </c>
      <c r="O1332" s="9">
        <f t="shared" si="100"/>
        <v>0.22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 t="s">
        <v>8271</v>
      </c>
      <c r="O1333" s="9">
        <f t="shared" si="100"/>
        <v>0.01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 t="s">
        <v>8271</v>
      </c>
      <c r="O1334" s="9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 t="s">
        <v>8271</v>
      </c>
      <c r="O1335" s="9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 t="s">
        <v>8271</v>
      </c>
      <c r="O1336" s="9">
        <f t="shared" si="100"/>
        <v>0.11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 t="s">
        <v>8271</v>
      </c>
      <c r="O1337" s="9">
        <f t="shared" si="100"/>
        <v>0.2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 t="s">
        <v>8271</v>
      </c>
      <c r="O1338" s="9">
        <f t="shared" si="100"/>
        <v>0.85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 t="s">
        <v>8271</v>
      </c>
      <c r="O1339" s="9">
        <f t="shared" si="100"/>
        <v>0.49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 t="s">
        <v>8271</v>
      </c>
      <c r="O1340" s="9">
        <f t="shared" si="100"/>
        <v>0.03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 t="s">
        <v>8271</v>
      </c>
      <c r="O1341" s="9">
        <f t="shared" si="100"/>
        <v>7.0000000000000007E-2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 t="s">
        <v>8271</v>
      </c>
      <c r="O1342" s="9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 t="s">
        <v>8271</v>
      </c>
      <c r="O1343" s="9">
        <f t="shared" si="100"/>
        <v>0.7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 t="s">
        <v>8271</v>
      </c>
      <c r="O1344" s="9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 t="s">
        <v>8271</v>
      </c>
      <c r="O1345" s="9">
        <f t="shared" si="100"/>
        <v>1.02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 t="s">
        <v>8272</v>
      </c>
      <c r="O1346" s="9">
        <f t="shared" ref="O1346:O1409" si="105">ROUND(E1346/D1346,2)</f>
        <v>3.78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 t="s">
        <v>8272</v>
      </c>
      <c r="O1347" s="9">
        <f t="shared" si="105"/>
        <v>1.25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 t="s">
        <v>8272</v>
      </c>
      <c r="O1348" s="9">
        <f t="shared" si="105"/>
        <v>1.47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ref="U1348:U1411" si="109">YEAR(T1348)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 t="s">
        <v>8272</v>
      </c>
      <c r="O1349" s="9">
        <f t="shared" si="105"/>
        <v>1.02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 t="s">
        <v>8272</v>
      </c>
      <c r="O1350" s="9">
        <f t="shared" si="105"/>
        <v>1.02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 t="s">
        <v>8272</v>
      </c>
      <c r="O1351" s="9">
        <f t="shared" si="105"/>
        <v>2.04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 t="s">
        <v>8272</v>
      </c>
      <c r="O1352" s="9">
        <f t="shared" si="105"/>
        <v>1.04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 t="s">
        <v>8272</v>
      </c>
      <c r="O1353" s="9">
        <f t="shared" si="105"/>
        <v>1.01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 t="s">
        <v>8272</v>
      </c>
      <c r="O1354" s="9">
        <f t="shared" si="105"/>
        <v>1.36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 t="s">
        <v>8272</v>
      </c>
      <c r="O1355" s="9">
        <f t="shared" si="105"/>
        <v>1.34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 t="s">
        <v>8272</v>
      </c>
      <c r="O1356" s="9">
        <f t="shared" si="105"/>
        <v>1.3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 t="s">
        <v>8272</v>
      </c>
      <c r="O1357" s="9">
        <f t="shared" si="105"/>
        <v>1.23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 t="s">
        <v>8272</v>
      </c>
      <c r="O1358" s="9">
        <f t="shared" si="105"/>
        <v>1.83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 t="s">
        <v>8272</v>
      </c>
      <c r="O1359" s="9">
        <f t="shared" si="105"/>
        <v>1.25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 t="s">
        <v>8272</v>
      </c>
      <c r="O1360" s="9">
        <f t="shared" si="105"/>
        <v>1.1200000000000001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 t="s">
        <v>8272</v>
      </c>
      <c r="O1361" s="9">
        <f t="shared" si="105"/>
        <v>1.1599999999999999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 t="s">
        <v>8272</v>
      </c>
      <c r="O1362" s="9">
        <f t="shared" si="105"/>
        <v>1.73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 t="s">
        <v>8272</v>
      </c>
      <c r="O1363" s="9">
        <f t="shared" si="105"/>
        <v>1.26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 t="s">
        <v>8272</v>
      </c>
      <c r="O1364" s="9">
        <f t="shared" si="105"/>
        <v>1.0900000000000001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 t="s">
        <v>8272</v>
      </c>
      <c r="O1365" s="9">
        <f t="shared" si="105"/>
        <v>1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 t="s">
        <v>8274</v>
      </c>
      <c r="O1366" s="9">
        <f t="shared" si="105"/>
        <v>1.19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 t="s">
        <v>8274</v>
      </c>
      <c r="O1367" s="9">
        <f t="shared" si="105"/>
        <v>1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 t="s">
        <v>8274</v>
      </c>
      <c r="O1368" s="9">
        <f t="shared" si="105"/>
        <v>1.26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 t="s">
        <v>8274</v>
      </c>
      <c r="O1369" s="9">
        <f t="shared" si="105"/>
        <v>1.1399999999999999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 t="s">
        <v>8274</v>
      </c>
      <c r="O1370" s="9">
        <f t="shared" si="105"/>
        <v>1.1100000000000001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 t="s">
        <v>8274</v>
      </c>
      <c r="O1371" s="9">
        <f t="shared" si="105"/>
        <v>1.05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 t="s">
        <v>8274</v>
      </c>
      <c r="O1372" s="9">
        <f t="shared" si="105"/>
        <v>1.04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 t="s">
        <v>8274</v>
      </c>
      <c r="O1373" s="9">
        <f t="shared" si="105"/>
        <v>1.07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 t="s">
        <v>8274</v>
      </c>
      <c r="O1374" s="9">
        <f t="shared" si="105"/>
        <v>1.24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 t="s">
        <v>8274</v>
      </c>
      <c r="O1375" s="9">
        <f t="shared" si="105"/>
        <v>1.05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 t="s">
        <v>8274</v>
      </c>
      <c r="O1376" s="9">
        <f t="shared" si="105"/>
        <v>1.89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 t="s">
        <v>8274</v>
      </c>
      <c r="O1377" s="9">
        <f t="shared" si="105"/>
        <v>1.71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 t="s">
        <v>8274</v>
      </c>
      <c r="O1378" s="9">
        <f t="shared" si="105"/>
        <v>2.52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 t="s">
        <v>8274</v>
      </c>
      <c r="O1379" s="9">
        <f t="shared" si="105"/>
        <v>1.1599999999999999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 t="s">
        <v>8274</v>
      </c>
      <c r="O1380" s="9">
        <f t="shared" si="105"/>
        <v>2.0299999999999998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 t="s">
        <v>8274</v>
      </c>
      <c r="O1381" s="9">
        <f t="shared" si="105"/>
        <v>1.1200000000000001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 t="s">
        <v>8274</v>
      </c>
      <c r="O1382" s="9">
        <f t="shared" si="105"/>
        <v>4.24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 t="s">
        <v>8274</v>
      </c>
      <c r="O1383" s="9">
        <f t="shared" si="105"/>
        <v>1.07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 t="s">
        <v>8274</v>
      </c>
      <c r="O1384" s="9">
        <f t="shared" si="105"/>
        <v>1.04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 t="s">
        <v>8274</v>
      </c>
      <c r="O1385" s="9">
        <f t="shared" si="105"/>
        <v>2.12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 t="s">
        <v>8274</v>
      </c>
      <c r="O1386" s="9">
        <f t="shared" si="105"/>
        <v>1.24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 t="s">
        <v>8274</v>
      </c>
      <c r="O1387" s="9">
        <f t="shared" si="105"/>
        <v>1.1000000000000001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 t="s">
        <v>8274</v>
      </c>
      <c r="O1388" s="9">
        <f t="shared" si="105"/>
        <v>2.19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 t="s">
        <v>8274</v>
      </c>
      <c r="O1389" s="9">
        <f t="shared" si="105"/>
        <v>1.37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 t="s">
        <v>8274</v>
      </c>
      <c r="O1390" s="9">
        <f t="shared" si="105"/>
        <v>1.35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 t="s">
        <v>8274</v>
      </c>
      <c r="O1391" s="9">
        <f t="shared" si="105"/>
        <v>1.45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 t="s">
        <v>8274</v>
      </c>
      <c r="O1392" s="9">
        <f t="shared" si="105"/>
        <v>1.0900000000000001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 t="s">
        <v>8274</v>
      </c>
      <c r="O1393" s="9">
        <f t="shared" si="105"/>
        <v>1.1000000000000001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 t="s">
        <v>8274</v>
      </c>
      <c r="O1394" s="9">
        <f t="shared" si="105"/>
        <v>1.1399999999999999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 t="s">
        <v>8274</v>
      </c>
      <c r="O1395" s="9">
        <f t="shared" si="105"/>
        <v>1.02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 t="s">
        <v>8274</v>
      </c>
      <c r="O1396" s="9">
        <f t="shared" si="105"/>
        <v>1.22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 t="s">
        <v>8274</v>
      </c>
      <c r="O1397" s="9">
        <f t="shared" si="105"/>
        <v>1.1200000000000001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 t="s">
        <v>8274</v>
      </c>
      <c r="O1398" s="9">
        <f t="shared" si="105"/>
        <v>1.07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 t="s">
        <v>8274</v>
      </c>
      <c r="O1399" s="9">
        <f t="shared" si="105"/>
        <v>1.1399999999999999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 t="s">
        <v>8274</v>
      </c>
      <c r="O1400" s="9">
        <f t="shared" si="105"/>
        <v>1.1000000000000001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 t="s">
        <v>8274</v>
      </c>
      <c r="O1401" s="9">
        <f t="shared" si="105"/>
        <v>1.26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 t="s">
        <v>8274</v>
      </c>
      <c r="O1402" s="9">
        <f t="shared" si="105"/>
        <v>1.67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 t="s">
        <v>8274</v>
      </c>
      <c r="O1403" s="9">
        <f t="shared" si="105"/>
        <v>4.97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 t="s">
        <v>8274</v>
      </c>
      <c r="O1404" s="9">
        <f t="shared" si="105"/>
        <v>1.0900000000000001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 t="s">
        <v>8274</v>
      </c>
      <c r="O1405" s="9">
        <f t="shared" si="105"/>
        <v>1.03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 t="s">
        <v>8285</v>
      </c>
      <c r="O1406" s="9">
        <f t="shared" si="105"/>
        <v>0.02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 t="s">
        <v>8285</v>
      </c>
      <c r="O1407" s="9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 t="s">
        <v>8285</v>
      </c>
      <c r="O1408" s="9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 t="s">
        <v>8285</v>
      </c>
      <c r="O1409" s="9">
        <f t="shared" si="105"/>
        <v>0.01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 t="s">
        <v>8285</v>
      </c>
      <c r="O1410" s="9">
        <f t="shared" ref="O1410:O1473" si="110">ROUND(E1410/D1410,2)</f>
        <v>7.0000000000000007E-2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 t="s">
        <v>8285</v>
      </c>
      <c r="O1411" s="9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 t="s">
        <v>8285</v>
      </c>
      <c r="O1412" s="9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ref="U1412:U1475" si="114">YEAR(T1412)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 t="s">
        <v>8285</v>
      </c>
      <c r="O1413" s="9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 t="s">
        <v>8285</v>
      </c>
      <c r="O1414" s="9">
        <f t="shared" si="110"/>
        <v>0.05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 t="s">
        <v>8285</v>
      </c>
      <c r="O1415" s="9">
        <f t="shared" si="110"/>
        <v>0.05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 t="s">
        <v>8285</v>
      </c>
      <c r="O1416" s="9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 t="s">
        <v>8285</v>
      </c>
      <c r="O1417" s="9">
        <f t="shared" si="110"/>
        <v>0.18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 t="s">
        <v>8285</v>
      </c>
      <c r="O1418" s="9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 t="s">
        <v>8285</v>
      </c>
      <c r="O1419" s="9">
        <f t="shared" si="110"/>
        <v>0.01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 t="s">
        <v>8285</v>
      </c>
      <c r="O1420" s="9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 t="s">
        <v>8285</v>
      </c>
      <c r="O1421" s="9">
        <f t="shared" si="110"/>
        <v>7.0000000000000007E-2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 t="s">
        <v>8285</v>
      </c>
      <c r="O1422" s="9">
        <f t="shared" si="110"/>
        <v>0.03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 t="s">
        <v>8285</v>
      </c>
      <c r="O1423" s="9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 t="s">
        <v>8285</v>
      </c>
      <c r="O1424" s="9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 t="s">
        <v>8285</v>
      </c>
      <c r="O1425" s="9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 t="s">
        <v>8285</v>
      </c>
      <c r="O1426" s="9">
        <f t="shared" si="110"/>
        <v>0.2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 t="s">
        <v>8285</v>
      </c>
      <c r="O1427" s="9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 t="s">
        <v>8285</v>
      </c>
      <c r="O1428" s="9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 t="s">
        <v>8285</v>
      </c>
      <c r="O1429" s="9">
        <f t="shared" si="110"/>
        <v>0.08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 t="s">
        <v>8285</v>
      </c>
      <c r="O1430" s="9">
        <f t="shared" si="110"/>
        <v>0.05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 t="s">
        <v>8285</v>
      </c>
      <c r="O1431" s="9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 t="s">
        <v>8285</v>
      </c>
      <c r="O1432" s="9">
        <f t="shared" si="110"/>
        <v>0.08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 t="s">
        <v>8285</v>
      </c>
      <c r="O1433" s="9">
        <f t="shared" si="110"/>
        <v>0.32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 t="s">
        <v>8285</v>
      </c>
      <c r="O1434" s="9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 t="s">
        <v>8285</v>
      </c>
      <c r="O1435" s="9">
        <f t="shared" si="110"/>
        <v>7.0000000000000007E-2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 t="s">
        <v>8285</v>
      </c>
      <c r="O1436" s="9">
        <f t="shared" si="110"/>
        <v>0.1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 t="s">
        <v>8285</v>
      </c>
      <c r="O1437" s="9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 t="s">
        <v>8285</v>
      </c>
      <c r="O1438" s="9">
        <f t="shared" si="110"/>
        <v>0.01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 t="s">
        <v>8285</v>
      </c>
      <c r="O1439" s="9">
        <f t="shared" si="110"/>
        <v>0.27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 t="s">
        <v>8285</v>
      </c>
      <c r="O1440" s="9">
        <f t="shared" si="110"/>
        <v>0.03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 t="s">
        <v>8285</v>
      </c>
      <c r="O1441" s="9">
        <f t="shared" si="110"/>
        <v>7.0000000000000007E-2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 t="s">
        <v>8285</v>
      </c>
      <c r="O1442" s="9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 t="s">
        <v>8285</v>
      </c>
      <c r="O1443" s="9">
        <f t="shared" si="110"/>
        <v>0.01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 t="s">
        <v>8285</v>
      </c>
      <c r="O1444" s="9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 t="s">
        <v>8285</v>
      </c>
      <c r="O1445" s="9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 t="s">
        <v>8285</v>
      </c>
      <c r="O1446" s="9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 t="s">
        <v>8285</v>
      </c>
      <c r="O1447" s="9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 t="s">
        <v>8285</v>
      </c>
      <c r="O1448" s="9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 t="s">
        <v>8285</v>
      </c>
      <c r="O1449" s="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 t="s">
        <v>8285</v>
      </c>
      <c r="O1450" s="9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 t="s">
        <v>8285</v>
      </c>
      <c r="O1451" s="9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 t="s">
        <v>8285</v>
      </c>
      <c r="O1452" s="9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 t="s">
        <v>8285</v>
      </c>
      <c r="O1453" s="9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 t="s">
        <v>8285</v>
      </c>
      <c r="O1454" s="9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 t="s">
        <v>8285</v>
      </c>
      <c r="O1455" s="9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 t="s">
        <v>8285</v>
      </c>
      <c r="O1456" s="9">
        <f t="shared" si="110"/>
        <v>0.01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 t="s">
        <v>8285</v>
      </c>
      <c r="O1457" s="9">
        <f t="shared" si="110"/>
        <v>0.11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 t="s">
        <v>8285</v>
      </c>
      <c r="O1458" s="9">
        <f t="shared" si="110"/>
        <v>0.03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 t="s">
        <v>8285</v>
      </c>
      <c r="O1459" s="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 t="s">
        <v>8285</v>
      </c>
      <c r="O1460" s="9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 t="s">
        <v>8285</v>
      </c>
      <c r="O1461" s="9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 t="s">
        <v>8285</v>
      </c>
      <c r="O1462" s="9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 t="s">
        <v>8286</v>
      </c>
      <c r="O1463" s="9">
        <f t="shared" si="110"/>
        <v>1.01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 t="s">
        <v>8286</v>
      </c>
      <c r="O1464" s="9">
        <f t="shared" si="110"/>
        <v>1.0900000000000001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 t="s">
        <v>8286</v>
      </c>
      <c r="O1465" s="9">
        <f t="shared" si="110"/>
        <v>1.48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 t="s">
        <v>8286</v>
      </c>
      <c r="O1466" s="9">
        <f t="shared" si="110"/>
        <v>1.63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 t="s">
        <v>8286</v>
      </c>
      <c r="O1467" s="9">
        <f t="shared" si="110"/>
        <v>4.5599999999999996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 t="s">
        <v>8286</v>
      </c>
      <c r="O1468" s="9">
        <f t="shared" si="110"/>
        <v>1.08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 t="s">
        <v>8286</v>
      </c>
      <c r="O1469" s="9">
        <f t="shared" si="110"/>
        <v>1.1499999999999999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 t="s">
        <v>8286</v>
      </c>
      <c r="O1470" s="9">
        <f t="shared" si="110"/>
        <v>1.02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 t="s">
        <v>8286</v>
      </c>
      <c r="O1471" s="9">
        <f t="shared" si="110"/>
        <v>1.08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 t="s">
        <v>8286</v>
      </c>
      <c r="O1472" s="9">
        <f t="shared" si="110"/>
        <v>1.25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 t="s">
        <v>8286</v>
      </c>
      <c r="O1473" s="9">
        <f t="shared" si="110"/>
        <v>1.04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 t="s">
        <v>8286</v>
      </c>
      <c r="O1474" s="9">
        <f t="shared" ref="O1474:O1537" si="115">ROUND(E1474/D1474,2)</f>
        <v>1.39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 t="s">
        <v>8286</v>
      </c>
      <c r="O1475" s="9">
        <f t="shared" si="115"/>
        <v>1.21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 t="s">
        <v>8286</v>
      </c>
      <c r="O1476" s="9">
        <f t="shared" si="115"/>
        <v>1.1200000000000001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ref="U1476:U1539" si="119">YEAR(T1476)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 t="s">
        <v>8286</v>
      </c>
      <c r="O1477" s="9">
        <f t="shared" si="115"/>
        <v>1.89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 t="s">
        <v>8286</v>
      </c>
      <c r="O1478" s="9">
        <f t="shared" si="115"/>
        <v>6.62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 t="s">
        <v>8286</v>
      </c>
      <c r="O1479" s="9">
        <f t="shared" si="115"/>
        <v>1.1100000000000001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 t="s">
        <v>8286</v>
      </c>
      <c r="O1480" s="9">
        <f t="shared" si="115"/>
        <v>11.82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 t="s">
        <v>8286</v>
      </c>
      <c r="O1481" s="9">
        <f t="shared" si="115"/>
        <v>1.37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 t="s">
        <v>8286</v>
      </c>
      <c r="O1482" s="9">
        <f t="shared" si="115"/>
        <v>1.17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 t="s">
        <v>8273</v>
      </c>
      <c r="O1483" s="9">
        <f t="shared" si="115"/>
        <v>0.02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 t="s">
        <v>8273</v>
      </c>
      <c r="O1484" s="9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 t="s">
        <v>8273</v>
      </c>
      <c r="O1485" s="9">
        <f t="shared" si="115"/>
        <v>0.01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 t="s">
        <v>8273</v>
      </c>
      <c r="O1486" s="9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 t="s">
        <v>8273</v>
      </c>
      <c r="O1487" s="9">
        <f t="shared" si="115"/>
        <v>0.02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 t="s">
        <v>8273</v>
      </c>
      <c r="O1488" s="9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 t="s">
        <v>8273</v>
      </c>
      <c r="O1489" s="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 t="s">
        <v>8273</v>
      </c>
      <c r="O1490" s="9">
        <f t="shared" si="115"/>
        <v>0.02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 t="s">
        <v>8273</v>
      </c>
      <c r="O1491" s="9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 t="s">
        <v>8273</v>
      </c>
      <c r="O1492" s="9">
        <f t="shared" si="115"/>
        <v>0.31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 t="s">
        <v>8273</v>
      </c>
      <c r="O1493" s="9">
        <f t="shared" si="115"/>
        <v>0.08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 t="s">
        <v>8273</v>
      </c>
      <c r="O1494" s="9">
        <f t="shared" si="115"/>
        <v>0.01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 t="s">
        <v>8273</v>
      </c>
      <c r="O1495" s="9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 t="s">
        <v>8273</v>
      </c>
      <c r="O1496" s="9">
        <f t="shared" si="115"/>
        <v>0.09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 t="s">
        <v>8273</v>
      </c>
      <c r="O1497" s="9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 t="s">
        <v>8273</v>
      </c>
      <c r="O1498" s="9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 t="s">
        <v>8273</v>
      </c>
      <c r="O1499" s="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 t="s">
        <v>8273</v>
      </c>
      <c r="O1500" s="9">
        <f t="shared" si="115"/>
        <v>0.02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 t="s">
        <v>8273</v>
      </c>
      <c r="O1501" s="9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 t="s">
        <v>8273</v>
      </c>
      <c r="O1502" s="9">
        <f t="shared" si="115"/>
        <v>0.25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 t="s">
        <v>8283</v>
      </c>
      <c r="O1503" s="9">
        <f t="shared" si="115"/>
        <v>1.66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 t="s">
        <v>8283</v>
      </c>
      <c r="O1504" s="9">
        <f t="shared" si="115"/>
        <v>1.01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 t="s">
        <v>8283</v>
      </c>
      <c r="O1505" s="9">
        <f t="shared" si="115"/>
        <v>1.08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 t="s">
        <v>8283</v>
      </c>
      <c r="O1506" s="9">
        <f t="shared" si="115"/>
        <v>2.78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 t="s">
        <v>8283</v>
      </c>
      <c r="O1507" s="9">
        <f t="shared" si="115"/>
        <v>1.04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 t="s">
        <v>8283</v>
      </c>
      <c r="O1508" s="9">
        <f t="shared" si="115"/>
        <v>1.1100000000000001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 t="s">
        <v>8283</v>
      </c>
      <c r="O1509" s="9">
        <f t="shared" si="115"/>
        <v>2.15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 t="s">
        <v>8283</v>
      </c>
      <c r="O1510" s="9">
        <f t="shared" si="115"/>
        <v>1.1100000000000001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 t="s">
        <v>8283</v>
      </c>
      <c r="O1511" s="9">
        <f t="shared" si="115"/>
        <v>1.24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 t="s">
        <v>8283</v>
      </c>
      <c r="O1512" s="9">
        <f t="shared" si="115"/>
        <v>1.01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 t="s">
        <v>8283</v>
      </c>
      <c r="O1513" s="9">
        <f t="shared" si="115"/>
        <v>1.1200000000000001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 t="s">
        <v>8283</v>
      </c>
      <c r="O1514" s="9">
        <f t="shared" si="115"/>
        <v>5.59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 t="s">
        <v>8283</v>
      </c>
      <c r="O1515" s="9">
        <f t="shared" si="115"/>
        <v>1.5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 t="s">
        <v>8283</v>
      </c>
      <c r="O1516" s="9">
        <f t="shared" si="115"/>
        <v>1.06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 t="s">
        <v>8283</v>
      </c>
      <c r="O1517" s="9">
        <f t="shared" si="115"/>
        <v>1.57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 t="s">
        <v>8283</v>
      </c>
      <c r="O1518" s="9">
        <f t="shared" si="115"/>
        <v>1.0900000000000001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 t="s">
        <v>8283</v>
      </c>
      <c r="O1519" s="9">
        <f t="shared" si="115"/>
        <v>1.62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 t="s">
        <v>8283</v>
      </c>
      <c r="O1520" s="9">
        <f t="shared" si="115"/>
        <v>2.0499999999999998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 t="s">
        <v>8283</v>
      </c>
      <c r="O1521" s="9">
        <f t="shared" si="115"/>
        <v>1.03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 t="s">
        <v>8283</v>
      </c>
      <c r="O1522" s="9">
        <f t="shared" si="115"/>
        <v>1.03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 t="s">
        <v>8283</v>
      </c>
      <c r="O1523" s="9">
        <f t="shared" si="115"/>
        <v>1.07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 t="s">
        <v>8283</v>
      </c>
      <c r="O1524" s="9">
        <f t="shared" si="115"/>
        <v>1.39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 t="s">
        <v>8283</v>
      </c>
      <c r="O1525" s="9">
        <f t="shared" si="115"/>
        <v>1.25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 t="s">
        <v>8283</v>
      </c>
      <c r="O1526" s="9">
        <f t="shared" si="115"/>
        <v>2.0699999999999998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 t="s">
        <v>8283</v>
      </c>
      <c r="O1527" s="9">
        <f t="shared" si="115"/>
        <v>1.74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 t="s">
        <v>8283</v>
      </c>
      <c r="O1528" s="9">
        <f t="shared" si="115"/>
        <v>1.2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 t="s">
        <v>8283</v>
      </c>
      <c r="O1529" s="9">
        <f t="shared" si="115"/>
        <v>1.1000000000000001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 t="s">
        <v>8283</v>
      </c>
      <c r="O1530" s="9">
        <f t="shared" si="115"/>
        <v>2.82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 t="s">
        <v>8283</v>
      </c>
      <c r="O1531" s="9">
        <f t="shared" si="115"/>
        <v>1.01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 t="s">
        <v>8283</v>
      </c>
      <c r="O1532" s="9">
        <f t="shared" si="115"/>
        <v>1.35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 t="s">
        <v>8283</v>
      </c>
      <c r="O1533" s="9">
        <f t="shared" si="115"/>
        <v>1.76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 t="s">
        <v>8283</v>
      </c>
      <c r="O1534" s="9">
        <f t="shared" si="115"/>
        <v>4.84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 t="s">
        <v>8283</v>
      </c>
      <c r="O1535" s="9">
        <f t="shared" si="115"/>
        <v>1.45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 t="s">
        <v>8283</v>
      </c>
      <c r="O1536" s="9">
        <f t="shared" si="115"/>
        <v>4.18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 t="s">
        <v>8283</v>
      </c>
      <c r="O1537" s="9">
        <f t="shared" si="115"/>
        <v>1.32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 t="s">
        <v>8283</v>
      </c>
      <c r="O1538" s="9">
        <f t="shared" ref="O1538:O1601" si="120">ROUND(E1538/D1538,2)</f>
        <v>2.5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 t="s">
        <v>8283</v>
      </c>
      <c r="O1539" s="9">
        <f t="shared" si="120"/>
        <v>1.8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 t="s">
        <v>8283</v>
      </c>
      <c r="O1540" s="9">
        <f t="shared" si="120"/>
        <v>1.03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ref="U1540:U1603" si="124">YEAR(T1540)</f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 t="s">
        <v>8283</v>
      </c>
      <c r="O1541" s="9">
        <f t="shared" si="120"/>
        <v>1.36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 t="s">
        <v>8283</v>
      </c>
      <c r="O1542" s="9">
        <f t="shared" si="120"/>
        <v>1.18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 t="s">
        <v>8287</v>
      </c>
      <c r="O1543" s="9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 t="s">
        <v>8287</v>
      </c>
      <c r="O1544" s="9">
        <f t="shared" si="120"/>
        <v>0.04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 t="s">
        <v>8287</v>
      </c>
      <c r="O1545" s="9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 t="s">
        <v>8287</v>
      </c>
      <c r="O1546" s="9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 t="s">
        <v>8287</v>
      </c>
      <c r="O1547" s="9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 t="s">
        <v>8287</v>
      </c>
      <c r="O1548" s="9">
        <f t="shared" si="120"/>
        <v>0.28999999999999998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 t="s">
        <v>8287</v>
      </c>
      <c r="O1549" s="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 t="s">
        <v>8287</v>
      </c>
      <c r="O1550" s="9">
        <f t="shared" si="120"/>
        <v>0.09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 t="s">
        <v>8287</v>
      </c>
      <c r="O1551" s="9">
        <f t="shared" si="120"/>
        <v>0.34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 t="s">
        <v>8287</v>
      </c>
      <c r="O1552" s="9">
        <f t="shared" si="120"/>
        <v>0.13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 t="s">
        <v>8287</v>
      </c>
      <c r="O1553" s="9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 t="s">
        <v>8287</v>
      </c>
      <c r="O1554" s="9">
        <f t="shared" si="120"/>
        <v>0.49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 t="s">
        <v>8287</v>
      </c>
      <c r="O1555" s="9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 t="s">
        <v>8287</v>
      </c>
      <c r="O1556" s="9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 t="s">
        <v>8287</v>
      </c>
      <c r="O1557" s="9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 t="s">
        <v>8287</v>
      </c>
      <c r="O1558" s="9">
        <f t="shared" si="120"/>
        <v>0.45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 t="s">
        <v>8287</v>
      </c>
      <c r="O1559" s="9">
        <f t="shared" si="120"/>
        <v>0.04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 t="s">
        <v>8287</v>
      </c>
      <c r="O1560" s="9">
        <f t="shared" si="120"/>
        <v>0.05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 t="s">
        <v>8287</v>
      </c>
      <c r="O1561" s="9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 t="s">
        <v>8287</v>
      </c>
      <c r="O1562" s="9">
        <f t="shared" si="120"/>
        <v>0.04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 t="s">
        <v>8288</v>
      </c>
      <c r="O1563" s="9">
        <f t="shared" si="120"/>
        <v>0.01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 t="s">
        <v>8288</v>
      </c>
      <c r="O1564" s="9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 t="s">
        <v>8288</v>
      </c>
      <c r="O1565" s="9">
        <f t="shared" si="120"/>
        <v>0.01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 t="s">
        <v>8288</v>
      </c>
      <c r="O1566" s="9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 t="s">
        <v>8288</v>
      </c>
      <c r="O1567" s="9">
        <f t="shared" si="120"/>
        <v>0.03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 t="s">
        <v>8288</v>
      </c>
      <c r="O1568" s="9">
        <f t="shared" si="120"/>
        <v>0.21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 t="s">
        <v>8288</v>
      </c>
      <c r="O1569" s="9">
        <f t="shared" si="120"/>
        <v>0.04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 t="s">
        <v>8288</v>
      </c>
      <c r="O1570" s="9">
        <f t="shared" si="120"/>
        <v>0.14000000000000001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 t="s">
        <v>8288</v>
      </c>
      <c r="O1571" s="9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 t="s">
        <v>8288</v>
      </c>
      <c r="O1572" s="9">
        <f t="shared" si="120"/>
        <v>0.41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 t="s">
        <v>8288</v>
      </c>
      <c r="O1573" s="9">
        <f t="shared" si="120"/>
        <v>0.01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 t="s">
        <v>8288</v>
      </c>
      <c r="O1574" s="9">
        <f t="shared" si="120"/>
        <v>0.05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 t="s">
        <v>8288</v>
      </c>
      <c r="O1575" s="9">
        <f t="shared" si="120"/>
        <v>0.02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 t="s">
        <v>8288</v>
      </c>
      <c r="O1576" s="9">
        <f t="shared" si="120"/>
        <v>0.05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 t="s">
        <v>8288</v>
      </c>
      <c r="O1577" s="9">
        <f t="shared" si="120"/>
        <v>0.23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 t="s">
        <v>8288</v>
      </c>
      <c r="O1578" s="9">
        <f t="shared" si="120"/>
        <v>0.13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 t="s">
        <v>8288</v>
      </c>
      <c r="O1579" s="9">
        <f t="shared" si="120"/>
        <v>0.01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 t="s">
        <v>8288</v>
      </c>
      <c r="O1580" s="9">
        <f t="shared" si="120"/>
        <v>0.11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 t="s">
        <v>8288</v>
      </c>
      <c r="O1581" s="9">
        <f t="shared" si="120"/>
        <v>0.01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 t="s">
        <v>8288</v>
      </c>
      <c r="O1582" s="9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 t="s">
        <v>8289</v>
      </c>
      <c r="O1583" s="9">
        <f t="shared" si="120"/>
        <v>0.01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 t="s">
        <v>8289</v>
      </c>
      <c r="O1584" s="9">
        <f t="shared" si="120"/>
        <v>0.09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 t="s">
        <v>8289</v>
      </c>
      <c r="O1585" s="9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 t="s">
        <v>8289</v>
      </c>
      <c r="O1586" s="9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 t="s">
        <v>8289</v>
      </c>
      <c r="O1587" s="9">
        <f t="shared" si="120"/>
        <v>0.79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 t="s">
        <v>8289</v>
      </c>
      <c r="O1588" s="9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 t="s">
        <v>8289</v>
      </c>
      <c r="O1589" s="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 t="s">
        <v>8289</v>
      </c>
      <c r="O1590" s="9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 t="s">
        <v>8289</v>
      </c>
      <c r="O1591" s="9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 t="s">
        <v>8289</v>
      </c>
      <c r="O1592" s="9">
        <f t="shared" si="120"/>
        <v>0.02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 t="s">
        <v>8289</v>
      </c>
      <c r="O1593" s="9">
        <f t="shared" si="120"/>
        <v>0.28999999999999998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 t="s">
        <v>8289</v>
      </c>
      <c r="O1594" s="9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 t="s">
        <v>8289</v>
      </c>
      <c r="O1595" s="9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 t="s">
        <v>8289</v>
      </c>
      <c r="O1596" s="9">
        <f t="shared" si="120"/>
        <v>0.21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 t="s">
        <v>8289</v>
      </c>
      <c r="O1597" s="9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 t="s">
        <v>8289</v>
      </c>
      <c r="O1598" s="9">
        <f t="shared" si="120"/>
        <v>0.02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 t="s">
        <v>8289</v>
      </c>
      <c r="O1599" s="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 t="s">
        <v>8289</v>
      </c>
      <c r="O1600" s="9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 t="s">
        <v>8289</v>
      </c>
      <c r="O1601" s="9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 t="s">
        <v>8289</v>
      </c>
      <c r="O1602" s="9">
        <f t="shared" ref="O1602:O1665" si="125">ROUND(E1602/D1602,2)</f>
        <v>7.0000000000000007E-2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 t="s">
        <v>8274</v>
      </c>
      <c r="O1603" s="9">
        <f t="shared" si="125"/>
        <v>1.08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 t="s">
        <v>8274</v>
      </c>
      <c r="O1604" s="9">
        <f t="shared" si="125"/>
        <v>1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ref="U1604:U1667" si="129">YEAR(T1604)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 t="s">
        <v>8274</v>
      </c>
      <c r="O1605" s="9">
        <f t="shared" si="125"/>
        <v>1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 t="s">
        <v>8274</v>
      </c>
      <c r="O1606" s="9">
        <f t="shared" si="125"/>
        <v>1.22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 t="s">
        <v>8274</v>
      </c>
      <c r="O1607" s="9">
        <f t="shared" si="125"/>
        <v>1.01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 t="s">
        <v>8274</v>
      </c>
      <c r="O1608" s="9">
        <f t="shared" si="125"/>
        <v>1.01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 t="s">
        <v>8274</v>
      </c>
      <c r="O1609" s="9">
        <f t="shared" si="125"/>
        <v>1.45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 t="s">
        <v>8274</v>
      </c>
      <c r="O1610" s="9">
        <f t="shared" si="125"/>
        <v>1.01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 t="s">
        <v>8274</v>
      </c>
      <c r="O1611" s="9">
        <f t="shared" si="125"/>
        <v>1.18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 t="s">
        <v>8274</v>
      </c>
      <c r="O1612" s="9">
        <f t="shared" si="125"/>
        <v>2.72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 t="s">
        <v>8274</v>
      </c>
      <c r="O1613" s="9">
        <f t="shared" si="125"/>
        <v>1.25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 t="s">
        <v>8274</v>
      </c>
      <c r="O1614" s="9">
        <f t="shared" si="125"/>
        <v>1.1000000000000001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 t="s">
        <v>8274</v>
      </c>
      <c r="O1615" s="9">
        <f t="shared" si="125"/>
        <v>1.02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 t="s">
        <v>8274</v>
      </c>
      <c r="O1616" s="9">
        <f t="shared" si="125"/>
        <v>1.03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 t="s">
        <v>8274</v>
      </c>
      <c r="O1617" s="9">
        <f t="shared" si="125"/>
        <v>1.1399999999999999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 t="s">
        <v>8274</v>
      </c>
      <c r="O1618" s="9">
        <f t="shared" si="125"/>
        <v>1.04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 t="s">
        <v>8274</v>
      </c>
      <c r="O1619" s="9">
        <f t="shared" si="125"/>
        <v>1.46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 t="s">
        <v>8274</v>
      </c>
      <c r="O1620" s="9">
        <f t="shared" si="125"/>
        <v>1.05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 t="s">
        <v>8274</v>
      </c>
      <c r="O1621" s="9">
        <f t="shared" si="125"/>
        <v>1.33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 t="s">
        <v>8274</v>
      </c>
      <c r="O1622" s="9">
        <f t="shared" si="125"/>
        <v>1.1299999999999999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 t="s">
        <v>8274</v>
      </c>
      <c r="O1623" s="9">
        <f t="shared" si="125"/>
        <v>1.21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 t="s">
        <v>8274</v>
      </c>
      <c r="O1624" s="9">
        <f t="shared" si="125"/>
        <v>1.02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 t="s">
        <v>8274</v>
      </c>
      <c r="O1625" s="9">
        <f t="shared" si="125"/>
        <v>1.01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 t="s">
        <v>8274</v>
      </c>
      <c r="O1626" s="9">
        <f t="shared" si="125"/>
        <v>1.18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 t="s">
        <v>8274</v>
      </c>
      <c r="O1627" s="9">
        <f t="shared" si="125"/>
        <v>1.55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 t="s">
        <v>8274</v>
      </c>
      <c r="O1628" s="9">
        <f t="shared" si="125"/>
        <v>1.01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 t="s">
        <v>8274</v>
      </c>
      <c r="O1629" s="9">
        <f t="shared" si="125"/>
        <v>1.17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 t="s">
        <v>8274</v>
      </c>
      <c r="O1630" s="9">
        <f t="shared" si="125"/>
        <v>1.01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 t="s">
        <v>8274</v>
      </c>
      <c r="O1631" s="9">
        <f t="shared" si="125"/>
        <v>1.04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 t="s">
        <v>8274</v>
      </c>
      <c r="O1632" s="9">
        <f t="shared" si="125"/>
        <v>2.65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 t="s">
        <v>8274</v>
      </c>
      <c r="O1633" s="9">
        <f t="shared" si="125"/>
        <v>1.56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 t="s">
        <v>8274</v>
      </c>
      <c r="O1634" s="9">
        <f t="shared" si="125"/>
        <v>1.02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 t="s">
        <v>8274</v>
      </c>
      <c r="O1635" s="9">
        <f t="shared" si="125"/>
        <v>1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 t="s">
        <v>8274</v>
      </c>
      <c r="O1636" s="9">
        <f t="shared" si="125"/>
        <v>1.01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 t="s">
        <v>8274</v>
      </c>
      <c r="O1637" s="9">
        <f t="shared" si="125"/>
        <v>1.25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 t="s">
        <v>8274</v>
      </c>
      <c r="O1638" s="9">
        <f t="shared" si="125"/>
        <v>1.04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 t="s">
        <v>8274</v>
      </c>
      <c r="O1639" s="9">
        <f t="shared" si="125"/>
        <v>1.04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 t="s">
        <v>8274</v>
      </c>
      <c r="O1640" s="9">
        <f t="shared" si="125"/>
        <v>1.05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 t="s">
        <v>8274</v>
      </c>
      <c r="O1641" s="9">
        <f t="shared" si="125"/>
        <v>1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 t="s">
        <v>8274</v>
      </c>
      <c r="O1642" s="9">
        <f t="shared" si="125"/>
        <v>1.7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 t="s">
        <v>8290</v>
      </c>
      <c r="O1643" s="9">
        <f t="shared" si="125"/>
        <v>1.01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 t="s">
        <v>8290</v>
      </c>
      <c r="O1644" s="9">
        <f t="shared" si="125"/>
        <v>1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 t="s">
        <v>8290</v>
      </c>
      <c r="O1645" s="9">
        <f t="shared" si="125"/>
        <v>1.25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 t="s">
        <v>8290</v>
      </c>
      <c r="O1646" s="9">
        <f t="shared" si="125"/>
        <v>1.1000000000000001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 t="s">
        <v>8290</v>
      </c>
      <c r="O1647" s="9">
        <f t="shared" si="125"/>
        <v>1.1100000000000001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 t="s">
        <v>8290</v>
      </c>
      <c r="O1648" s="9">
        <f t="shared" si="125"/>
        <v>1.1000000000000001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 t="s">
        <v>8290</v>
      </c>
      <c r="O1649" s="9">
        <f t="shared" si="125"/>
        <v>1.05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 t="s">
        <v>8290</v>
      </c>
      <c r="O1650" s="9">
        <f t="shared" si="125"/>
        <v>1.25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 t="s">
        <v>8290</v>
      </c>
      <c r="O1651" s="9">
        <f t="shared" si="125"/>
        <v>1.01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 t="s">
        <v>8290</v>
      </c>
      <c r="O1652" s="9">
        <f t="shared" si="125"/>
        <v>1.42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 t="s">
        <v>8290</v>
      </c>
      <c r="O1653" s="9">
        <f t="shared" si="125"/>
        <v>1.01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 t="s">
        <v>8290</v>
      </c>
      <c r="O1654" s="9">
        <f t="shared" si="125"/>
        <v>1.01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 t="s">
        <v>8290</v>
      </c>
      <c r="O1655" s="9">
        <f t="shared" si="125"/>
        <v>1.74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 t="s">
        <v>8290</v>
      </c>
      <c r="O1656" s="9">
        <f t="shared" si="125"/>
        <v>1.2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 t="s">
        <v>8290</v>
      </c>
      <c r="O1657" s="9">
        <f t="shared" si="125"/>
        <v>1.43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 t="s">
        <v>8290</v>
      </c>
      <c r="O1658" s="9">
        <f t="shared" si="125"/>
        <v>1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 t="s">
        <v>8290</v>
      </c>
      <c r="O1659" s="9">
        <f t="shared" si="125"/>
        <v>1.05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 t="s">
        <v>8290</v>
      </c>
      <c r="O1660" s="9">
        <f t="shared" si="125"/>
        <v>1.32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 t="s">
        <v>8290</v>
      </c>
      <c r="O1661" s="9">
        <f t="shared" si="125"/>
        <v>1.1299999999999999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 t="s">
        <v>8290</v>
      </c>
      <c r="O1662" s="9">
        <f t="shared" si="125"/>
        <v>12.54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 t="s">
        <v>8290</v>
      </c>
      <c r="O1663" s="9">
        <f t="shared" si="125"/>
        <v>1.03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 t="s">
        <v>8290</v>
      </c>
      <c r="O1664" s="9">
        <f t="shared" si="125"/>
        <v>1.03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 t="s">
        <v>8290</v>
      </c>
      <c r="O1665" s="9">
        <f t="shared" si="125"/>
        <v>1.08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 t="s">
        <v>8290</v>
      </c>
      <c r="O1666" s="9">
        <f t="shared" ref="O1666:O1729" si="130">ROUND(E1666/D1666,2)</f>
        <v>1.22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 t="s">
        <v>8290</v>
      </c>
      <c r="O1667" s="9">
        <f t="shared" si="130"/>
        <v>1.19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 t="s">
        <v>8290</v>
      </c>
      <c r="O1668" s="9">
        <f t="shared" si="130"/>
        <v>1.61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ref="U1668:U1731" si="134">YEAR(T1668)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 t="s">
        <v>8290</v>
      </c>
      <c r="O1669" s="9">
        <f t="shared" si="130"/>
        <v>1.27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 t="s">
        <v>8290</v>
      </c>
      <c r="O1670" s="9">
        <f t="shared" si="130"/>
        <v>1.03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 t="s">
        <v>8290</v>
      </c>
      <c r="O1671" s="9">
        <f t="shared" si="130"/>
        <v>1.4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 t="s">
        <v>8290</v>
      </c>
      <c r="O1672" s="9">
        <f t="shared" si="130"/>
        <v>1.03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 t="s">
        <v>8290</v>
      </c>
      <c r="O1673" s="9">
        <f t="shared" si="130"/>
        <v>1.01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 t="s">
        <v>8290</v>
      </c>
      <c r="O1674" s="9">
        <f t="shared" si="130"/>
        <v>1.1299999999999999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 t="s">
        <v>8290</v>
      </c>
      <c r="O1675" s="9">
        <f t="shared" si="130"/>
        <v>1.28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 t="s">
        <v>8290</v>
      </c>
      <c r="O1676" s="9">
        <f t="shared" si="130"/>
        <v>2.02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 t="s">
        <v>8290</v>
      </c>
      <c r="O1677" s="9">
        <f t="shared" si="130"/>
        <v>1.37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 t="s">
        <v>8290</v>
      </c>
      <c r="O1678" s="9">
        <f t="shared" si="130"/>
        <v>1.1499999999999999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 t="s">
        <v>8290</v>
      </c>
      <c r="O1679" s="9">
        <f t="shared" si="130"/>
        <v>1.1200000000000001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 t="s">
        <v>8290</v>
      </c>
      <c r="O1680" s="9">
        <f t="shared" si="130"/>
        <v>1.18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 t="s">
        <v>8290</v>
      </c>
      <c r="O1681" s="9">
        <f t="shared" si="130"/>
        <v>1.75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 t="s">
        <v>8290</v>
      </c>
      <c r="O1682" s="9">
        <f t="shared" si="130"/>
        <v>1.18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 t="s">
        <v>8291</v>
      </c>
      <c r="O1683" s="9">
        <f t="shared" si="130"/>
        <v>1.01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 t="s">
        <v>8291</v>
      </c>
      <c r="O1684" s="9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 t="s">
        <v>8291</v>
      </c>
      <c r="O1685" s="9">
        <f t="shared" si="130"/>
        <v>0.22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 t="s">
        <v>8291</v>
      </c>
      <c r="O1686" s="9">
        <f t="shared" si="130"/>
        <v>1.0900000000000001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 t="s">
        <v>8291</v>
      </c>
      <c r="O1687" s="9">
        <f t="shared" si="130"/>
        <v>1.03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 t="s">
        <v>8291</v>
      </c>
      <c r="O1688" s="9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 t="s">
        <v>8291</v>
      </c>
      <c r="O1689" s="9">
        <f t="shared" si="130"/>
        <v>0.31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 t="s">
        <v>8291</v>
      </c>
      <c r="O1690" s="9">
        <f t="shared" si="130"/>
        <v>0.44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 t="s">
        <v>8291</v>
      </c>
      <c r="O1691" s="9">
        <f t="shared" si="130"/>
        <v>1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 t="s">
        <v>8291</v>
      </c>
      <c r="O1692" s="9">
        <f t="shared" si="130"/>
        <v>0.25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 t="s">
        <v>8291</v>
      </c>
      <c r="O1693" s="9">
        <f t="shared" si="130"/>
        <v>0.33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 t="s">
        <v>8291</v>
      </c>
      <c r="O1694" s="9">
        <f t="shared" si="130"/>
        <v>0.48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 t="s">
        <v>8291</v>
      </c>
      <c r="O1695" s="9">
        <f t="shared" si="130"/>
        <v>0.09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 t="s">
        <v>8291</v>
      </c>
      <c r="O1696" s="9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 t="s">
        <v>8291</v>
      </c>
      <c r="O1697" s="9">
        <f t="shared" si="130"/>
        <v>0.12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 t="s">
        <v>8291</v>
      </c>
      <c r="O1698" s="9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 t="s">
        <v>8291</v>
      </c>
      <c r="O1699" s="9">
        <f t="shared" si="130"/>
        <v>0.2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 t="s">
        <v>8291</v>
      </c>
      <c r="O1700" s="9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 t="s">
        <v>8291</v>
      </c>
      <c r="O1701" s="9">
        <f t="shared" si="130"/>
        <v>0.04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 t="s">
        <v>8291</v>
      </c>
      <c r="O1702" s="9">
        <f t="shared" si="130"/>
        <v>0.26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 t="s">
        <v>8291</v>
      </c>
      <c r="O1703" s="9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 t="s">
        <v>8291</v>
      </c>
      <c r="O1704" s="9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 t="s">
        <v>8291</v>
      </c>
      <c r="O1705" s="9">
        <f t="shared" si="130"/>
        <v>0.01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 t="s">
        <v>8291</v>
      </c>
      <c r="O1706" s="9">
        <f t="shared" si="130"/>
        <v>0.65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 t="s">
        <v>8291</v>
      </c>
      <c r="O1707" s="9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 t="s">
        <v>8291</v>
      </c>
      <c r="O1708" s="9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 t="s">
        <v>8291</v>
      </c>
      <c r="O1709" s="9">
        <f t="shared" si="130"/>
        <v>0.1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 t="s">
        <v>8291</v>
      </c>
      <c r="O1710" s="9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 t="s">
        <v>8291</v>
      </c>
      <c r="O1711" s="9">
        <f t="shared" si="130"/>
        <v>0.05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 t="s">
        <v>8291</v>
      </c>
      <c r="O1712" s="9">
        <f t="shared" si="130"/>
        <v>0.01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 t="s">
        <v>8291</v>
      </c>
      <c r="O1713" s="9">
        <f t="shared" si="130"/>
        <v>0.11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 t="s">
        <v>8291</v>
      </c>
      <c r="O1714" s="9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 t="s">
        <v>8291</v>
      </c>
      <c r="O1715" s="9">
        <f t="shared" si="130"/>
        <v>0.02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 t="s">
        <v>8291</v>
      </c>
      <c r="O1716" s="9">
        <f t="shared" si="130"/>
        <v>0.08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 t="s">
        <v>8291</v>
      </c>
      <c r="O1717" s="9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 t="s">
        <v>8291</v>
      </c>
      <c r="O1718" s="9">
        <f t="shared" si="130"/>
        <v>0.08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 t="s">
        <v>8291</v>
      </c>
      <c r="O1719" s="9">
        <f t="shared" si="130"/>
        <v>0.43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 t="s">
        <v>8291</v>
      </c>
      <c r="O1720" s="9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 t="s">
        <v>8291</v>
      </c>
      <c r="O1721" s="9">
        <f t="shared" si="130"/>
        <v>0.01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 t="s">
        <v>8291</v>
      </c>
      <c r="O1722" s="9">
        <f t="shared" si="130"/>
        <v>0.06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 t="s">
        <v>8291</v>
      </c>
      <c r="O1723" s="9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 t="s">
        <v>8291</v>
      </c>
      <c r="O1724" s="9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 t="s">
        <v>8291</v>
      </c>
      <c r="O1725" s="9">
        <f t="shared" si="130"/>
        <v>7.0000000000000007E-2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 t="s">
        <v>8291</v>
      </c>
      <c r="O1726" s="9">
        <f t="shared" si="130"/>
        <v>0.01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 t="s">
        <v>8291</v>
      </c>
      <c r="O1727" s="9">
        <f t="shared" si="130"/>
        <v>0.1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 t="s">
        <v>8291</v>
      </c>
      <c r="O1728" s="9">
        <f t="shared" si="130"/>
        <v>0.34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 t="s">
        <v>8291</v>
      </c>
      <c r="O1729" s="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 t="s">
        <v>8291</v>
      </c>
      <c r="O1730" s="9">
        <f t="shared" ref="O1730:O1793" si="135">ROUND(E1730/D1730,2)</f>
        <v>0.68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 t="s">
        <v>8291</v>
      </c>
      <c r="O1731" s="9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 t="s">
        <v>8291</v>
      </c>
      <c r="O1732" s="9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ref="U1732:U1795" si="139">YEAR(T1732)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 t="s">
        <v>8291</v>
      </c>
      <c r="O1733" s="9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 t="s">
        <v>8291</v>
      </c>
      <c r="O1734" s="9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 t="s">
        <v>8291</v>
      </c>
      <c r="O1735" s="9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 t="s">
        <v>8291</v>
      </c>
      <c r="O1736" s="9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 t="s">
        <v>8291</v>
      </c>
      <c r="O1737" s="9">
        <f t="shared" si="135"/>
        <v>0.11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 t="s">
        <v>8291</v>
      </c>
      <c r="O1738" s="9">
        <f t="shared" si="135"/>
        <v>0.01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 t="s">
        <v>8291</v>
      </c>
      <c r="O1739" s="9">
        <f t="shared" si="135"/>
        <v>0.21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 t="s">
        <v>8291</v>
      </c>
      <c r="O1740" s="9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 t="s">
        <v>8291</v>
      </c>
      <c r="O1741" s="9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 t="s">
        <v>8291</v>
      </c>
      <c r="O1742" s="9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 t="s">
        <v>8283</v>
      </c>
      <c r="O1743" s="9">
        <f t="shared" si="135"/>
        <v>1.1100000000000001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 t="s">
        <v>8283</v>
      </c>
      <c r="O1744" s="9">
        <f t="shared" si="135"/>
        <v>1.0900000000000001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 t="s">
        <v>8283</v>
      </c>
      <c r="O1745" s="9">
        <f t="shared" si="135"/>
        <v>1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 t="s">
        <v>8283</v>
      </c>
      <c r="O1746" s="9">
        <f t="shared" si="135"/>
        <v>1.18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 t="s">
        <v>8283</v>
      </c>
      <c r="O1747" s="9">
        <f t="shared" si="135"/>
        <v>1.1399999999999999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 t="s">
        <v>8283</v>
      </c>
      <c r="O1748" s="9">
        <f t="shared" si="135"/>
        <v>1.48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 t="s">
        <v>8283</v>
      </c>
      <c r="O1749" s="9">
        <f t="shared" si="135"/>
        <v>1.05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 t="s">
        <v>8283</v>
      </c>
      <c r="O1750" s="9">
        <f t="shared" si="135"/>
        <v>1.3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 t="s">
        <v>8283</v>
      </c>
      <c r="O1751" s="9">
        <f t="shared" si="135"/>
        <v>1.23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 t="s">
        <v>8283</v>
      </c>
      <c r="O1752" s="9">
        <f t="shared" si="135"/>
        <v>2.02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 t="s">
        <v>8283</v>
      </c>
      <c r="O1753" s="9">
        <f t="shared" si="135"/>
        <v>1.03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 t="s">
        <v>8283</v>
      </c>
      <c r="O1754" s="9">
        <f t="shared" si="135"/>
        <v>2.6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 t="s">
        <v>8283</v>
      </c>
      <c r="O1755" s="9">
        <f t="shared" si="135"/>
        <v>1.08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 t="s">
        <v>8283</v>
      </c>
      <c r="O1756" s="9">
        <f t="shared" si="135"/>
        <v>1.1100000000000001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 t="s">
        <v>8283</v>
      </c>
      <c r="O1757" s="9">
        <f t="shared" si="135"/>
        <v>1.2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 t="s">
        <v>8283</v>
      </c>
      <c r="O1758" s="9">
        <f t="shared" si="135"/>
        <v>1.03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 t="s">
        <v>8283</v>
      </c>
      <c r="O1759" s="9">
        <f t="shared" si="135"/>
        <v>1.1599999999999999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 t="s">
        <v>8283</v>
      </c>
      <c r="O1760" s="9">
        <f t="shared" si="135"/>
        <v>1.1499999999999999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 t="s">
        <v>8283</v>
      </c>
      <c r="O1761" s="9">
        <f t="shared" si="135"/>
        <v>1.07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 t="s">
        <v>8283</v>
      </c>
      <c r="O1762" s="9">
        <f t="shared" si="135"/>
        <v>1.65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 t="s">
        <v>8283</v>
      </c>
      <c r="O1763" s="9">
        <f t="shared" si="135"/>
        <v>1.55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 t="s">
        <v>8283</v>
      </c>
      <c r="O1764" s="9">
        <f t="shared" si="135"/>
        <v>8.85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 t="s">
        <v>8283</v>
      </c>
      <c r="O1765" s="9">
        <f t="shared" si="135"/>
        <v>1.02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 t="s">
        <v>8283</v>
      </c>
      <c r="O1766" s="9">
        <f t="shared" si="135"/>
        <v>0.2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 t="s">
        <v>8283</v>
      </c>
      <c r="O1767" s="9">
        <f t="shared" si="135"/>
        <v>0.59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 t="s">
        <v>8283</v>
      </c>
      <c r="O1768" s="9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 t="s">
        <v>8283</v>
      </c>
      <c r="O1769" s="9">
        <f t="shared" si="135"/>
        <v>0.46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 t="s">
        <v>8283</v>
      </c>
      <c r="O1770" s="9">
        <f t="shared" si="135"/>
        <v>0.04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 t="s">
        <v>8283</v>
      </c>
      <c r="O1771" s="9">
        <f t="shared" si="135"/>
        <v>0.03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 t="s">
        <v>8283</v>
      </c>
      <c r="O1772" s="9">
        <f t="shared" si="135"/>
        <v>0.56999999999999995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 t="s">
        <v>8283</v>
      </c>
      <c r="O1773" s="9">
        <f t="shared" si="135"/>
        <v>0.21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 t="s">
        <v>8283</v>
      </c>
      <c r="O1774" s="9">
        <f t="shared" si="135"/>
        <v>0.16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 t="s">
        <v>8283</v>
      </c>
      <c r="O1775" s="9">
        <f t="shared" si="135"/>
        <v>0.06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 t="s">
        <v>8283</v>
      </c>
      <c r="O1776" s="9">
        <f t="shared" si="135"/>
        <v>0.46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 t="s">
        <v>8283</v>
      </c>
      <c r="O1777" s="9">
        <f t="shared" si="135"/>
        <v>0.65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 t="s">
        <v>8283</v>
      </c>
      <c r="O1778" s="9">
        <f t="shared" si="135"/>
        <v>7.0000000000000007E-2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 t="s">
        <v>8283</v>
      </c>
      <c r="O1779" s="9">
        <f t="shared" si="135"/>
        <v>0.14000000000000001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 t="s">
        <v>8283</v>
      </c>
      <c r="O1780" s="9">
        <f t="shared" si="135"/>
        <v>0.02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 t="s">
        <v>8283</v>
      </c>
      <c r="O1781" s="9">
        <f t="shared" si="135"/>
        <v>0.36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 t="s">
        <v>8283</v>
      </c>
      <c r="O1782" s="9">
        <f t="shared" si="135"/>
        <v>0.4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 t="s">
        <v>8283</v>
      </c>
      <c r="O1783" s="9">
        <f t="shared" si="135"/>
        <v>0.26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 t="s">
        <v>8283</v>
      </c>
      <c r="O1784" s="9">
        <f t="shared" si="135"/>
        <v>0.15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 t="s">
        <v>8283</v>
      </c>
      <c r="O1785" s="9">
        <f t="shared" si="135"/>
        <v>0.24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 t="s">
        <v>8283</v>
      </c>
      <c r="O1786" s="9">
        <f t="shared" si="135"/>
        <v>0.4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 t="s">
        <v>8283</v>
      </c>
      <c r="O1787" s="9">
        <f t="shared" si="135"/>
        <v>0.2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 t="s">
        <v>8283</v>
      </c>
      <c r="O1788" s="9">
        <f t="shared" si="135"/>
        <v>0.48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 t="s">
        <v>8283</v>
      </c>
      <c r="O1789" s="9">
        <f t="shared" si="135"/>
        <v>0.15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 t="s">
        <v>8283</v>
      </c>
      <c r="O1790" s="9">
        <f t="shared" si="135"/>
        <v>0.01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 t="s">
        <v>8283</v>
      </c>
      <c r="O1791" s="9">
        <f t="shared" si="135"/>
        <v>0.01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 t="s">
        <v>8283</v>
      </c>
      <c r="O1792" s="9">
        <f t="shared" si="135"/>
        <v>0.05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 t="s">
        <v>8283</v>
      </c>
      <c r="O1793" s="9">
        <f t="shared" si="135"/>
        <v>0.04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 t="s">
        <v>8283</v>
      </c>
      <c r="O1794" s="9">
        <f t="shared" ref="O1794:O1857" si="140">ROUND(E1794/D1794,2)</f>
        <v>0.61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 t="s">
        <v>8283</v>
      </c>
      <c r="O1795" s="9">
        <f t="shared" si="140"/>
        <v>0.01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 t="s">
        <v>8283</v>
      </c>
      <c r="O1796" s="9">
        <f t="shared" si="140"/>
        <v>0.11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ref="U1796:U1859" si="144">YEAR(T1796)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 t="s">
        <v>8283</v>
      </c>
      <c r="O1797" s="9">
        <f t="shared" si="140"/>
        <v>0.39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 t="s">
        <v>8283</v>
      </c>
      <c r="O1798" s="9">
        <f t="shared" si="140"/>
        <v>0.22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 t="s">
        <v>8283</v>
      </c>
      <c r="O1799" s="9">
        <f t="shared" si="140"/>
        <v>0.68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 t="s">
        <v>8283</v>
      </c>
      <c r="O1800" s="9">
        <f t="shared" si="140"/>
        <v>0.14000000000000001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 t="s">
        <v>8283</v>
      </c>
      <c r="O1801" s="9">
        <f t="shared" si="140"/>
        <v>0.02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 t="s">
        <v>8283</v>
      </c>
      <c r="O1802" s="9">
        <f t="shared" si="140"/>
        <v>0.2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 t="s">
        <v>8283</v>
      </c>
      <c r="O1803" s="9">
        <f t="shared" si="140"/>
        <v>0.14000000000000001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 t="s">
        <v>8283</v>
      </c>
      <c r="O1804" s="9">
        <f t="shared" si="140"/>
        <v>0.48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 t="s">
        <v>8283</v>
      </c>
      <c r="O1805" s="9">
        <f t="shared" si="140"/>
        <v>0.31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 t="s">
        <v>8283</v>
      </c>
      <c r="O1806" s="9">
        <f t="shared" si="140"/>
        <v>0.35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 t="s">
        <v>8283</v>
      </c>
      <c r="O1807" s="9">
        <f t="shared" si="140"/>
        <v>0.36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 t="s">
        <v>8283</v>
      </c>
      <c r="O1808" s="9">
        <f t="shared" si="140"/>
        <v>0.03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 t="s">
        <v>8283</v>
      </c>
      <c r="O1809" s="9">
        <f t="shared" si="140"/>
        <v>0.11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 t="s">
        <v>8283</v>
      </c>
      <c r="O1810" s="9">
        <f t="shared" si="140"/>
        <v>0.41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 t="s">
        <v>8283</v>
      </c>
      <c r="O1811" s="9">
        <f t="shared" si="140"/>
        <v>0.11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 t="s">
        <v>8283</v>
      </c>
      <c r="O1812" s="9">
        <f t="shared" si="140"/>
        <v>0.03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 t="s">
        <v>8283</v>
      </c>
      <c r="O1813" s="9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 t="s">
        <v>8283</v>
      </c>
      <c r="O1814" s="9">
        <f t="shared" si="140"/>
        <v>0.13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 t="s">
        <v>8283</v>
      </c>
      <c r="O1815" s="9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 t="s">
        <v>8283</v>
      </c>
      <c r="O1816" s="9">
        <f t="shared" si="140"/>
        <v>0.49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 t="s">
        <v>8283</v>
      </c>
      <c r="O1817" s="9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 t="s">
        <v>8283</v>
      </c>
      <c r="O1818" s="9">
        <f t="shared" si="140"/>
        <v>0.02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 t="s">
        <v>8283</v>
      </c>
      <c r="O1819" s="9">
        <f t="shared" si="140"/>
        <v>0.52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 t="s">
        <v>8283</v>
      </c>
      <c r="O1820" s="9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 t="s">
        <v>8283</v>
      </c>
      <c r="O1821" s="9">
        <f t="shared" si="140"/>
        <v>0.02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 t="s">
        <v>8283</v>
      </c>
      <c r="O1822" s="9">
        <f t="shared" si="140"/>
        <v>7.0000000000000007E-2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 t="s">
        <v>8274</v>
      </c>
      <c r="O1823" s="9">
        <f t="shared" si="140"/>
        <v>1.35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 t="s">
        <v>8274</v>
      </c>
      <c r="O1824" s="9">
        <f t="shared" si="140"/>
        <v>1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 t="s">
        <v>8274</v>
      </c>
      <c r="O1825" s="9">
        <f t="shared" si="140"/>
        <v>1.1599999999999999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 t="s">
        <v>8274</v>
      </c>
      <c r="O1826" s="9">
        <f t="shared" si="140"/>
        <v>1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 t="s">
        <v>8274</v>
      </c>
      <c r="O1827" s="9">
        <f t="shared" si="140"/>
        <v>1.05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 t="s">
        <v>8274</v>
      </c>
      <c r="O1828" s="9">
        <f t="shared" si="140"/>
        <v>1.01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 t="s">
        <v>8274</v>
      </c>
      <c r="O1829" s="9">
        <f t="shared" si="140"/>
        <v>1.01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 t="s">
        <v>8274</v>
      </c>
      <c r="O1830" s="9">
        <f t="shared" si="140"/>
        <v>1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 t="s">
        <v>8274</v>
      </c>
      <c r="O1831" s="9">
        <f t="shared" si="140"/>
        <v>1.67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 t="s">
        <v>8274</v>
      </c>
      <c r="O1832" s="9">
        <f t="shared" si="140"/>
        <v>1.02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 t="s">
        <v>8274</v>
      </c>
      <c r="O1833" s="9">
        <f t="shared" si="140"/>
        <v>1.03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 t="s">
        <v>8274</v>
      </c>
      <c r="O1834" s="9">
        <f t="shared" si="140"/>
        <v>1.43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 t="s">
        <v>8274</v>
      </c>
      <c r="O1835" s="9">
        <f t="shared" si="140"/>
        <v>2.63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 t="s">
        <v>8274</v>
      </c>
      <c r="O1836" s="9">
        <f t="shared" si="140"/>
        <v>1.18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 t="s">
        <v>8274</v>
      </c>
      <c r="O1837" s="9">
        <f t="shared" si="140"/>
        <v>1.04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 t="s">
        <v>8274</v>
      </c>
      <c r="O1838" s="9">
        <f t="shared" si="140"/>
        <v>2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 t="s">
        <v>8274</v>
      </c>
      <c r="O1839" s="9">
        <f t="shared" si="140"/>
        <v>3.07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 t="s">
        <v>8274</v>
      </c>
      <c r="O1840" s="9">
        <f t="shared" si="140"/>
        <v>1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 t="s">
        <v>8274</v>
      </c>
      <c r="O1841" s="9">
        <f t="shared" si="140"/>
        <v>2.0499999999999998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 t="s">
        <v>8274</v>
      </c>
      <c r="O1842" s="9">
        <f t="shared" si="140"/>
        <v>1.0900000000000001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 t="s">
        <v>8274</v>
      </c>
      <c r="O1843" s="9">
        <f t="shared" si="140"/>
        <v>1.02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 t="s">
        <v>8274</v>
      </c>
      <c r="O1844" s="9">
        <f t="shared" si="140"/>
        <v>1.25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 t="s">
        <v>8274</v>
      </c>
      <c r="O1845" s="9">
        <f t="shared" si="140"/>
        <v>1.24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 t="s">
        <v>8274</v>
      </c>
      <c r="O1846" s="9">
        <f t="shared" si="140"/>
        <v>1.01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 t="s">
        <v>8274</v>
      </c>
      <c r="O1847" s="9">
        <f t="shared" si="140"/>
        <v>1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 t="s">
        <v>8274</v>
      </c>
      <c r="O1848" s="9">
        <f t="shared" si="140"/>
        <v>1.38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 t="s">
        <v>8274</v>
      </c>
      <c r="O1849" s="9">
        <f t="shared" si="140"/>
        <v>1.21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 t="s">
        <v>8274</v>
      </c>
      <c r="O1850" s="9">
        <f t="shared" si="140"/>
        <v>1.07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 t="s">
        <v>8274</v>
      </c>
      <c r="O1851" s="9">
        <f t="shared" si="140"/>
        <v>1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 t="s">
        <v>8274</v>
      </c>
      <c r="O1852" s="9">
        <f t="shared" si="140"/>
        <v>1.02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 t="s">
        <v>8274</v>
      </c>
      <c r="O1853" s="9">
        <f t="shared" si="140"/>
        <v>1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 t="s">
        <v>8274</v>
      </c>
      <c r="O1854" s="9">
        <f t="shared" si="140"/>
        <v>1.17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 t="s">
        <v>8274</v>
      </c>
      <c r="O1855" s="9">
        <f t="shared" si="140"/>
        <v>1.02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 t="s">
        <v>8274</v>
      </c>
      <c r="O1856" s="9">
        <f t="shared" si="140"/>
        <v>1.02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 t="s">
        <v>8274</v>
      </c>
      <c r="O1857" s="9">
        <f t="shared" si="140"/>
        <v>1.54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 t="s">
        <v>8274</v>
      </c>
      <c r="O1858" s="9">
        <f t="shared" ref="O1858:O1921" si="145">ROUND(E1858/D1858,2)</f>
        <v>1.01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 t="s">
        <v>8274</v>
      </c>
      <c r="O1859" s="9">
        <f t="shared" si="145"/>
        <v>1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 t="s">
        <v>8274</v>
      </c>
      <c r="O1860" s="9">
        <f t="shared" si="145"/>
        <v>1.0900000000000001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ref="U1860:U1923" si="149">YEAR(T1860)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 t="s">
        <v>8274</v>
      </c>
      <c r="O1861" s="9">
        <f t="shared" si="145"/>
        <v>1.32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 t="s">
        <v>8274</v>
      </c>
      <c r="O1862" s="9">
        <f t="shared" si="145"/>
        <v>1.33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 t="s">
        <v>8281</v>
      </c>
      <c r="O1863" s="9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 t="s">
        <v>8281</v>
      </c>
      <c r="O1864" s="9">
        <f t="shared" si="145"/>
        <v>0.08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 t="s">
        <v>8281</v>
      </c>
      <c r="O1865" s="9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 t="s">
        <v>8281</v>
      </c>
      <c r="O1866" s="9">
        <f t="shared" si="145"/>
        <v>0.43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 t="s">
        <v>8281</v>
      </c>
      <c r="O1867" s="9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 t="s">
        <v>8281</v>
      </c>
      <c r="O1868" s="9">
        <f t="shared" si="145"/>
        <v>0.01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 t="s">
        <v>8281</v>
      </c>
      <c r="O1869" s="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 t="s">
        <v>8281</v>
      </c>
      <c r="O1870" s="9">
        <f t="shared" si="145"/>
        <v>0.05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 t="s">
        <v>8281</v>
      </c>
      <c r="O1871" s="9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 t="s">
        <v>8281</v>
      </c>
      <c r="O1872" s="9">
        <f t="shared" si="145"/>
        <v>0.1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 t="s">
        <v>8281</v>
      </c>
      <c r="O1873" s="9">
        <f t="shared" si="145"/>
        <v>0.72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 t="s">
        <v>8281</v>
      </c>
      <c r="O1874" s="9">
        <f t="shared" si="145"/>
        <v>0.01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 t="s">
        <v>8281</v>
      </c>
      <c r="O1875" s="9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 t="s">
        <v>8281</v>
      </c>
      <c r="O1876" s="9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 t="s">
        <v>8281</v>
      </c>
      <c r="O1877" s="9">
        <f t="shared" si="145"/>
        <v>0.01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 t="s">
        <v>8281</v>
      </c>
      <c r="O1878" s="9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 t="s">
        <v>8281</v>
      </c>
      <c r="O1879" s="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 t="s">
        <v>8281</v>
      </c>
      <c r="O1880" s="9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 t="s">
        <v>8281</v>
      </c>
      <c r="O1881" s="9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 t="s">
        <v>8281</v>
      </c>
      <c r="O1882" s="9">
        <f t="shared" si="145"/>
        <v>0.2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 t="s">
        <v>8277</v>
      </c>
      <c r="O1883" s="9">
        <f t="shared" si="145"/>
        <v>1.73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 t="s">
        <v>8277</v>
      </c>
      <c r="O1884" s="9">
        <f t="shared" si="145"/>
        <v>1.01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 t="s">
        <v>8277</v>
      </c>
      <c r="O1885" s="9">
        <f t="shared" si="145"/>
        <v>1.05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 t="s">
        <v>8277</v>
      </c>
      <c r="O1886" s="9">
        <f t="shared" si="145"/>
        <v>1.35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 t="s">
        <v>8277</v>
      </c>
      <c r="O1887" s="9">
        <f t="shared" si="145"/>
        <v>1.1599999999999999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 t="s">
        <v>8277</v>
      </c>
      <c r="O1888" s="9">
        <f t="shared" si="145"/>
        <v>1.02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 t="s">
        <v>8277</v>
      </c>
      <c r="O1889" s="9">
        <f t="shared" si="145"/>
        <v>1.1100000000000001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 t="s">
        <v>8277</v>
      </c>
      <c r="O1890" s="9">
        <f t="shared" si="145"/>
        <v>1.66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 t="s">
        <v>8277</v>
      </c>
      <c r="O1891" s="9">
        <f t="shared" si="145"/>
        <v>1.07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 t="s">
        <v>8277</v>
      </c>
      <c r="O1892" s="9">
        <f t="shared" si="145"/>
        <v>1.45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 t="s">
        <v>8277</v>
      </c>
      <c r="O1893" s="9">
        <f t="shared" si="145"/>
        <v>1.06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 t="s">
        <v>8277</v>
      </c>
      <c r="O1894" s="9">
        <f t="shared" si="145"/>
        <v>1.37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 t="s">
        <v>8277</v>
      </c>
      <c r="O1895" s="9">
        <f t="shared" si="145"/>
        <v>1.04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 t="s">
        <v>8277</v>
      </c>
      <c r="O1896" s="9">
        <f t="shared" si="145"/>
        <v>1.1499999999999999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 t="s">
        <v>8277</v>
      </c>
      <c r="O1897" s="9">
        <f t="shared" si="145"/>
        <v>1.02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 t="s">
        <v>8277</v>
      </c>
      <c r="O1898" s="9">
        <f t="shared" si="145"/>
        <v>1.24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 t="s">
        <v>8277</v>
      </c>
      <c r="O1899" s="9">
        <f t="shared" si="145"/>
        <v>1.02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 t="s">
        <v>8277</v>
      </c>
      <c r="O1900" s="9">
        <f t="shared" si="145"/>
        <v>1.45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 t="s">
        <v>8277</v>
      </c>
      <c r="O1901" s="9">
        <f t="shared" si="145"/>
        <v>1.33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 t="s">
        <v>8277</v>
      </c>
      <c r="O1902" s="9">
        <f t="shared" si="145"/>
        <v>1.0900000000000001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 t="s">
        <v>8292</v>
      </c>
      <c r="O1903" s="9">
        <f t="shared" si="145"/>
        <v>0.03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 t="s">
        <v>8292</v>
      </c>
      <c r="O1904" s="9">
        <f t="shared" si="145"/>
        <v>0.01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 t="s">
        <v>8292</v>
      </c>
      <c r="O1905" s="9">
        <f t="shared" si="145"/>
        <v>0.47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 t="s">
        <v>8292</v>
      </c>
      <c r="O1906" s="9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 t="s">
        <v>8292</v>
      </c>
      <c r="O1907" s="9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 t="s">
        <v>8292</v>
      </c>
      <c r="O1908" s="9">
        <f t="shared" si="145"/>
        <v>0.43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 t="s">
        <v>8292</v>
      </c>
      <c r="O1909" s="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 t="s">
        <v>8292</v>
      </c>
      <c r="O1910" s="9">
        <f t="shared" si="145"/>
        <v>0.02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 t="s">
        <v>8292</v>
      </c>
      <c r="O1911" s="9">
        <f t="shared" si="145"/>
        <v>0.14000000000000001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 t="s">
        <v>8292</v>
      </c>
      <c r="O1912" s="9">
        <f t="shared" si="145"/>
        <v>0.39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 t="s">
        <v>8292</v>
      </c>
      <c r="O1913" s="9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 t="s">
        <v>8292</v>
      </c>
      <c r="O1914" s="9">
        <f t="shared" si="145"/>
        <v>0.59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 t="s">
        <v>8292</v>
      </c>
      <c r="O1915" s="9">
        <f t="shared" si="145"/>
        <v>0.01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 t="s">
        <v>8292</v>
      </c>
      <c r="O1916" s="9">
        <f t="shared" si="145"/>
        <v>0.09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 t="s">
        <v>8292</v>
      </c>
      <c r="O1917" s="9">
        <f t="shared" si="145"/>
        <v>0.02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 t="s">
        <v>8292</v>
      </c>
      <c r="O1918" s="9">
        <f t="shared" si="145"/>
        <v>0.01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 t="s">
        <v>8292</v>
      </c>
      <c r="O1919" s="9">
        <f t="shared" si="145"/>
        <v>0.53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 t="s">
        <v>8292</v>
      </c>
      <c r="O1920" s="9">
        <f t="shared" si="145"/>
        <v>0.01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 t="s">
        <v>8292</v>
      </c>
      <c r="O1921" s="9">
        <f t="shared" si="145"/>
        <v>0.47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 t="s">
        <v>8292</v>
      </c>
      <c r="O1922" s="9">
        <f t="shared" ref="O1922:O1985" si="150">ROUND(E1922/D1922,2)</f>
        <v>0.43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 t="s">
        <v>8277</v>
      </c>
      <c r="O1923" s="9">
        <f t="shared" si="150"/>
        <v>1.37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 t="s">
        <v>8277</v>
      </c>
      <c r="O1924" s="9">
        <f t="shared" si="150"/>
        <v>1.1599999999999999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ref="U1924:U1987" si="154">YEAR(T1924)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 t="s">
        <v>8277</v>
      </c>
      <c r="O1925" s="9">
        <f t="shared" si="150"/>
        <v>2.41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 t="s">
        <v>8277</v>
      </c>
      <c r="O1926" s="9">
        <f t="shared" si="150"/>
        <v>1.1399999999999999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 t="s">
        <v>8277</v>
      </c>
      <c r="O1927" s="9">
        <f t="shared" si="150"/>
        <v>1.1000000000000001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 t="s">
        <v>8277</v>
      </c>
      <c r="O1928" s="9">
        <f t="shared" si="150"/>
        <v>1.95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 t="s">
        <v>8277</v>
      </c>
      <c r="O1929" s="9">
        <f t="shared" si="150"/>
        <v>1.03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 t="s">
        <v>8277</v>
      </c>
      <c r="O1930" s="9">
        <f t="shared" si="150"/>
        <v>1.03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 t="s">
        <v>8277</v>
      </c>
      <c r="O1931" s="9">
        <f t="shared" si="150"/>
        <v>1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 t="s">
        <v>8277</v>
      </c>
      <c r="O1932" s="9">
        <f t="shared" si="150"/>
        <v>1.27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 t="s">
        <v>8277</v>
      </c>
      <c r="O1933" s="9">
        <f t="shared" si="150"/>
        <v>1.21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 t="s">
        <v>8277</v>
      </c>
      <c r="O1934" s="9">
        <f t="shared" si="150"/>
        <v>1.07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 t="s">
        <v>8277</v>
      </c>
      <c r="O1935" s="9">
        <f t="shared" si="150"/>
        <v>1.72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 t="s">
        <v>8277</v>
      </c>
      <c r="O1936" s="9">
        <f t="shared" si="150"/>
        <v>1.24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 t="s">
        <v>8277</v>
      </c>
      <c r="O1937" s="9">
        <f t="shared" si="150"/>
        <v>1.08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 t="s">
        <v>8277</v>
      </c>
      <c r="O1938" s="9">
        <f t="shared" si="150"/>
        <v>1.17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 t="s">
        <v>8277</v>
      </c>
      <c r="O1939" s="9">
        <f t="shared" si="150"/>
        <v>1.87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 t="s">
        <v>8277</v>
      </c>
      <c r="O1940" s="9">
        <f t="shared" si="150"/>
        <v>1.1599999999999999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 t="s">
        <v>8277</v>
      </c>
      <c r="O1941" s="9">
        <f t="shared" si="150"/>
        <v>1.1100000000000001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 t="s">
        <v>8277</v>
      </c>
      <c r="O1942" s="9">
        <f t="shared" si="150"/>
        <v>1.71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 t="s">
        <v>8293</v>
      </c>
      <c r="O1943" s="9">
        <f t="shared" si="150"/>
        <v>1.26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 t="s">
        <v>8293</v>
      </c>
      <c r="O1944" s="9">
        <f t="shared" si="150"/>
        <v>1.38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 t="s">
        <v>8293</v>
      </c>
      <c r="O1945" s="9">
        <f t="shared" si="150"/>
        <v>17.05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 t="s">
        <v>8293</v>
      </c>
      <c r="O1946" s="9">
        <f t="shared" si="150"/>
        <v>7.88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 t="s">
        <v>8293</v>
      </c>
      <c r="O1947" s="9">
        <f t="shared" si="150"/>
        <v>3.48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 t="s">
        <v>8293</v>
      </c>
      <c r="O1948" s="9">
        <f t="shared" si="150"/>
        <v>1.5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 t="s">
        <v>8293</v>
      </c>
      <c r="O1949" s="9">
        <f t="shared" si="150"/>
        <v>1.01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 t="s">
        <v>8293</v>
      </c>
      <c r="O1950" s="9">
        <f t="shared" si="150"/>
        <v>8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 t="s">
        <v>8293</v>
      </c>
      <c r="O1951" s="9">
        <f t="shared" si="150"/>
        <v>1.06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 t="s">
        <v>8293</v>
      </c>
      <c r="O1952" s="9">
        <f t="shared" si="150"/>
        <v>2.0099999999999998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 t="s">
        <v>8293</v>
      </c>
      <c r="O1953" s="9">
        <f t="shared" si="150"/>
        <v>2.12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 t="s">
        <v>8293</v>
      </c>
      <c r="O1954" s="9">
        <f t="shared" si="150"/>
        <v>1.98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 t="s">
        <v>8293</v>
      </c>
      <c r="O1955" s="9">
        <f t="shared" si="150"/>
        <v>2.2599999999999998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 t="s">
        <v>8293</v>
      </c>
      <c r="O1956" s="9">
        <f t="shared" si="150"/>
        <v>6.99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 t="s">
        <v>8293</v>
      </c>
      <c r="O1957" s="9">
        <f t="shared" si="150"/>
        <v>3.99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 t="s">
        <v>8293</v>
      </c>
      <c r="O1958" s="9">
        <f t="shared" si="150"/>
        <v>2.94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 t="s">
        <v>8293</v>
      </c>
      <c r="O1959" s="9">
        <f t="shared" si="150"/>
        <v>1.68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 t="s">
        <v>8293</v>
      </c>
      <c r="O1960" s="9">
        <f t="shared" si="150"/>
        <v>14.36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 t="s">
        <v>8293</v>
      </c>
      <c r="O1961" s="9">
        <f t="shared" si="150"/>
        <v>1.57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 t="s">
        <v>8293</v>
      </c>
      <c r="O1962" s="9">
        <f t="shared" si="150"/>
        <v>1.18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 t="s">
        <v>8293</v>
      </c>
      <c r="O1963" s="9">
        <f t="shared" si="150"/>
        <v>11.05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 t="s">
        <v>8293</v>
      </c>
      <c r="O1964" s="9">
        <f t="shared" si="150"/>
        <v>1.93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 t="s">
        <v>8293</v>
      </c>
      <c r="O1965" s="9">
        <f t="shared" si="150"/>
        <v>1.27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 t="s">
        <v>8293</v>
      </c>
      <c r="O1966" s="9">
        <f t="shared" si="150"/>
        <v>2.6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 t="s">
        <v>8293</v>
      </c>
      <c r="O1967" s="9">
        <f t="shared" si="150"/>
        <v>2.62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 t="s">
        <v>8293</v>
      </c>
      <c r="O1968" s="9">
        <f t="shared" si="150"/>
        <v>2.0699999999999998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 t="s">
        <v>8293</v>
      </c>
      <c r="O1969" s="9">
        <f t="shared" si="150"/>
        <v>3.7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 t="s">
        <v>8293</v>
      </c>
      <c r="O1970" s="9">
        <f t="shared" si="150"/>
        <v>2.85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 t="s">
        <v>8293</v>
      </c>
      <c r="O1971" s="9">
        <f t="shared" si="150"/>
        <v>5.79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 t="s">
        <v>8293</v>
      </c>
      <c r="O1972" s="9">
        <f t="shared" si="150"/>
        <v>11.32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 t="s">
        <v>8293</v>
      </c>
      <c r="O1973" s="9">
        <f t="shared" si="150"/>
        <v>2.63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 t="s">
        <v>8293</v>
      </c>
      <c r="O1974" s="9">
        <f t="shared" si="150"/>
        <v>6.74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 t="s">
        <v>8293</v>
      </c>
      <c r="O1975" s="9">
        <f t="shared" si="150"/>
        <v>2.57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 t="s">
        <v>8293</v>
      </c>
      <c r="O1976" s="9">
        <f t="shared" si="150"/>
        <v>3.75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 t="s">
        <v>8293</v>
      </c>
      <c r="O1977" s="9">
        <f t="shared" si="150"/>
        <v>2.09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 t="s">
        <v>8293</v>
      </c>
      <c r="O1978" s="9">
        <f t="shared" si="150"/>
        <v>3.47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 t="s">
        <v>8293</v>
      </c>
      <c r="O1979" s="9">
        <f t="shared" si="150"/>
        <v>4.0199999999999996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 t="s">
        <v>8293</v>
      </c>
      <c r="O1980" s="9">
        <f t="shared" si="150"/>
        <v>10.27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 t="s">
        <v>8293</v>
      </c>
      <c r="O1981" s="9">
        <f t="shared" si="150"/>
        <v>1.1499999999999999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 t="s">
        <v>8293</v>
      </c>
      <c r="O1982" s="9">
        <f t="shared" si="150"/>
        <v>3.55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 t="s">
        <v>8294</v>
      </c>
      <c r="O1983" s="9">
        <f t="shared" si="150"/>
        <v>0.05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 t="s">
        <v>8294</v>
      </c>
      <c r="O1984" s="9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 t="s">
        <v>8294</v>
      </c>
      <c r="O1985" s="9">
        <f t="shared" si="150"/>
        <v>0.04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 t="s">
        <v>8294</v>
      </c>
      <c r="O1986" s="9">
        <f t="shared" ref="O1986:O2049" si="155">ROUND(E1986/D1986,2)</f>
        <v>0.21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 t="s">
        <v>8294</v>
      </c>
      <c r="O1987" s="9">
        <f t="shared" si="155"/>
        <v>0.03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 t="s">
        <v>8294</v>
      </c>
      <c r="O1988" s="9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ref="U1988:U2051" si="159">YEAR(T1988)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 t="s">
        <v>8294</v>
      </c>
      <c r="O1989" s="9">
        <f t="shared" si="155"/>
        <v>0.42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 t="s">
        <v>8294</v>
      </c>
      <c r="O1990" s="9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 t="s">
        <v>8294</v>
      </c>
      <c r="O1991" s="9">
        <f t="shared" si="155"/>
        <v>0.01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 t="s">
        <v>8294</v>
      </c>
      <c r="O1992" s="9">
        <f t="shared" si="155"/>
        <v>0.17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 t="s">
        <v>8294</v>
      </c>
      <c r="O1993" s="9">
        <f t="shared" si="155"/>
        <v>7.0000000000000007E-2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 t="s">
        <v>8294</v>
      </c>
      <c r="O1994" s="9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 t="s">
        <v>8294</v>
      </c>
      <c r="O1995" s="9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 t="s">
        <v>8294</v>
      </c>
      <c r="O1996" s="9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 t="s">
        <v>8294</v>
      </c>
      <c r="O1997" s="9">
        <f t="shared" si="155"/>
        <v>0.08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 t="s">
        <v>8294</v>
      </c>
      <c r="O1998" s="9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 t="s">
        <v>8294</v>
      </c>
      <c r="O1999" s="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 t="s">
        <v>8294</v>
      </c>
      <c r="O2000" s="9">
        <f t="shared" si="155"/>
        <v>0.26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 t="s">
        <v>8294</v>
      </c>
      <c r="O2001" s="9">
        <f t="shared" si="155"/>
        <v>0.01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 t="s">
        <v>8294</v>
      </c>
      <c r="O2002" s="9">
        <f t="shared" si="155"/>
        <v>0.13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 t="s">
        <v>8293</v>
      </c>
      <c r="O2003" s="9">
        <f t="shared" si="155"/>
        <v>3.82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 t="s">
        <v>8293</v>
      </c>
      <c r="O2004" s="9">
        <f t="shared" si="155"/>
        <v>2.17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 t="s">
        <v>8293</v>
      </c>
      <c r="O2005" s="9">
        <f t="shared" si="155"/>
        <v>3.12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 t="s">
        <v>8293</v>
      </c>
      <c r="O2006" s="9">
        <f t="shared" si="155"/>
        <v>2.34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 t="s">
        <v>8293</v>
      </c>
      <c r="O2007" s="9">
        <f t="shared" si="155"/>
        <v>1.24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 t="s">
        <v>8293</v>
      </c>
      <c r="O2008" s="9">
        <f t="shared" si="155"/>
        <v>2.48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 t="s">
        <v>8293</v>
      </c>
      <c r="O2009" s="9">
        <f t="shared" si="155"/>
        <v>1.1599999999999999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 t="s">
        <v>8293</v>
      </c>
      <c r="O2010" s="9">
        <f t="shared" si="155"/>
        <v>1.17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 t="s">
        <v>8293</v>
      </c>
      <c r="O2011" s="9">
        <f t="shared" si="155"/>
        <v>3.05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 t="s">
        <v>8293</v>
      </c>
      <c r="O2012" s="9">
        <f t="shared" si="155"/>
        <v>3.2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 t="s">
        <v>8293</v>
      </c>
      <c r="O2013" s="9">
        <f t="shared" si="155"/>
        <v>8.1999999999999993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 t="s">
        <v>8293</v>
      </c>
      <c r="O2014" s="9">
        <f t="shared" si="155"/>
        <v>2.35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 t="s">
        <v>8293</v>
      </c>
      <c r="O2015" s="9">
        <f t="shared" si="155"/>
        <v>4.95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 t="s">
        <v>8293</v>
      </c>
      <c r="O2016" s="9">
        <f t="shared" si="155"/>
        <v>78.14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 t="s">
        <v>8293</v>
      </c>
      <c r="O2017" s="9">
        <f t="shared" si="155"/>
        <v>1.1299999999999999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 t="s">
        <v>8293</v>
      </c>
      <c r="O2018" s="9">
        <f t="shared" si="155"/>
        <v>9.2200000000000006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 t="s">
        <v>8293</v>
      </c>
      <c r="O2019" s="9">
        <f t="shared" si="155"/>
        <v>1.25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 t="s">
        <v>8293</v>
      </c>
      <c r="O2020" s="9">
        <f t="shared" si="155"/>
        <v>1.02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 t="s">
        <v>8293</v>
      </c>
      <c r="O2021" s="9">
        <f t="shared" si="155"/>
        <v>4.8499999999999996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 t="s">
        <v>8293</v>
      </c>
      <c r="O2022" s="9">
        <f t="shared" si="155"/>
        <v>1.92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 t="s">
        <v>8293</v>
      </c>
      <c r="O2023" s="9">
        <f t="shared" si="155"/>
        <v>2.81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 t="s">
        <v>8293</v>
      </c>
      <c r="O2024" s="9">
        <f t="shared" si="155"/>
        <v>1.25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 t="s">
        <v>8293</v>
      </c>
      <c r="O2025" s="9">
        <f t="shared" si="155"/>
        <v>1.61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 t="s">
        <v>8293</v>
      </c>
      <c r="O2026" s="9">
        <f t="shared" si="155"/>
        <v>5.85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 t="s">
        <v>8293</v>
      </c>
      <c r="O2027" s="9">
        <f t="shared" si="155"/>
        <v>2.0099999999999998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 t="s">
        <v>8293</v>
      </c>
      <c r="O2028" s="9">
        <f t="shared" si="155"/>
        <v>1.33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 t="s">
        <v>8293</v>
      </c>
      <c r="O2029" s="9">
        <f t="shared" si="155"/>
        <v>1.2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 t="s">
        <v>8293</v>
      </c>
      <c r="O2030" s="9">
        <f t="shared" si="155"/>
        <v>1.26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 t="s">
        <v>8293</v>
      </c>
      <c r="O2031" s="9">
        <f t="shared" si="155"/>
        <v>3.61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 t="s">
        <v>8293</v>
      </c>
      <c r="O2032" s="9">
        <f t="shared" si="155"/>
        <v>2.2599999999999998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 t="s">
        <v>8293</v>
      </c>
      <c r="O2033" s="9">
        <f t="shared" si="155"/>
        <v>1.2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 t="s">
        <v>8293</v>
      </c>
      <c r="O2034" s="9">
        <f t="shared" si="155"/>
        <v>3.04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 t="s">
        <v>8293</v>
      </c>
      <c r="O2035" s="9">
        <f t="shared" si="155"/>
        <v>1.79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 t="s">
        <v>8293</v>
      </c>
      <c r="O2036" s="9">
        <f t="shared" si="155"/>
        <v>3.87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 t="s">
        <v>8293</v>
      </c>
      <c r="O2037" s="9">
        <f t="shared" si="155"/>
        <v>2.11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 t="s">
        <v>8293</v>
      </c>
      <c r="O2038" s="9">
        <f t="shared" si="155"/>
        <v>1.32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 t="s">
        <v>8293</v>
      </c>
      <c r="O2039" s="9">
        <f t="shared" si="155"/>
        <v>3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 t="s">
        <v>8293</v>
      </c>
      <c r="O2040" s="9">
        <f t="shared" si="155"/>
        <v>4.21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 t="s">
        <v>8293</v>
      </c>
      <c r="O2041" s="9">
        <f t="shared" si="155"/>
        <v>1.36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 t="s">
        <v>8293</v>
      </c>
      <c r="O2042" s="9">
        <f t="shared" si="155"/>
        <v>2.48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 t="s">
        <v>8293</v>
      </c>
      <c r="O2043" s="9">
        <f t="shared" si="155"/>
        <v>1.82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 t="s">
        <v>8293</v>
      </c>
      <c r="O2044" s="9">
        <f t="shared" si="155"/>
        <v>1.24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 t="s">
        <v>8293</v>
      </c>
      <c r="O2045" s="9">
        <f t="shared" si="155"/>
        <v>5.0599999999999996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 t="s">
        <v>8293</v>
      </c>
      <c r="O2046" s="9">
        <f t="shared" si="155"/>
        <v>1.08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 t="s">
        <v>8293</v>
      </c>
      <c r="O2047" s="9">
        <f t="shared" si="155"/>
        <v>8.19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 t="s">
        <v>8293</v>
      </c>
      <c r="O2048" s="9">
        <f t="shared" si="155"/>
        <v>1.21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 t="s">
        <v>8293</v>
      </c>
      <c r="O2049" s="9">
        <f t="shared" si="155"/>
        <v>1.03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 t="s">
        <v>8293</v>
      </c>
      <c r="O2050" s="9">
        <f t="shared" ref="O2050:O2113" si="160">ROUND(E2050/D2050,2)</f>
        <v>1.48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 t="s">
        <v>8293</v>
      </c>
      <c r="O2051" s="9">
        <f t="shared" si="160"/>
        <v>1.2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 t="s">
        <v>8293</v>
      </c>
      <c r="O2052" s="9">
        <f t="shared" si="160"/>
        <v>4.7300000000000004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ref="U2052:U2115" si="164">YEAR(T2052)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 t="s">
        <v>8293</v>
      </c>
      <c r="O2053" s="9">
        <f t="shared" si="160"/>
        <v>1.3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 t="s">
        <v>8293</v>
      </c>
      <c r="O2054" s="9">
        <f t="shared" si="160"/>
        <v>3.53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 t="s">
        <v>8293</v>
      </c>
      <c r="O2055" s="9">
        <f t="shared" si="160"/>
        <v>1.01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 t="s">
        <v>8293</v>
      </c>
      <c r="O2056" s="9">
        <f t="shared" si="160"/>
        <v>1.1399999999999999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 t="s">
        <v>8293</v>
      </c>
      <c r="O2057" s="9">
        <f t="shared" si="160"/>
        <v>1.67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 t="s">
        <v>8293</v>
      </c>
      <c r="O2058" s="9">
        <f t="shared" si="160"/>
        <v>1.53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 t="s">
        <v>8293</v>
      </c>
      <c r="O2059" s="9">
        <f t="shared" si="160"/>
        <v>2.02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 t="s">
        <v>8293</v>
      </c>
      <c r="O2060" s="9">
        <f t="shared" si="160"/>
        <v>1.68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 t="s">
        <v>8293</v>
      </c>
      <c r="O2061" s="9">
        <f t="shared" si="160"/>
        <v>1.43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 t="s">
        <v>8293</v>
      </c>
      <c r="O2062" s="9">
        <f t="shared" si="160"/>
        <v>1.96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 t="s">
        <v>8293</v>
      </c>
      <c r="O2063" s="9">
        <f t="shared" si="160"/>
        <v>1.08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 t="s">
        <v>8293</v>
      </c>
      <c r="O2064" s="9">
        <f t="shared" si="160"/>
        <v>1.1499999999999999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 t="s">
        <v>8293</v>
      </c>
      <c r="O2065" s="9">
        <f t="shared" si="160"/>
        <v>1.48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 t="s">
        <v>8293</v>
      </c>
      <c r="O2066" s="9">
        <f t="shared" si="160"/>
        <v>1.91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 t="s">
        <v>8293</v>
      </c>
      <c r="O2067" s="9">
        <f t="shared" si="160"/>
        <v>1.99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 t="s">
        <v>8293</v>
      </c>
      <c r="O2068" s="9">
        <f t="shared" si="160"/>
        <v>2.19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 t="s">
        <v>8293</v>
      </c>
      <c r="O2069" s="9">
        <f t="shared" si="160"/>
        <v>1.27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 t="s">
        <v>8293</v>
      </c>
      <c r="O2070" s="9">
        <f t="shared" si="160"/>
        <v>1.05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 t="s">
        <v>8293</v>
      </c>
      <c r="O2071" s="9">
        <f t="shared" si="160"/>
        <v>1.28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 t="s">
        <v>8293</v>
      </c>
      <c r="O2072" s="9">
        <f t="shared" si="160"/>
        <v>3.17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 t="s">
        <v>8293</v>
      </c>
      <c r="O2073" s="9">
        <f t="shared" si="160"/>
        <v>2.81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 t="s">
        <v>8293</v>
      </c>
      <c r="O2074" s="9">
        <f t="shared" si="160"/>
        <v>1.1100000000000001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 t="s">
        <v>8293</v>
      </c>
      <c r="O2075" s="9">
        <f t="shared" si="160"/>
        <v>1.53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 t="s">
        <v>8293</v>
      </c>
      <c r="O2076" s="9">
        <f t="shared" si="160"/>
        <v>1.03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 t="s">
        <v>8293</v>
      </c>
      <c r="O2077" s="9">
        <f t="shared" si="160"/>
        <v>16.78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 t="s">
        <v>8293</v>
      </c>
      <c r="O2078" s="9">
        <f t="shared" si="160"/>
        <v>5.43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 t="s">
        <v>8293</v>
      </c>
      <c r="O2079" s="9">
        <f t="shared" si="160"/>
        <v>1.1599999999999999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 t="s">
        <v>8293</v>
      </c>
      <c r="O2080" s="9">
        <f t="shared" si="160"/>
        <v>1.31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 t="s">
        <v>8293</v>
      </c>
      <c r="O2081" s="9">
        <f t="shared" si="160"/>
        <v>2.88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 t="s">
        <v>8293</v>
      </c>
      <c r="O2082" s="9">
        <f t="shared" si="160"/>
        <v>5.08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 t="s">
        <v>8277</v>
      </c>
      <c r="O2083" s="9">
        <f t="shared" si="160"/>
        <v>1.1499999999999999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 t="s">
        <v>8277</v>
      </c>
      <c r="O2084" s="9">
        <f t="shared" si="160"/>
        <v>1.1100000000000001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 t="s">
        <v>8277</v>
      </c>
      <c r="O2085" s="9">
        <f t="shared" si="160"/>
        <v>1.1299999999999999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 t="s">
        <v>8277</v>
      </c>
      <c r="O2086" s="9">
        <f t="shared" si="160"/>
        <v>1.08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 t="s">
        <v>8277</v>
      </c>
      <c r="O2087" s="9">
        <f t="shared" si="160"/>
        <v>1.24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 t="s">
        <v>8277</v>
      </c>
      <c r="O2088" s="9">
        <f t="shared" si="160"/>
        <v>1.01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 t="s">
        <v>8277</v>
      </c>
      <c r="O2089" s="9">
        <f t="shared" si="160"/>
        <v>1.04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 t="s">
        <v>8277</v>
      </c>
      <c r="O2090" s="9">
        <f t="shared" si="160"/>
        <v>1.1599999999999999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 t="s">
        <v>8277</v>
      </c>
      <c r="O2091" s="9">
        <f t="shared" si="160"/>
        <v>1.2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 t="s">
        <v>8277</v>
      </c>
      <c r="O2092" s="9">
        <f t="shared" si="160"/>
        <v>1.1499999999999999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 t="s">
        <v>8277</v>
      </c>
      <c r="O2093" s="9">
        <f t="shared" si="160"/>
        <v>1.2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 t="s">
        <v>8277</v>
      </c>
      <c r="O2094" s="9">
        <f t="shared" si="160"/>
        <v>1.01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 t="s">
        <v>8277</v>
      </c>
      <c r="O2095" s="9">
        <f t="shared" si="160"/>
        <v>1.02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 t="s">
        <v>8277</v>
      </c>
      <c r="O2096" s="9">
        <f t="shared" si="160"/>
        <v>1.21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 t="s">
        <v>8277</v>
      </c>
      <c r="O2097" s="9">
        <f t="shared" si="160"/>
        <v>1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 t="s">
        <v>8277</v>
      </c>
      <c r="O2098" s="9">
        <f t="shared" si="160"/>
        <v>1.02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 t="s">
        <v>8277</v>
      </c>
      <c r="O2099" s="9">
        <f t="shared" si="160"/>
        <v>1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 t="s">
        <v>8277</v>
      </c>
      <c r="O2100" s="9">
        <f t="shared" si="160"/>
        <v>1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 t="s">
        <v>8277</v>
      </c>
      <c r="O2101" s="9">
        <f t="shared" si="160"/>
        <v>1.32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 t="s">
        <v>8277</v>
      </c>
      <c r="O2102" s="9">
        <f t="shared" si="160"/>
        <v>1.37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 t="s">
        <v>8277</v>
      </c>
      <c r="O2103" s="9">
        <f t="shared" si="160"/>
        <v>1.1299999999999999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 t="s">
        <v>8277</v>
      </c>
      <c r="O2104" s="9">
        <f t="shared" si="160"/>
        <v>1.36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 t="s">
        <v>8277</v>
      </c>
      <c r="O2105" s="9">
        <f t="shared" si="160"/>
        <v>1.46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 t="s">
        <v>8277</v>
      </c>
      <c r="O2106" s="9">
        <f t="shared" si="160"/>
        <v>1.3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 t="s">
        <v>8277</v>
      </c>
      <c r="O2107" s="9">
        <f t="shared" si="160"/>
        <v>2.54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 t="s">
        <v>8277</v>
      </c>
      <c r="O2108" s="9">
        <f t="shared" si="160"/>
        <v>1.07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 t="s">
        <v>8277</v>
      </c>
      <c r="O2109" s="9">
        <f t="shared" si="160"/>
        <v>1.08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 t="s">
        <v>8277</v>
      </c>
      <c r="O2110" s="9">
        <f t="shared" si="160"/>
        <v>1.07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 t="s">
        <v>8277</v>
      </c>
      <c r="O2111" s="9">
        <f t="shared" si="160"/>
        <v>1.07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 t="s">
        <v>8277</v>
      </c>
      <c r="O2112" s="9">
        <f t="shared" si="160"/>
        <v>1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 t="s">
        <v>8277</v>
      </c>
      <c r="O2113" s="9">
        <f t="shared" si="160"/>
        <v>1.07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 t="s">
        <v>8277</v>
      </c>
      <c r="O2114" s="9">
        <f t="shared" ref="O2114:O2177" si="165">ROUND(E2114/D2114,2)</f>
        <v>1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 t="s">
        <v>8277</v>
      </c>
      <c r="O2115" s="9">
        <f t="shared" si="165"/>
        <v>1.05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 t="s">
        <v>8277</v>
      </c>
      <c r="O2116" s="9">
        <f t="shared" si="165"/>
        <v>1.05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ref="U2116:U2179" si="169">YEAR(T2116)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 t="s">
        <v>8277</v>
      </c>
      <c r="O2117" s="9">
        <f t="shared" si="165"/>
        <v>2.2599999999999998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 t="s">
        <v>8277</v>
      </c>
      <c r="O2118" s="9">
        <f t="shared" si="165"/>
        <v>1.01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 t="s">
        <v>8277</v>
      </c>
      <c r="O2119" s="9">
        <f t="shared" si="165"/>
        <v>1.48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 t="s">
        <v>8277</v>
      </c>
      <c r="O2120" s="9">
        <f t="shared" si="165"/>
        <v>1.35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 t="s">
        <v>8277</v>
      </c>
      <c r="O2121" s="9">
        <f t="shared" si="165"/>
        <v>1.01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 t="s">
        <v>8277</v>
      </c>
      <c r="O2122" s="9">
        <f t="shared" si="165"/>
        <v>1.01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 t="s">
        <v>8280</v>
      </c>
      <c r="O2123" s="9">
        <f t="shared" si="165"/>
        <v>0.01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 t="s">
        <v>8280</v>
      </c>
      <c r="O2124" s="9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 t="s">
        <v>8280</v>
      </c>
      <c r="O2125" s="9">
        <f t="shared" si="165"/>
        <v>0.1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 t="s">
        <v>8280</v>
      </c>
      <c r="O2126" s="9">
        <f t="shared" si="165"/>
        <v>0.1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 t="s">
        <v>8280</v>
      </c>
      <c r="O2127" s="9">
        <f t="shared" si="165"/>
        <v>0.01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 t="s">
        <v>8280</v>
      </c>
      <c r="O2128" s="9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 t="s">
        <v>8280</v>
      </c>
      <c r="O2129" s="9">
        <f t="shared" si="165"/>
        <v>0.28999999999999998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 t="s">
        <v>8280</v>
      </c>
      <c r="O2130" s="9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 t="s">
        <v>8280</v>
      </c>
      <c r="O2131" s="9">
        <f t="shared" si="165"/>
        <v>0.12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 t="s">
        <v>8280</v>
      </c>
      <c r="O2132" s="9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 t="s">
        <v>8280</v>
      </c>
      <c r="O2133" s="9">
        <f t="shared" si="165"/>
        <v>0.05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 t="s">
        <v>8280</v>
      </c>
      <c r="O2134" s="9">
        <f t="shared" si="165"/>
        <v>0.02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 t="s">
        <v>8280</v>
      </c>
      <c r="O2135" s="9">
        <f t="shared" si="165"/>
        <v>0.02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 t="s">
        <v>8280</v>
      </c>
      <c r="O2136" s="9">
        <f t="shared" si="165"/>
        <v>0.02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 t="s">
        <v>8280</v>
      </c>
      <c r="O2137" s="9">
        <f t="shared" si="165"/>
        <v>0.1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 t="s">
        <v>8280</v>
      </c>
      <c r="O2138" s="9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 t="s">
        <v>8280</v>
      </c>
      <c r="O2139" s="9">
        <f t="shared" si="165"/>
        <v>0.28000000000000003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 t="s">
        <v>8280</v>
      </c>
      <c r="O2140" s="9">
        <f t="shared" si="165"/>
        <v>0.13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 t="s">
        <v>8280</v>
      </c>
      <c r="O2141" s="9">
        <f t="shared" si="165"/>
        <v>0.05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 t="s">
        <v>8280</v>
      </c>
      <c r="O2142" s="9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 t="s">
        <v>8280</v>
      </c>
      <c r="O2143" s="9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 t="s">
        <v>8280</v>
      </c>
      <c r="O2144" s="9">
        <f t="shared" si="165"/>
        <v>0.06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 t="s">
        <v>8280</v>
      </c>
      <c r="O2145" s="9">
        <f t="shared" si="165"/>
        <v>0.11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 t="s">
        <v>8280</v>
      </c>
      <c r="O2146" s="9">
        <f t="shared" si="165"/>
        <v>0.02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 t="s">
        <v>8280</v>
      </c>
      <c r="O2147" s="9">
        <f t="shared" si="165"/>
        <v>0.3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 t="s">
        <v>8280</v>
      </c>
      <c r="O2148" s="9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 t="s">
        <v>8280</v>
      </c>
      <c r="O2149" s="9">
        <f t="shared" si="165"/>
        <v>0.01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 t="s">
        <v>8280</v>
      </c>
      <c r="O2150" s="9">
        <f t="shared" si="165"/>
        <v>0.02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 t="s">
        <v>8280</v>
      </c>
      <c r="O2151" s="9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 t="s">
        <v>8280</v>
      </c>
      <c r="O2152" s="9">
        <f t="shared" si="165"/>
        <v>0.01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 t="s">
        <v>8280</v>
      </c>
      <c r="O2153" s="9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 t="s">
        <v>8280</v>
      </c>
      <c r="O2154" s="9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 t="s">
        <v>8280</v>
      </c>
      <c r="O2155" s="9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 t="s">
        <v>8280</v>
      </c>
      <c r="O2156" s="9">
        <f t="shared" si="165"/>
        <v>0.01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 t="s">
        <v>8280</v>
      </c>
      <c r="O2157" s="9">
        <f t="shared" si="165"/>
        <v>0.02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 t="s">
        <v>8280</v>
      </c>
      <c r="O2158" s="9">
        <f t="shared" si="165"/>
        <v>0.03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 t="s">
        <v>8280</v>
      </c>
      <c r="O2159" s="9">
        <f t="shared" si="165"/>
        <v>0.28000000000000003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 t="s">
        <v>8280</v>
      </c>
      <c r="O2160" s="9">
        <f t="shared" si="165"/>
        <v>7.0000000000000007E-2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 t="s">
        <v>8280</v>
      </c>
      <c r="O2161" s="9">
        <f t="shared" si="165"/>
        <v>0.01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 t="s">
        <v>8280</v>
      </c>
      <c r="O2162" s="9">
        <f t="shared" si="165"/>
        <v>0.01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 t="s">
        <v>8274</v>
      </c>
      <c r="O2163" s="9">
        <f t="shared" si="165"/>
        <v>1.1599999999999999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 t="s">
        <v>8274</v>
      </c>
      <c r="O2164" s="9">
        <f t="shared" si="165"/>
        <v>1.1200000000000001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 t="s">
        <v>8274</v>
      </c>
      <c r="O2165" s="9">
        <f t="shared" si="165"/>
        <v>1.32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 t="s">
        <v>8274</v>
      </c>
      <c r="O2166" s="9">
        <f t="shared" si="165"/>
        <v>1.03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 t="s">
        <v>8274</v>
      </c>
      <c r="O2167" s="9">
        <f t="shared" si="165"/>
        <v>1.39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 t="s">
        <v>8274</v>
      </c>
      <c r="O2168" s="9">
        <f t="shared" si="165"/>
        <v>1.47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 t="s">
        <v>8274</v>
      </c>
      <c r="O2169" s="9">
        <f t="shared" si="165"/>
        <v>1.2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 t="s">
        <v>8274</v>
      </c>
      <c r="O2170" s="9">
        <f t="shared" si="165"/>
        <v>1.22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 t="s">
        <v>8274</v>
      </c>
      <c r="O2171" s="9">
        <f t="shared" si="165"/>
        <v>1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 t="s">
        <v>8274</v>
      </c>
      <c r="O2172" s="9">
        <f t="shared" si="165"/>
        <v>1.81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 t="s">
        <v>8274</v>
      </c>
      <c r="O2173" s="9">
        <f t="shared" si="165"/>
        <v>1.06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 t="s">
        <v>8274</v>
      </c>
      <c r="O2174" s="9">
        <f t="shared" si="165"/>
        <v>1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 t="s">
        <v>8274</v>
      </c>
      <c r="O2175" s="9">
        <f t="shared" si="165"/>
        <v>1.27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 t="s">
        <v>8274</v>
      </c>
      <c r="O2176" s="9">
        <f t="shared" si="165"/>
        <v>1.03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 t="s">
        <v>8274</v>
      </c>
      <c r="O2177" s="9">
        <f t="shared" si="165"/>
        <v>2.5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 t="s">
        <v>8274</v>
      </c>
      <c r="O2178" s="9">
        <f t="shared" ref="O2178:O2241" si="170">ROUND(E2178/D2178,2)</f>
        <v>1.26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 t="s">
        <v>8274</v>
      </c>
      <c r="O2179" s="9">
        <f t="shared" si="170"/>
        <v>1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 t="s">
        <v>8274</v>
      </c>
      <c r="O2180" s="9">
        <f t="shared" si="170"/>
        <v>1.39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ref="U2180:U2243" si="174">YEAR(T2180)</f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 t="s">
        <v>8274</v>
      </c>
      <c r="O2181" s="9">
        <f t="shared" si="170"/>
        <v>1.61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 t="s">
        <v>8274</v>
      </c>
      <c r="O2182" s="9">
        <f t="shared" si="170"/>
        <v>1.07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 t="s">
        <v>8295</v>
      </c>
      <c r="O2183" s="9">
        <f t="shared" si="170"/>
        <v>1.53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 t="s">
        <v>8295</v>
      </c>
      <c r="O2184" s="9">
        <f t="shared" si="170"/>
        <v>5.24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 t="s">
        <v>8295</v>
      </c>
      <c r="O2185" s="9">
        <f t="shared" si="170"/>
        <v>4.8899999999999997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 t="s">
        <v>8295</v>
      </c>
      <c r="O2186" s="9">
        <f t="shared" si="170"/>
        <v>2.85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 t="s">
        <v>8295</v>
      </c>
      <c r="O2187" s="9">
        <f t="shared" si="170"/>
        <v>18.57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 t="s">
        <v>8295</v>
      </c>
      <c r="O2188" s="9">
        <f t="shared" si="170"/>
        <v>1.1000000000000001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 t="s">
        <v>8295</v>
      </c>
      <c r="O2189" s="9">
        <f t="shared" si="170"/>
        <v>10.15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 t="s">
        <v>8295</v>
      </c>
      <c r="O2190" s="9">
        <f t="shared" si="170"/>
        <v>4.12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 t="s">
        <v>8295</v>
      </c>
      <c r="O2191" s="9">
        <f t="shared" si="170"/>
        <v>5.03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 t="s">
        <v>8295</v>
      </c>
      <c r="O2192" s="9">
        <f t="shared" si="170"/>
        <v>1.85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 t="s">
        <v>8295</v>
      </c>
      <c r="O2193" s="9">
        <f t="shared" si="170"/>
        <v>1.2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 t="s">
        <v>8295</v>
      </c>
      <c r="O2194" s="9">
        <f t="shared" si="170"/>
        <v>10.81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 t="s">
        <v>8295</v>
      </c>
      <c r="O2195" s="9">
        <f t="shared" si="170"/>
        <v>4.5199999999999996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 t="s">
        <v>8295</v>
      </c>
      <c r="O2196" s="9">
        <f t="shared" si="170"/>
        <v>5.37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 t="s">
        <v>8295</v>
      </c>
      <c r="O2197" s="9">
        <f t="shared" si="170"/>
        <v>1.2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 t="s">
        <v>8295</v>
      </c>
      <c r="O2198" s="9">
        <f t="shared" si="170"/>
        <v>1.1399999999999999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 t="s">
        <v>8295</v>
      </c>
      <c r="O2199" s="9">
        <f t="shared" si="170"/>
        <v>9.51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 t="s">
        <v>8295</v>
      </c>
      <c r="O2200" s="9">
        <f t="shared" si="170"/>
        <v>1.33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 t="s">
        <v>8295</v>
      </c>
      <c r="O2201" s="9">
        <f t="shared" si="170"/>
        <v>1.47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 t="s">
        <v>8295</v>
      </c>
      <c r="O2202" s="9">
        <f t="shared" si="170"/>
        <v>5.42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 t="s">
        <v>8278</v>
      </c>
      <c r="O2203" s="9">
        <f t="shared" si="170"/>
        <v>3.83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 t="s">
        <v>8278</v>
      </c>
      <c r="O2204" s="9">
        <f t="shared" si="170"/>
        <v>7.04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 t="s">
        <v>8278</v>
      </c>
      <c r="O2205" s="9">
        <f t="shared" si="170"/>
        <v>1.1000000000000001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 t="s">
        <v>8278</v>
      </c>
      <c r="O2206" s="9">
        <f t="shared" si="170"/>
        <v>1.33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 t="s">
        <v>8278</v>
      </c>
      <c r="O2207" s="9">
        <f t="shared" si="170"/>
        <v>1.52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 t="s">
        <v>8278</v>
      </c>
      <c r="O2208" s="9">
        <f t="shared" si="170"/>
        <v>1.03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 t="s">
        <v>8278</v>
      </c>
      <c r="O2209" s="9">
        <f t="shared" si="170"/>
        <v>1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 t="s">
        <v>8278</v>
      </c>
      <c r="O2210" s="9">
        <f t="shared" si="170"/>
        <v>1.02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 t="s">
        <v>8278</v>
      </c>
      <c r="O2211" s="9">
        <f t="shared" si="170"/>
        <v>1.51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 t="s">
        <v>8278</v>
      </c>
      <c r="O2212" s="9">
        <f t="shared" si="170"/>
        <v>1.1100000000000001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 t="s">
        <v>8278</v>
      </c>
      <c r="O2213" s="9">
        <f t="shared" si="170"/>
        <v>1.96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 t="s">
        <v>8278</v>
      </c>
      <c r="O2214" s="9">
        <f t="shared" si="170"/>
        <v>1.1399999999999999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 t="s">
        <v>8278</v>
      </c>
      <c r="O2215" s="9">
        <f t="shared" si="170"/>
        <v>2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 t="s">
        <v>8278</v>
      </c>
      <c r="O2216" s="9">
        <f t="shared" si="170"/>
        <v>2.93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 t="s">
        <v>8278</v>
      </c>
      <c r="O2217" s="9">
        <f t="shared" si="170"/>
        <v>1.56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 t="s">
        <v>8278</v>
      </c>
      <c r="O2218" s="9">
        <f t="shared" si="170"/>
        <v>1.06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 t="s">
        <v>8278</v>
      </c>
      <c r="O2219" s="9">
        <f t="shared" si="170"/>
        <v>1.01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 t="s">
        <v>8278</v>
      </c>
      <c r="O2220" s="9">
        <f t="shared" si="170"/>
        <v>1.23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 t="s">
        <v>8278</v>
      </c>
      <c r="O2221" s="9">
        <f t="shared" si="170"/>
        <v>1.02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 t="s">
        <v>8278</v>
      </c>
      <c r="O2222" s="9">
        <f t="shared" si="170"/>
        <v>1.01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 t="s">
        <v>8295</v>
      </c>
      <c r="O2223" s="9">
        <f t="shared" si="170"/>
        <v>1.08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 t="s">
        <v>8295</v>
      </c>
      <c r="O2224" s="9">
        <f t="shared" si="170"/>
        <v>1.63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 t="s">
        <v>8295</v>
      </c>
      <c r="O2225" s="9">
        <f t="shared" si="170"/>
        <v>1.06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 t="s">
        <v>8295</v>
      </c>
      <c r="O2226" s="9">
        <f t="shared" si="170"/>
        <v>2.4300000000000002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 t="s">
        <v>8295</v>
      </c>
      <c r="O2227" s="9">
        <f t="shared" si="170"/>
        <v>9.4499999999999993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 t="s">
        <v>8295</v>
      </c>
      <c r="O2228" s="9">
        <f t="shared" si="170"/>
        <v>1.08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 t="s">
        <v>8295</v>
      </c>
      <c r="O2229" s="9">
        <f t="shared" si="170"/>
        <v>1.57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 t="s">
        <v>8295</v>
      </c>
      <c r="O2230" s="9">
        <f t="shared" si="170"/>
        <v>11.74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 t="s">
        <v>8295</v>
      </c>
      <c r="O2231" s="9">
        <f t="shared" si="170"/>
        <v>1.71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 t="s">
        <v>8295</v>
      </c>
      <c r="O2232" s="9">
        <f t="shared" si="170"/>
        <v>1.26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 t="s">
        <v>8295</v>
      </c>
      <c r="O2233" s="9">
        <f t="shared" si="170"/>
        <v>12.12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 t="s">
        <v>8295</v>
      </c>
      <c r="O2234" s="9">
        <f t="shared" si="170"/>
        <v>4.96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 t="s">
        <v>8295</v>
      </c>
      <c r="O2235" s="9">
        <f t="shared" si="170"/>
        <v>3.32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 t="s">
        <v>8295</v>
      </c>
      <c r="O2236" s="9">
        <f t="shared" si="170"/>
        <v>11.65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 t="s">
        <v>8295</v>
      </c>
      <c r="O2237" s="9">
        <f t="shared" si="170"/>
        <v>1.53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 t="s">
        <v>8295</v>
      </c>
      <c r="O2238" s="9">
        <f t="shared" si="170"/>
        <v>5.37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 t="s">
        <v>8295</v>
      </c>
      <c r="O2239" s="9">
        <f t="shared" si="170"/>
        <v>3.53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 t="s">
        <v>8295</v>
      </c>
      <c r="O2240" s="9">
        <f t="shared" si="170"/>
        <v>1.37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 t="s">
        <v>8295</v>
      </c>
      <c r="O2241" s="9">
        <f t="shared" si="170"/>
        <v>1.28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 t="s">
        <v>8295</v>
      </c>
      <c r="O2242" s="9">
        <f t="shared" ref="O2242:O2305" si="175">ROUND(E2242/D2242,2)</f>
        <v>2.71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 t="s">
        <v>8295</v>
      </c>
      <c r="O2243" s="9">
        <f t="shared" si="175"/>
        <v>8.06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 t="s">
        <v>8295</v>
      </c>
      <c r="O2244" s="9">
        <f t="shared" si="175"/>
        <v>13.6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ref="U2244:U2307" si="179">YEAR(T2244)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 t="s">
        <v>8295</v>
      </c>
      <c r="O2245" s="9">
        <f t="shared" si="175"/>
        <v>9302.5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 t="s">
        <v>8295</v>
      </c>
      <c r="O2246" s="9">
        <f t="shared" si="175"/>
        <v>3.77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 t="s">
        <v>8295</v>
      </c>
      <c r="O2247" s="9">
        <f t="shared" si="175"/>
        <v>26.47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 t="s">
        <v>8295</v>
      </c>
      <c r="O2248" s="9">
        <f t="shared" si="175"/>
        <v>1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 t="s">
        <v>8295</v>
      </c>
      <c r="O2249" s="9">
        <f t="shared" si="175"/>
        <v>1.04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 t="s">
        <v>8295</v>
      </c>
      <c r="O2250" s="9">
        <f t="shared" si="175"/>
        <v>1.07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 t="s">
        <v>8295</v>
      </c>
      <c r="O2251" s="9">
        <f t="shared" si="175"/>
        <v>1.69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 t="s">
        <v>8295</v>
      </c>
      <c r="O2252" s="9">
        <f t="shared" si="175"/>
        <v>9.75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 t="s">
        <v>8295</v>
      </c>
      <c r="O2253" s="9">
        <f t="shared" si="175"/>
        <v>1.34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 t="s">
        <v>8295</v>
      </c>
      <c r="O2254" s="9">
        <f t="shared" si="175"/>
        <v>2.72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 t="s">
        <v>8295</v>
      </c>
      <c r="O2255" s="9">
        <f t="shared" si="175"/>
        <v>1.1299999999999999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 t="s">
        <v>8295</v>
      </c>
      <c r="O2256" s="9">
        <f t="shared" si="175"/>
        <v>4.5999999999999996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 t="s">
        <v>8295</v>
      </c>
      <c r="O2257" s="9">
        <f t="shared" si="175"/>
        <v>2.87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 t="s">
        <v>8295</v>
      </c>
      <c r="O2258" s="9">
        <f t="shared" si="175"/>
        <v>2.23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 t="s">
        <v>8295</v>
      </c>
      <c r="O2259" s="9">
        <f t="shared" si="175"/>
        <v>6.36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 t="s">
        <v>8295</v>
      </c>
      <c r="O2260" s="9">
        <f t="shared" si="175"/>
        <v>1.47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 t="s">
        <v>8295</v>
      </c>
      <c r="O2261" s="9">
        <f t="shared" si="175"/>
        <v>18.670000000000002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 t="s">
        <v>8295</v>
      </c>
      <c r="O2262" s="9">
        <f t="shared" si="175"/>
        <v>3.27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 t="s">
        <v>8295</v>
      </c>
      <c r="O2263" s="9">
        <f t="shared" si="175"/>
        <v>7.8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 t="s">
        <v>8295</v>
      </c>
      <c r="O2264" s="9">
        <f t="shared" si="175"/>
        <v>1.54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 t="s">
        <v>8295</v>
      </c>
      <c r="O2265" s="9">
        <f t="shared" si="175"/>
        <v>1.1599999999999999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 t="s">
        <v>8295</v>
      </c>
      <c r="O2266" s="9">
        <f t="shared" si="175"/>
        <v>1.8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 t="s">
        <v>8295</v>
      </c>
      <c r="O2267" s="9">
        <f t="shared" si="175"/>
        <v>2.99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 t="s">
        <v>8295</v>
      </c>
      <c r="O2268" s="9">
        <f t="shared" si="175"/>
        <v>3.2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 t="s">
        <v>8295</v>
      </c>
      <c r="O2269" s="9">
        <f t="shared" si="175"/>
        <v>3.81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 t="s">
        <v>8295</v>
      </c>
      <c r="O2270" s="9">
        <f t="shared" si="175"/>
        <v>1.03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 t="s">
        <v>8295</v>
      </c>
      <c r="O2271" s="9">
        <f t="shared" si="175"/>
        <v>18.02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 t="s">
        <v>8295</v>
      </c>
      <c r="O2272" s="9">
        <f t="shared" si="175"/>
        <v>7.2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 t="s">
        <v>8295</v>
      </c>
      <c r="O2273" s="9">
        <f t="shared" si="175"/>
        <v>2.83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 t="s">
        <v>8295</v>
      </c>
      <c r="O2274" s="9">
        <f t="shared" si="175"/>
        <v>13.57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 t="s">
        <v>8295</v>
      </c>
      <c r="O2275" s="9">
        <f t="shared" si="175"/>
        <v>2.2000000000000002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 t="s">
        <v>8295</v>
      </c>
      <c r="O2276" s="9">
        <f t="shared" si="175"/>
        <v>1.2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 t="s">
        <v>8295</v>
      </c>
      <c r="O2277" s="9">
        <f t="shared" si="175"/>
        <v>4.08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 t="s">
        <v>8295</v>
      </c>
      <c r="O2278" s="9">
        <f t="shared" si="175"/>
        <v>1.06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 t="s">
        <v>8295</v>
      </c>
      <c r="O2279" s="9">
        <f t="shared" si="175"/>
        <v>1.41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 t="s">
        <v>8295</v>
      </c>
      <c r="O2280" s="9">
        <f t="shared" si="175"/>
        <v>2.71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 t="s">
        <v>8295</v>
      </c>
      <c r="O2281" s="9">
        <f t="shared" si="175"/>
        <v>1.54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 t="s">
        <v>8295</v>
      </c>
      <c r="O2282" s="9">
        <f t="shared" si="175"/>
        <v>4.04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 t="s">
        <v>8274</v>
      </c>
      <c r="O2283" s="9">
        <f t="shared" si="175"/>
        <v>1.85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 t="s">
        <v>8274</v>
      </c>
      <c r="O2284" s="9">
        <f t="shared" si="175"/>
        <v>1.85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 t="s">
        <v>8274</v>
      </c>
      <c r="O2285" s="9">
        <f t="shared" si="175"/>
        <v>1.01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 t="s">
        <v>8274</v>
      </c>
      <c r="O2286" s="9">
        <f t="shared" si="175"/>
        <v>1.06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 t="s">
        <v>8274</v>
      </c>
      <c r="O2287" s="9">
        <f t="shared" si="175"/>
        <v>1.21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 t="s">
        <v>8274</v>
      </c>
      <c r="O2288" s="9">
        <f t="shared" si="175"/>
        <v>1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 t="s">
        <v>8274</v>
      </c>
      <c r="O2289" s="9">
        <f t="shared" si="175"/>
        <v>1.2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 t="s">
        <v>8274</v>
      </c>
      <c r="O2290" s="9">
        <f t="shared" si="175"/>
        <v>1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 t="s">
        <v>8274</v>
      </c>
      <c r="O2291" s="9">
        <f t="shared" si="175"/>
        <v>1.07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 t="s">
        <v>8274</v>
      </c>
      <c r="O2292" s="9">
        <f t="shared" si="175"/>
        <v>1.04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 t="s">
        <v>8274</v>
      </c>
      <c r="O2293" s="9">
        <f t="shared" si="175"/>
        <v>1.73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 t="s">
        <v>8274</v>
      </c>
      <c r="O2294" s="9">
        <f t="shared" si="175"/>
        <v>1.07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 t="s">
        <v>8274</v>
      </c>
      <c r="O2295" s="9">
        <f t="shared" si="175"/>
        <v>1.08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 t="s">
        <v>8274</v>
      </c>
      <c r="O2296" s="9">
        <f t="shared" si="175"/>
        <v>1.46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 t="s">
        <v>8274</v>
      </c>
      <c r="O2297" s="9">
        <f t="shared" si="175"/>
        <v>1.25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 t="s">
        <v>8274</v>
      </c>
      <c r="O2298" s="9">
        <f t="shared" si="175"/>
        <v>1.49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 t="s">
        <v>8274</v>
      </c>
      <c r="O2299" s="9">
        <f t="shared" si="175"/>
        <v>1.01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 t="s">
        <v>8274</v>
      </c>
      <c r="O2300" s="9">
        <f t="shared" si="175"/>
        <v>1.05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 t="s">
        <v>8274</v>
      </c>
      <c r="O2301" s="9">
        <f t="shared" si="175"/>
        <v>3.5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 t="s">
        <v>8274</v>
      </c>
      <c r="O2302" s="9">
        <f t="shared" si="175"/>
        <v>1.01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 t="s">
        <v>8277</v>
      </c>
      <c r="O2303" s="9">
        <f t="shared" si="175"/>
        <v>1.34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 t="s">
        <v>8277</v>
      </c>
      <c r="O2304" s="9">
        <f t="shared" si="175"/>
        <v>1.71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 t="s">
        <v>8277</v>
      </c>
      <c r="O2305" s="9">
        <f t="shared" si="175"/>
        <v>1.0900000000000001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 t="s">
        <v>8277</v>
      </c>
      <c r="O2306" s="9">
        <f t="shared" ref="O2306:O2369" si="180">ROUND(E2306/D2306,2)</f>
        <v>1.01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 t="s">
        <v>8277</v>
      </c>
      <c r="O2307" s="9">
        <f t="shared" si="180"/>
        <v>1.01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 t="s">
        <v>8277</v>
      </c>
      <c r="O2308" s="9">
        <f t="shared" si="180"/>
        <v>1.07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ref="U2308:U2371" si="184">YEAR(T2308)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 t="s">
        <v>8277</v>
      </c>
      <c r="O2309" s="9">
        <f t="shared" si="180"/>
        <v>1.07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 t="s">
        <v>8277</v>
      </c>
      <c r="O2310" s="9">
        <f t="shared" si="180"/>
        <v>1.01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 t="s">
        <v>8277</v>
      </c>
      <c r="O2311" s="9">
        <f t="shared" si="180"/>
        <v>1.07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 t="s">
        <v>8277</v>
      </c>
      <c r="O2312" s="9">
        <f t="shared" si="180"/>
        <v>4.29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 t="s">
        <v>8277</v>
      </c>
      <c r="O2313" s="9">
        <f t="shared" si="180"/>
        <v>1.04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 t="s">
        <v>8277</v>
      </c>
      <c r="O2314" s="9">
        <f t="shared" si="180"/>
        <v>1.08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 t="s">
        <v>8277</v>
      </c>
      <c r="O2315" s="9">
        <f t="shared" si="180"/>
        <v>1.76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 t="s">
        <v>8277</v>
      </c>
      <c r="O2316" s="9">
        <f t="shared" si="180"/>
        <v>1.57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 t="s">
        <v>8277</v>
      </c>
      <c r="O2317" s="9">
        <f t="shared" si="180"/>
        <v>1.03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 t="s">
        <v>8277</v>
      </c>
      <c r="O2318" s="9">
        <f t="shared" si="180"/>
        <v>1.04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 t="s">
        <v>8277</v>
      </c>
      <c r="O2319" s="9">
        <f t="shared" si="180"/>
        <v>1.04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 t="s">
        <v>8277</v>
      </c>
      <c r="O2320" s="9">
        <f t="shared" si="180"/>
        <v>1.21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 t="s">
        <v>8277</v>
      </c>
      <c r="O2321" s="9">
        <f t="shared" si="180"/>
        <v>1.08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 t="s">
        <v>8277</v>
      </c>
      <c r="O2322" s="9">
        <f t="shared" si="180"/>
        <v>1.0900000000000001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 t="s">
        <v>8296</v>
      </c>
      <c r="O2323" s="9">
        <f t="shared" si="180"/>
        <v>0.39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 t="s">
        <v>8296</v>
      </c>
      <c r="O2324" s="9">
        <f t="shared" si="180"/>
        <v>0.03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 t="s">
        <v>8296</v>
      </c>
      <c r="O2325" s="9">
        <f t="shared" si="180"/>
        <v>0.48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 t="s">
        <v>8296</v>
      </c>
      <c r="O2326" s="9">
        <f t="shared" si="180"/>
        <v>0.21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 t="s">
        <v>8296</v>
      </c>
      <c r="O2327" s="9">
        <f t="shared" si="180"/>
        <v>0.08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 t="s">
        <v>8296</v>
      </c>
      <c r="O2328" s="9">
        <f t="shared" si="180"/>
        <v>0.01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 t="s">
        <v>8296</v>
      </c>
      <c r="O2329" s="9">
        <f t="shared" si="180"/>
        <v>5.26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 t="s">
        <v>8296</v>
      </c>
      <c r="O2330" s="9">
        <f t="shared" si="180"/>
        <v>2.54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 t="s">
        <v>8296</v>
      </c>
      <c r="O2331" s="9">
        <f t="shared" si="180"/>
        <v>1.06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 t="s">
        <v>8296</v>
      </c>
      <c r="O2332" s="9">
        <f t="shared" si="180"/>
        <v>1.02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 t="s">
        <v>8296</v>
      </c>
      <c r="O2333" s="9">
        <f t="shared" si="180"/>
        <v>1.44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 t="s">
        <v>8296</v>
      </c>
      <c r="O2334" s="9">
        <f t="shared" si="180"/>
        <v>1.06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 t="s">
        <v>8296</v>
      </c>
      <c r="O2335" s="9">
        <f t="shared" si="180"/>
        <v>2.12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 t="s">
        <v>8296</v>
      </c>
      <c r="O2336" s="9">
        <f t="shared" si="180"/>
        <v>1.02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 t="s">
        <v>8296</v>
      </c>
      <c r="O2337" s="9">
        <f t="shared" si="180"/>
        <v>1.02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 t="s">
        <v>8296</v>
      </c>
      <c r="O2338" s="9">
        <f t="shared" si="180"/>
        <v>5.21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 t="s">
        <v>8296</v>
      </c>
      <c r="O2339" s="9">
        <f t="shared" si="180"/>
        <v>1.1100000000000001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 t="s">
        <v>8296</v>
      </c>
      <c r="O2340" s="9">
        <f t="shared" si="180"/>
        <v>1.01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 t="s">
        <v>8296</v>
      </c>
      <c r="O2341" s="9">
        <f t="shared" si="180"/>
        <v>2.94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 t="s">
        <v>8296</v>
      </c>
      <c r="O2342" s="9">
        <f t="shared" si="180"/>
        <v>1.06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 t="s">
        <v>8270</v>
      </c>
      <c r="O2343" s="9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 t="s">
        <v>8270</v>
      </c>
      <c r="O2344" s="9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 t="s">
        <v>8270</v>
      </c>
      <c r="O2345" s="9">
        <f t="shared" si="180"/>
        <v>0.03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 t="s">
        <v>8270</v>
      </c>
      <c r="O2346" s="9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 t="s">
        <v>8270</v>
      </c>
      <c r="O2347" s="9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 t="s">
        <v>8270</v>
      </c>
      <c r="O2348" s="9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 t="s">
        <v>8270</v>
      </c>
      <c r="O2349" s="9">
        <f t="shared" si="180"/>
        <v>0.02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 t="s">
        <v>8270</v>
      </c>
      <c r="O2350" s="9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 t="s">
        <v>8270</v>
      </c>
      <c r="O2351" s="9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 t="s">
        <v>8270</v>
      </c>
      <c r="O2352" s="9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 t="s">
        <v>8270</v>
      </c>
      <c r="O2353" s="9">
        <f t="shared" si="180"/>
        <v>0.01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 t="s">
        <v>8270</v>
      </c>
      <c r="O2354" s="9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 t="s">
        <v>8270</v>
      </c>
      <c r="O2355" s="9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 t="s">
        <v>8270</v>
      </c>
      <c r="O2356" s="9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 t="s">
        <v>8270</v>
      </c>
      <c r="O2357" s="9">
        <f t="shared" si="180"/>
        <v>0.01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 t="s">
        <v>8270</v>
      </c>
      <c r="O2358" s="9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 t="s">
        <v>8270</v>
      </c>
      <c r="O2359" s="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 t="s">
        <v>8270</v>
      </c>
      <c r="O2360" s="9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 t="s">
        <v>8270</v>
      </c>
      <c r="O2361" s="9">
        <f t="shared" si="180"/>
        <v>0.15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 t="s">
        <v>8270</v>
      </c>
      <c r="O2362" s="9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 t="s">
        <v>8270</v>
      </c>
      <c r="O2363" s="9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 t="s">
        <v>8270</v>
      </c>
      <c r="O2364" s="9">
        <f t="shared" si="180"/>
        <v>0.28999999999999998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 t="s">
        <v>8270</v>
      </c>
      <c r="O2365" s="9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 t="s">
        <v>8270</v>
      </c>
      <c r="O2366" s="9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 t="s">
        <v>8270</v>
      </c>
      <c r="O2367" s="9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 t="s">
        <v>8270</v>
      </c>
      <c r="O2368" s="9">
        <f t="shared" si="180"/>
        <v>0.11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 t="s">
        <v>8270</v>
      </c>
      <c r="O2369" s="9">
        <f t="shared" si="180"/>
        <v>0.01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 t="s">
        <v>8270</v>
      </c>
      <c r="O2370" s="9">
        <f t="shared" ref="O2370:O2433" si="185">ROUND(E2370/D2370,2)</f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 t="s">
        <v>8270</v>
      </c>
      <c r="O2371" s="9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 t="s">
        <v>8270</v>
      </c>
      <c r="O2372" s="9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ref="U2372:U2435" si="189">YEAR(T2372)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 t="s">
        <v>8270</v>
      </c>
      <c r="O2373" s="9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 t="s">
        <v>8270</v>
      </c>
      <c r="O2374" s="9">
        <f t="shared" si="185"/>
        <v>0.03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 t="s">
        <v>8270</v>
      </c>
      <c r="O2375" s="9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 t="s">
        <v>8270</v>
      </c>
      <c r="O2376" s="9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 t="s">
        <v>8270</v>
      </c>
      <c r="O2377" s="9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 t="s">
        <v>8270</v>
      </c>
      <c r="O2378" s="9">
        <f t="shared" si="185"/>
        <v>0.11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 t="s">
        <v>8270</v>
      </c>
      <c r="O2379" s="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 t="s">
        <v>8270</v>
      </c>
      <c r="O2380" s="9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 t="s">
        <v>8270</v>
      </c>
      <c r="O2381" s="9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 t="s">
        <v>8270</v>
      </c>
      <c r="O2382" s="9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 t="s">
        <v>8270</v>
      </c>
      <c r="O2383" s="9">
        <f t="shared" si="185"/>
        <v>0.02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 t="s">
        <v>8270</v>
      </c>
      <c r="O2384" s="9">
        <f t="shared" si="185"/>
        <v>0.03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 t="s">
        <v>8270</v>
      </c>
      <c r="O2385" s="9">
        <f t="shared" si="185"/>
        <v>0.04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 t="s">
        <v>8270</v>
      </c>
      <c r="O2386" s="9">
        <f t="shared" si="185"/>
        <v>0.01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 t="s">
        <v>8270</v>
      </c>
      <c r="O2387" s="9">
        <f t="shared" si="185"/>
        <v>0.01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 t="s">
        <v>8270</v>
      </c>
      <c r="O2388" s="9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 t="s">
        <v>8270</v>
      </c>
      <c r="O2389" s="9">
        <f t="shared" si="185"/>
        <v>0.01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 t="s">
        <v>8270</v>
      </c>
      <c r="O2390" s="9">
        <f t="shared" si="185"/>
        <v>0.01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 t="s">
        <v>8270</v>
      </c>
      <c r="O2391" s="9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 t="s">
        <v>8270</v>
      </c>
      <c r="O2392" s="9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 t="s">
        <v>8270</v>
      </c>
      <c r="O2393" s="9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 t="s">
        <v>8270</v>
      </c>
      <c r="O2394" s="9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 t="s">
        <v>8270</v>
      </c>
      <c r="O2395" s="9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 t="s">
        <v>8270</v>
      </c>
      <c r="O2396" s="9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 t="s">
        <v>8270</v>
      </c>
      <c r="O2397" s="9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 t="s">
        <v>8270</v>
      </c>
      <c r="O2398" s="9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 t="s">
        <v>8270</v>
      </c>
      <c r="O2399" s="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 t="s">
        <v>8270</v>
      </c>
      <c r="O2400" s="9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 t="s">
        <v>8270</v>
      </c>
      <c r="O2401" s="9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 t="s">
        <v>8270</v>
      </c>
      <c r="O2402" s="9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 t="s">
        <v>8282</v>
      </c>
      <c r="O2403" s="9">
        <f t="shared" si="185"/>
        <v>0.01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 t="s">
        <v>8282</v>
      </c>
      <c r="O2404" s="9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 t="s">
        <v>8282</v>
      </c>
      <c r="O2405" s="9">
        <f t="shared" si="185"/>
        <v>0.17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 t="s">
        <v>8282</v>
      </c>
      <c r="O2406" s="9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 t="s">
        <v>8282</v>
      </c>
      <c r="O2407" s="9">
        <f t="shared" si="185"/>
        <v>0.23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 t="s">
        <v>8282</v>
      </c>
      <c r="O2408" s="9">
        <f t="shared" si="185"/>
        <v>0.41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 t="s">
        <v>8282</v>
      </c>
      <c r="O2409" s="9">
        <f t="shared" si="185"/>
        <v>0.25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 t="s">
        <v>8282</v>
      </c>
      <c r="O2410" s="9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 t="s">
        <v>8282</v>
      </c>
      <c r="O2411" s="9">
        <f t="shared" si="185"/>
        <v>0.02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 t="s">
        <v>8282</v>
      </c>
      <c r="O2412" s="9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 t="s">
        <v>8282</v>
      </c>
      <c r="O2413" s="9">
        <f t="shared" si="185"/>
        <v>0.01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 t="s">
        <v>8282</v>
      </c>
      <c r="O2414" s="9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 t="s">
        <v>8282</v>
      </c>
      <c r="O2415" s="9">
        <f t="shared" si="185"/>
        <v>0.01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 t="s">
        <v>8282</v>
      </c>
      <c r="O2416" s="9">
        <f t="shared" si="185"/>
        <v>0.03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 t="s">
        <v>8282</v>
      </c>
      <c r="O2417" s="9">
        <f t="shared" si="185"/>
        <v>0.01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 t="s">
        <v>8282</v>
      </c>
      <c r="O2418" s="9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 t="s">
        <v>8282</v>
      </c>
      <c r="O2419" s="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 t="s">
        <v>8282</v>
      </c>
      <c r="O2420" s="9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 t="s">
        <v>8282</v>
      </c>
      <c r="O2421" s="9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 t="s">
        <v>8282</v>
      </c>
      <c r="O2422" s="9">
        <f t="shared" si="185"/>
        <v>0.15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 t="s">
        <v>8282</v>
      </c>
      <c r="O2423" s="9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 t="s">
        <v>8282</v>
      </c>
      <c r="O2424" s="9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 t="s">
        <v>8282</v>
      </c>
      <c r="O2425" s="9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 t="s">
        <v>8282</v>
      </c>
      <c r="O2426" s="9">
        <f t="shared" si="185"/>
        <v>0.01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 t="s">
        <v>8282</v>
      </c>
      <c r="O2427" s="9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 t="s">
        <v>8282</v>
      </c>
      <c r="O2428" s="9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 t="s">
        <v>8282</v>
      </c>
      <c r="O2429" s="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 t="s">
        <v>8282</v>
      </c>
      <c r="O2430" s="9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 t="s">
        <v>8282</v>
      </c>
      <c r="O2431" s="9">
        <f t="shared" si="185"/>
        <v>0.01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 t="s">
        <v>8282</v>
      </c>
      <c r="O2432" s="9">
        <f t="shared" si="185"/>
        <v>0.01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 t="s">
        <v>8282</v>
      </c>
      <c r="O2433" s="9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 t="s">
        <v>8282</v>
      </c>
      <c r="O2434" s="9">
        <f t="shared" ref="O2434:O2497" si="190">ROUND(E2434/D2434,2)</f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 t="s">
        <v>8282</v>
      </c>
      <c r="O2435" s="9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 t="s">
        <v>8282</v>
      </c>
      <c r="O2436" s="9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ref="U2436:U2499" si="194">YEAR(T2436)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 t="s">
        <v>8282</v>
      </c>
      <c r="O2437" s="9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 t="s">
        <v>8282</v>
      </c>
      <c r="O2438" s="9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 t="s">
        <v>8282</v>
      </c>
      <c r="O2439" s="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 t="s">
        <v>8282</v>
      </c>
      <c r="O2440" s="9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 t="s">
        <v>8282</v>
      </c>
      <c r="O2441" s="9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 t="s">
        <v>8282</v>
      </c>
      <c r="O2442" s="9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 t="s">
        <v>8296</v>
      </c>
      <c r="O2443" s="9">
        <f t="shared" si="190"/>
        <v>1.08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 t="s">
        <v>8296</v>
      </c>
      <c r="O2444" s="9">
        <f t="shared" si="190"/>
        <v>1.26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 t="s">
        <v>8296</v>
      </c>
      <c r="O2445" s="9">
        <f t="shared" si="190"/>
        <v>2.0299999999999998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 t="s">
        <v>8296</v>
      </c>
      <c r="O2446" s="9">
        <f t="shared" si="190"/>
        <v>1.0900000000000001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 t="s">
        <v>8296</v>
      </c>
      <c r="O2447" s="9">
        <f t="shared" si="190"/>
        <v>1.73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 t="s">
        <v>8296</v>
      </c>
      <c r="O2448" s="9">
        <f t="shared" si="190"/>
        <v>1.68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 t="s">
        <v>8296</v>
      </c>
      <c r="O2449" s="9">
        <f t="shared" si="190"/>
        <v>4.2699999999999996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 t="s">
        <v>8296</v>
      </c>
      <c r="O2450" s="9">
        <f t="shared" si="190"/>
        <v>1.08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 t="s">
        <v>8296</v>
      </c>
      <c r="O2451" s="9">
        <f t="shared" si="190"/>
        <v>1.08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 t="s">
        <v>8296</v>
      </c>
      <c r="O2452" s="9">
        <f t="shared" si="190"/>
        <v>1.02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 t="s">
        <v>8296</v>
      </c>
      <c r="O2453" s="9">
        <f t="shared" si="190"/>
        <v>1.1499999999999999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 t="s">
        <v>8296</v>
      </c>
      <c r="O2454" s="9">
        <f t="shared" si="190"/>
        <v>1.34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 t="s">
        <v>8296</v>
      </c>
      <c r="O2455" s="9">
        <f t="shared" si="190"/>
        <v>1.55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 t="s">
        <v>8296</v>
      </c>
      <c r="O2456" s="9">
        <f t="shared" si="190"/>
        <v>1.01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 t="s">
        <v>8296</v>
      </c>
      <c r="O2457" s="9">
        <f t="shared" si="190"/>
        <v>1.82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 t="s">
        <v>8296</v>
      </c>
      <c r="O2458" s="9">
        <f t="shared" si="190"/>
        <v>1.81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 t="s">
        <v>8296</v>
      </c>
      <c r="O2459" s="9">
        <f t="shared" si="190"/>
        <v>1.02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 t="s">
        <v>8296</v>
      </c>
      <c r="O2460" s="9">
        <f t="shared" si="190"/>
        <v>1.1000000000000001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 t="s">
        <v>8296</v>
      </c>
      <c r="O2461" s="9">
        <f t="shared" si="190"/>
        <v>1.02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 t="s">
        <v>8296</v>
      </c>
      <c r="O2462" s="9">
        <f t="shared" si="190"/>
        <v>1.01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 t="s">
        <v>8277</v>
      </c>
      <c r="O2463" s="9">
        <f t="shared" si="190"/>
        <v>1.04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 t="s">
        <v>8277</v>
      </c>
      <c r="O2464" s="9">
        <f t="shared" si="190"/>
        <v>1.1100000000000001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 t="s">
        <v>8277</v>
      </c>
      <c r="O2465" s="9">
        <f t="shared" si="190"/>
        <v>1.1599999999999999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 t="s">
        <v>8277</v>
      </c>
      <c r="O2466" s="9">
        <f t="shared" si="190"/>
        <v>1.1100000000000001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 t="s">
        <v>8277</v>
      </c>
      <c r="O2467" s="9">
        <f t="shared" si="190"/>
        <v>1.8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 t="s">
        <v>8277</v>
      </c>
      <c r="O2468" s="9">
        <f t="shared" si="190"/>
        <v>1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 t="s">
        <v>8277</v>
      </c>
      <c r="O2469" s="9">
        <f t="shared" si="190"/>
        <v>1.19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 t="s">
        <v>8277</v>
      </c>
      <c r="O2470" s="9">
        <f t="shared" si="190"/>
        <v>1.07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 t="s">
        <v>8277</v>
      </c>
      <c r="O2471" s="9">
        <f t="shared" si="190"/>
        <v>1.1399999999999999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 t="s">
        <v>8277</v>
      </c>
      <c r="O2472" s="9">
        <f t="shared" si="190"/>
        <v>1.03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 t="s">
        <v>8277</v>
      </c>
      <c r="O2473" s="9">
        <f t="shared" si="190"/>
        <v>1.28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 t="s">
        <v>8277</v>
      </c>
      <c r="O2474" s="9">
        <f t="shared" si="190"/>
        <v>1.36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 t="s">
        <v>8277</v>
      </c>
      <c r="O2475" s="9">
        <f t="shared" si="190"/>
        <v>1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 t="s">
        <v>8277</v>
      </c>
      <c r="O2476" s="9">
        <f t="shared" si="190"/>
        <v>1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 t="s">
        <v>8277</v>
      </c>
      <c r="O2477" s="9">
        <f t="shared" si="190"/>
        <v>1.05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 t="s">
        <v>8277</v>
      </c>
      <c r="O2478" s="9">
        <f t="shared" si="190"/>
        <v>1.05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 t="s">
        <v>8277</v>
      </c>
      <c r="O2479" s="9">
        <f t="shared" si="190"/>
        <v>1.71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 t="s">
        <v>8277</v>
      </c>
      <c r="O2480" s="9">
        <f t="shared" si="190"/>
        <v>1.28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 t="s">
        <v>8277</v>
      </c>
      <c r="O2481" s="9">
        <f t="shared" si="190"/>
        <v>1.33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 t="s">
        <v>8277</v>
      </c>
      <c r="O2482" s="9">
        <f t="shared" si="190"/>
        <v>1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 t="s">
        <v>8277</v>
      </c>
      <c r="O2483" s="9">
        <f t="shared" si="190"/>
        <v>1.1299999999999999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 t="s">
        <v>8277</v>
      </c>
      <c r="O2484" s="9">
        <f t="shared" si="190"/>
        <v>1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 t="s">
        <v>8277</v>
      </c>
      <c r="O2485" s="9">
        <f t="shared" si="190"/>
        <v>1.1399999999999999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 t="s">
        <v>8277</v>
      </c>
      <c r="O2486" s="9">
        <f t="shared" si="190"/>
        <v>1.19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 t="s">
        <v>8277</v>
      </c>
      <c r="O2487" s="9">
        <f t="shared" si="190"/>
        <v>1.03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 t="s">
        <v>8277</v>
      </c>
      <c r="O2488" s="9">
        <f t="shared" si="190"/>
        <v>2.66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 t="s">
        <v>8277</v>
      </c>
      <c r="O2489" s="9">
        <f t="shared" si="190"/>
        <v>1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 t="s">
        <v>8277</v>
      </c>
      <c r="O2490" s="9">
        <f t="shared" si="190"/>
        <v>1.07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 t="s">
        <v>8277</v>
      </c>
      <c r="O2491" s="9">
        <f t="shared" si="190"/>
        <v>1.34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 t="s">
        <v>8277</v>
      </c>
      <c r="O2492" s="9">
        <f t="shared" si="190"/>
        <v>1.21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 t="s">
        <v>8277</v>
      </c>
      <c r="O2493" s="9">
        <f t="shared" si="190"/>
        <v>1.03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 t="s">
        <v>8277</v>
      </c>
      <c r="O2494" s="9">
        <f t="shared" si="190"/>
        <v>1.25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 t="s">
        <v>8277</v>
      </c>
      <c r="O2495" s="9">
        <f t="shared" si="190"/>
        <v>1.29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 t="s">
        <v>8277</v>
      </c>
      <c r="O2496" s="9">
        <f t="shared" si="190"/>
        <v>1.01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 t="s">
        <v>8277</v>
      </c>
      <c r="O2497" s="9">
        <f t="shared" si="190"/>
        <v>1.28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 t="s">
        <v>8277</v>
      </c>
      <c r="O2498" s="9">
        <f t="shared" ref="O2498:O2561" si="195">ROUND(E2498/D2498,2)</f>
        <v>1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 t="s">
        <v>8277</v>
      </c>
      <c r="O2499" s="9">
        <f t="shared" si="195"/>
        <v>1.1299999999999999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 t="s">
        <v>8277</v>
      </c>
      <c r="O2500" s="9">
        <f t="shared" si="195"/>
        <v>1.06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ref="U2500:U2563" si="199">YEAR(T2500)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 t="s">
        <v>8277</v>
      </c>
      <c r="O2501" s="9">
        <f t="shared" si="195"/>
        <v>2.0299999999999998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 t="s">
        <v>8277</v>
      </c>
      <c r="O2502" s="9">
        <f t="shared" si="195"/>
        <v>1.1299999999999999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 t="s">
        <v>8297</v>
      </c>
      <c r="O2503" s="9">
        <f t="shared" si="195"/>
        <v>0.03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 t="s">
        <v>8297</v>
      </c>
      <c r="O2504" s="9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 t="s">
        <v>8297</v>
      </c>
      <c r="O2505" s="9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 t="s">
        <v>8297</v>
      </c>
      <c r="O2506" s="9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 t="s">
        <v>8297</v>
      </c>
      <c r="O2507" s="9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 t="s">
        <v>8297</v>
      </c>
      <c r="O2508" s="9">
        <f t="shared" si="195"/>
        <v>0.01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 t="s">
        <v>8297</v>
      </c>
      <c r="O2509" s="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 t="s">
        <v>8297</v>
      </c>
      <c r="O2510" s="9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 t="s">
        <v>8297</v>
      </c>
      <c r="O2511" s="9">
        <f t="shared" si="195"/>
        <v>0.01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 t="s">
        <v>8297</v>
      </c>
      <c r="O2512" s="9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 t="s">
        <v>8297</v>
      </c>
      <c r="O2513" s="9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 t="s">
        <v>8297</v>
      </c>
      <c r="O2514" s="9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 t="s">
        <v>8297</v>
      </c>
      <c r="O2515" s="9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 t="s">
        <v>8297</v>
      </c>
      <c r="O2516" s="9">
        <f t="shared" si="195"/>
        <v>0.02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 t="s">
        <v>8297</v>
      </c>
      <c r="O2517" s="9">
        <f t="shared" si="195"/>
        <v>0.19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 t="s">
        <v>8297</v>
      </c>
      <c r="O2518" s="9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 t="s">
        <v>8297</v>
      </c>
      <c r="O2519" s="9">
        <f t="shared" si="195"/>
        <v>0.1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 t="s">
        <v>8297</v>
      </c>
      <c r="O2520" s="9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 t="s">
        <v>8297</v>
      </c>
      <c r="O2521" s="9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 t="s">
        <v>8297</v>
      </c>
      <c r="O2522" s="9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 t="s">
        <v>8298</v>
      </c>
      <c r="O2523" s="9">
        <f t="shared" si="195"/>
        <v>1.0900000000000001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 t="s">
        <v>8298</v>
      </c>
      <c r="O2524" s="9">
        <f t="shared" si="195"/>
        <v>1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 t="s">
        <v>8298</v>
      </c>
      <c r="O2525" s="9">
        <f t="shared" si="195"/>
        <v>1.56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 t="s">
        <v>8298</v>
      </c>
      <c r="O2526" s="9">
        <f t="shared" si="195"/>
        <v>1.02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 t="s">
        <v>8298</v>
      </c>
      <c r="O2527" s="9">
        <f t="shared" si="195"/>
        <v>1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 t="s">
        <v>8298</v>
      </c>
      <c r="O2528" s="9">
        <f t="shared" si="195"/>
        <v>1.1299999999999999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 t="s">
        <v>8298</v>
      </c>
      <c r="O2529" s="9">
        <f t="shared" si="195"/>
        <v>1.02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 t="s">
        <v>8298</v>
      </c>
      <c r="O2530" s="9">
        <f t="shared" si="195"/>
        <v>1.07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 t="s">
        <v>8298</v>
      </c>
      <c r="O2531" s="9">
        <f t="shared" si="195"/>
        <v>1.04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 t="s">
        <v>8298</v>
      </c>
      <c r="O2532" s="9">
        <f t="shared" si="195"/>
        <v>1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 t="s">
        <v>8298</v>
      </c>
      <c r="O2533" s="9">
        <f t="shared" si="195"/>
        <v>1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 t="s">
        <v>8298</v>
      </c>
      <c r="O2534" s="9">
        <f t="shared" si="195"/>
        <v>1.26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 t="s">
        <v>8298</v>
      </c>
      <c r="O2535" s="9">
        <f t="shared" si="195"/>
        <v>1.1100000000000001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 t="s">
        <v>8298</v>
      </c>
      <c r="O2536" s="9">
        <f t="shared" si="195"/>
        <v>1.05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 t="s">
        <v>8298</v>
      </c>
      <c r="O2537" s="9">
        <f t="shared" si="195"/>
        <v>1.04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 t="s">
        <v>8298</v>
      </c>
      <c r="O2538" s="9">
        <f t="shared" si="195"/>
        <v>1.1599999999999999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 t="s">
        <v>8298</v>
      </c>
      <c r="O2539" s="9">
        <f t="shared" si="195"/>
        <v>1.1000000000000001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 t="s">
        <v>8298</v>
      </c>
      <c r="O2540" s="9">
        <f t="shared" si="195"/>
        <v>1.1299999999999999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 t="s">
        <v>8298</v>
      </c>
      <c r="O2541" s="9">
        <f t="shared" si="195"/>
        <v>1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 t="s">
        <v>8298</v>
      </c>
      <c r="O2542" s="9">
        <f t="shared" si="195"/>
        <v>1.03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 t="s">
        <v>8298</v>
      </c>
      <c r="O2543" s="9">
        <f t="shared" si="195"/>
        <v>1.07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 t="s">
        <v>8298</v>
      </c>
      <c r="O2544" s="9">
        <f t="shared" si="195"/>
        <v>1.04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 t="s">
        <v>8298</v>
      </c>
      <c r="O2545" s="9">
        <f t="shared" si="195"/>
        <v>1.56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 t="s">
        <v>8298</v>
      </c>
      <c r="O2546" s="9">
        <f t="shared" si="195"/>
        <v>1.01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 t="s">
        <v>8298</v>
      </c>
      <c r="O2547" s="9">
        <f t="shared" si="195"/>
        <v>1.95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 t="s">
        <v>8298</v>
      </c>
      <c r="O2548" s="9">
        <f t="shared" si="195"/>
        <v>1.1200000000000001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 t="s">
        <v>8298</v>
      </c>
      <c r="O2549" s="9">
        <f t="shared" si="195"/>
        <v>1.2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 t="s">
        <v>8298</v>
      </c>
      <c r="O2550" s="9">
        <f t="shared" si="195"/>
        <v>1.02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 t="s">
        <v>8298</v>
      </c>
      <c r="O2551" s="9">
        <f t="shared" si="195"/>
        <v>1.03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 t="s">
        <v>8298</v>
      </c>
      <c r="O2552" s="9">
        <f t="shared" si="195"/>
        <v>1.01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 t="s">
        <v>8298</v>
      </c>
      <c r="O2553" s="9">
        <f t="shared" si="195"/>
        <v>1.03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 t="s">
        <v>8298</v>
      </c>
      <c r="O2554" s="9">
        <f t="shared" si="195"/>
        <v>1.07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 t="s">
        <v>8298</v>
      </c>
      <c r="O2555" s="9">
        <f t="shared" si="195"/>
        <v>1.56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 t="s">
        <v>8298</v>
      </c>
      <c r="O2556" s="9">
        <f t="shared" si="195"/>
        <v>1.23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 t="s">
        <v>8298</v>
      </c>
      <c r="O2557" s="9">
        <f t="shared" si="195"/>
        <v>1.07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 t="s">
        <v>8298</v>
      </c>
      <c r="O2558" s="9">
        <f t="shared" si="195"/>
        <v>1.06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 t="s">
        <v>8298</v>
      </c>
      <c r="O2559" s="9">
        <f t="shared" si="195"/>
        <v>1.18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 t="s">
        <v>8298</v>
      </c>
      <c r="O2560" s="9">
        <f t="shared" si="195"/>
        <v>1.0900000000000001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 t="s">
        <v>8298</v>
      </c>
      <c r="O2561" s="9">
        <f t="shared" si="195"/>
        <v>1.1100000000000001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 t="s">
        <v>8298</v>
      </c>
      <c r="O2562" s="9">
        <f t="shared" ref="O2562:O2625" si="200">ROUND(E2562/D2562,2)</f>
        <v>1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 t="s">
        <v>8282</v>
      </c>
      <c r="O2563" s="9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 t="s">
        <v>8282</v>
      </c>
      <c r="O2564" s="9">
        <f t="shared" si="200"/>
        <v>0.01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ref="U2564:U2627" si="204">YEAR(T2564)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 t="s">
        <v>8282</v>
      </c>
      <c r="O2565" s="9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 t="s">
        <v>8282</v>
      </c>
      <c r="O2566" s="9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 t="s">
        <v>8282</v>
      </c>
      <c r="O2567" s="9">
        <f t="shared" si="200"/>
        <v>0.01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 t="s">
        <v>8282</v>
      </c>
      <c r="O2568" s="9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 t="s">
        <v>8282</v>
      </c>
      <c r="O2569" s="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 t="s">
        <v>8282</v>
      </c>
      <c r="O2570" s="9">
        <f t="shared" si="200"/>
        <v>0.01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 t="s">
        <v>8282</v>
      </c>
      <c r="O2571" s="9">
        <f t="shared" si="200"/>
        <v>0.02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 t="s">
        <v>8282</v>
      </c>
      <c r="O2572" s="9">
        <f t="shared" si="200"/>
        <v>0.01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 t="s">
        <v>8282</v>
      </c>
      <c r="O2573" s="9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 t="s">
        <v>8282</v>
      </c>
      <c r="O2574" s="9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 t="s">
        <v>8282</v>
      </c>
      <c r="O2575" s="9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 t="s">
        <v>8282</v>
      </c>
      <c r="O2576" s="9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 t="s">
        <v>8282</v>
      </c>
      <c r="O2577" s="9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 t="s">
        <v>8282</v>
      </c>
      <c r="O2578" s="9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 t="s">
        <v>8282</v>
      </c>
      <c r="O2579" s="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 t="s">
        <v>8282</v>
      </c>
      <c r="O2580" s="9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 t="s">
        <v>8282</v>
      </c>
      <c r="O2581" s="9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 t="s">
        <v>8282</v>
      </c>
      <c r="O2582" s="9">
        <f t="shared" si="200"/>
        <v>0.01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 t="s">
        <v>8282</v>
      </c>
      <c r="O2583" s="9">
        <f t="shared" si="200"/>
        <v>0.11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 t="s">
        <v>8282</v>
      </c>
      <c r="O2584" s="9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 t="s">
        <v>8282</v>
      </c>
      <c r="O2585" s="9">
        <f t="shared" si="200"/>
        <v>0.01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 t="s">
        <v>8282</v>
      </c>
      <c r="O2586" s="9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 t="s">
        <v>8282</v>
      </c>
      <c r="O2587" s="9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 t="s">
        <v>8282</v>
      </c>
      <c r="O2588" s="9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 t="s">
        <v>8282</v>
      </c>
      <c r="O2589" s="9">
        <f t="shared" si="200"/>
        <v>0.02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 t="s">
        <v>8282</v>
      </c>
      <c r="O2590" s="9">
        <f t="shared" si="200"/>
        <v>0.04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 t="s">
        <v>8282</v>
      </c>
      <c r="O2591" s="9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 t="s">
        <v>8282</v>
      </c>
      <c r="O2592" s="9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 t="s">
        <v>8282</v>
      </c>
      <c r="O2593" s="9">
        <f t="shared" si="200"/>
        <v>0.02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 t="s">
        <v>8282</v>
      </c>
      <c r="O2594" s="9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 t="s">
        <v>8282</v>
      </c>
      <c r="O2595" s="9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 t="s">
        <v>8282</v>
      </c>
      <c r="O2596" s="9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 t="s">
        <v>8282</v>
      </c>
      <c r="O2597" s="9">
        <f t="shared" si="200"/>
        <v>0.12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 t="s">
        <v>8282</v>
      </c>
      <c r="O2598" s="9">
        <f t="shared" si="200"/>
        <v>0.24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 t="s">
        <v>8282</v>
      </c>
      <c r="O2599" s="9">
        <f t="shared" si="200"/>
        <v>0.06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 t="s">
        <v>8282</v>
      </c>
      <c r="O2600" s="9">
        <f t="shared" si="200"/>
        <v>0.39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 t="s">
        <v>8282</v>
      </c>
      <c r="O2601" s="9">
        <f t="shared" si="200"/>
        <v>0.01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 t="s">
        <v>8282</v>
      </c>
      <c r="O2602" s="9">
        <f t="shared" si="200"/>
        <v>7.0000000000000007E-2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 t="s">
        <v>8299</v>
      </c>
      <c r="O2603" s="9">
        <f t="shared" si="200"/>
        <v>6.61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 t="s">
        <v>8299</v>
      </c>
      <c r="O2604" s="9">
        <f t="shared" si="200"/>
        <v>3.26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 t="s">
        <v>8299</v>
      </c>
      <c r="O2605" s="9">
        <f t="shared" si="200"/>
        <v>1.01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 t="s">
        <v>8299</v>
      </c>
      <c r="O2606" s="9">
        <f t="shared" si="200"/>
        <v>1.04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 t="s">
        <v>8299</v>
      </c>
      <c r="O2607" s="9">
        <f t="shared" si="200"/>
        <v>1.07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 t="s">
        <v>8299</v>
      </c>
      <c r="O2608" s="9">
        <f t="shared" si="200"/>
        <v>1.1000000000000001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 t="s">
        <v>8299</v>
      </c>
      <c r="O2609" s="9">
        <f t="shared" si="200"/>
        <v>4.08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 t="s">
        <v>8299</v>
      </c>
      <c r="O2610" s="9">
        <f t="shared" si="200"/>
        <v>2.2400000000000002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 t="s">
        <v>8299</v>
      </c>
      <c r="O2611" s="9">
        <f t="shared" si="200"/>
        <v>3.04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 t="s">
        <v>8299</v>
      </c>
      <c r="O2612" s="9">
        <f t="shared" si="200"/>
        <v>1.41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 t="s">
        <v>8299</v>
      </c>
      <c r="O2613" s="9">
        <f t="shared" si="200"/>
        <v>27.91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 t="s">
        <v>8299</v>
      </c>
      <c r="O2614" s="9">
        <f t="shared" si="200"/>
        <v>1.72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 t="s">
        <v>8299</v>
      </c>
      <c r="O2615" s="9">
        <f t="shared" si="200"/>
        <v>1.01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 t="s">
        <v>8299</v>
      </c>
      <c r="O2616" s="9">
        <f t="shared" si="200"/>
        <v>1.02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 t="s">
        <v>8299</v>
      </c>
      <c r="O2617" s="9">
        <f t="shared" si="200"/>
        <v>1.7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 t="s">
        <v>8299</v>
      </c>
      <c r="O2618" s="9">
        <f t="shared" si="200"/>
        <v>1.1499999999999999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 t="s">
        <v>8299</v>
      </c>
      <c r="O2619" s="9">
        <f t="shared" si="200"/>
        <v>8.7799999999999994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 t="s">
        <v>8299</v>
      </c>
      <c r="O2620" s="9">
        <f t="shared" si="200"/>
        <v>1.05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 t="s">
        <v>8299</v>
      </c>
      <c r="O2621" s="9">
        <f t="shared" si="200"/>
        <v>1.88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 t="s">
        <v>8299</v>
      </c>
      <c r="O2622" s="9">
        <f t="shared" si="200"/>
        <v>1.44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 t="s">
        <v>8299</v>
      </c>
      <c r="O2623" s="9">
        <f t="shared" si="200"/>
        <v>1.46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 t="s">
        <v>8299</v>
      </c>
      <c r="O2624" s="9">
        <f t="shared" si="200"/>
        <v>1.31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 t="s">
        <v>8299</v>
      </c>
      <c r="O2625" s="9">
        <f t="shared" si="200"/>
        <v>1.1399999999999999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 t="s">
        <v>8299</v>
      </c>
      <c r="O2626" s="9">
        <f t="shared" ref="O2626:O2689" si="205">ROUND(E2626/D2626,2)</f>
        <v>13.79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 t="s">
        <v>8299</v>
      </c>
      <c r="O2627" s="9">
        <f t="shared" si="205"/>
        <v>9.56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 t="s">
        <v>8299</v>
      </c>
      <c r="O2628" s="9">
        <f t="shared" si="205"/>
        <v>1.1200000000000001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ref="U2628:U2691" si="209">YEAR(T2628)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 t="s">
        <v>8299</v>
      </c>
      <c r="O2629" s="9">
        <f t="shared" si="205"/>
        <v>6.47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 t="s">
        <v>8299</v>
      </c>
      <c r="O2630" s="9">
        <f t="shared" si="205"/>
        <v>1.1000000000000001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 t="s">
        <v>8299</v>
      </c>
      <c r="O2631" s="9">
        <f t="shared" si="205"/>
        <v>1.28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 t="s">
        <v>8299</v>
      </c>
      <c r="O2632" s="9">
        <f t="shared" si="205"/>
        <v>1.58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 t="s">
        <v>8299</v>
      </c>
      <c r="O2633" s="9">
        <f t="shared" si="205"/>
        <v>1.1499999999999999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 t="s">
        <v>8299</v>
      </c>
      <c r="O2634" s="9">
        <f t="shared" si="205"/>
        <v>1.37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 t="s">
        <v>8299</v>
      </c>
      <c r="O2635" s="9">
        <f t="shared" si="205"/>
        <v>3.55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 t="s">
        <v>8299</v>
      </c>
      <c r="O2636" s="9">
        <f t="shared" si="205"/>
        <v>1.06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 t="s">
        <v>8299</v>
      </c>
      <c r="O2637" s="9">
        <f t="shared" si="205"/>
        <v>1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 t="s">
        <v>8299</v>
      </c>
      <c r="O2638" s="9">
        <f t="shared" si="205"/>
        <v>1.87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 t="s">
        <v>8299</v>
      </c>
      <c r="O2639" s="9">
        <f t="shared" si="205"/>
        <v>1.66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 t="s">
        <v>8299</v>
      </c>
      <c r="O2640" s="9">
        <f t="shared" si="205"/>
        <v>1.02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 t="s">
        <v>8299</v>
      </c>
      <c r="O2641" s="9">
        <f t="shared" si="205"/>
        <v>1.64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 t="s">
        <v>8299</v>
      </c>
      <c r="O2642" s="9">
        <f t="shared" si="205"/>
        <v>1.06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 t="s">
        <v>8299</v>
      </c>
      <c r="O2643" s="9">
        <f t="shared" si="205"/>
        <v>0.01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 t="s">
        <v>8299</v>
      </c>
      <c r="O2644" s="9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 t="s">
        <v>8299</v>
      </c>
      <c r="O2645" s="9">
        <f t="shared" si="205"/>
        <v>0.34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 t="s">
        <v>8299</v>
      </c>
      <c r="O2646" s="9">
        <f t="shared" si="205"/>
        <v>0.02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 t="s">
        <v>8299</v>
      </c>
      <c r="O2647" s="9">
        <f t="shared" si="205"/>
        <v>0.11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 t="s">
        <v>8299</v>
      </c>
      <c r="O2648" s="9">
        <f t="shared" si="205"/>
        <v>0.08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 t="s">
        <v>8299</v>
      </c>
      <c r="O2649" s="9">
        <f t="shared" si="205"/>
        <v>0.01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 t="s">
        <v>8299</v>
      </c>
      <c r="O2650" s="9">
        <f t="shared" si="205"/>
        <v>0.01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 t="s">
        <v>8299</v>
      </c>
      <c r="O2651" s="9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 t="s">
        <v>8299</v>
      </c>
      <c r="O2652" s="9">
        <f t="shared" si="205"/>
        <v>0.01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 t="s">
        <v>8299</v>
      </c>
      <c r="O2653" s="9">
        <f t="shared" si="205"/>
        <v>0.02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 t="s">
        <v>8299</v>
      </c>
      <c r="O2654" s="9">
        <f t="shared" si="205"/>
        <v>0.01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 t="s">
        <v>8299</v>
      </c>
      <c r="O2655" s="9">
        <f t="shared" si="205"/>
        <v>0.12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 t="s">
        <v>8299</v>
      </c>
      <c r="O2656" s="9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 t="s">
        <v>8299</v>
      </c>
      <c r="O2657" s="9">
        <f t="shared" si="205"/>
        <v>0.21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 t="s">
        <v>8299</v>
      </c>
      <c r="O2658" s="9">
        <f t="shared" si="205"/>
        <v>0.11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 t="s">
        <v>8299</v>
      </c>
      <c r="O2659" s="9">
        <f t="shared" si="205"/>
        <v>0.19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 t="s">
        <v>8299</v>
      </c>
      <c r="O2660" s="9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 t="s">
        <v>8299</v>
      </c>
      <c r="O2661" s="9">
        <f t="shared" si="205"/>
        <v>0.03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 t="s">
        <v>8299</v>
      </c>
      <c r="O2662" s="9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 t="s">
        <v>8300</v>
      </c>
      <c r="O2663" s="9">
        <f t="shared" si="205"/>
        <v>1.03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 t="s">
        <v>8300</v>
      </c>
      <c r="O2664" s="9">
        <f t="shared" si="205"/>
        <v>1.07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 t="s">
        <v>8300</v>
      </c>
      <c r="O2665" s="9">
        <f t="shared" si="205"/>
        <v>1.05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 t="s">
        <v>8300</v>
      </c>
      <c r="O2666" s="9">
        <f t="shared" si="205"/>
        <v>1.03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 t="s">
        <v>8300</v>
      </c>
      <c r="O2667" s="9">
        <f t="shared" si="205"/>
        <v>1.23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 t="s">
        <v>8300</v>
      </c>
      <c r="O2668" s="9">
        <f t="shared" si="205"/>
        <v>1.59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 t="s">
        <v>8300</v>
      </c>
      <c r="O2669" s="9">
        <f t="shared" si="205"/>
        <v>1.1100000000000001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 t="s">
        <v>8300</v>
      </c>
      <c r="O2670" s="9">
        <f t="shared" si="205"/>
        <v>1.71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 t="s">
        <v>8300</v>
      </c>
      <c r="O2671" s="9">
        <f t="shared" si="205"/>
        <v>1.25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 t="s">
        <v>8300</v>
      </c>
      <c r="O2672" s="9">
        <f t="shared" si="205"/>
        <v>0.06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 t="s">
        <v>8300</v>
      </c>
      <c r="O2673" s="9">
        <f t="shared" si="205"/>
        <v>0.11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 t="s">
        <v>8300</v>
      </c>
      <c r="O2674" s="9">
        <f t="shared" si="205"/>
        <v>0.33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 t="s">
        <v>8300</v>
      </c>
      <c r="O2675" s="9">
        <f t="shared" si="205"/>
        <v>0.28000000000000003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 t="s">
        <v>8300</v>
      </c>
      <c r="O2676" s="9">
        <f t="shared" si="205"/>
        <v>0.63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 t="s">
        <v>8300</v>
      </c>
      <c r="O2677" s="9">
        <f t="shared" si="205"/>
        <v>0.08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 t="s">
        <v>8300</v>
      </c>
      <c r="O2678" s="9">
        <f t="shared" si="205"/>
        <v>0.5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 t="s">
        <v>8300</v>
      </c>
      <c r="O2679" s="9">
        <f t="shared" si="205"/>
        <v>0.18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 t="s">
        <v>8300</v>
      </c>
      <c r="O2680" s="9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 t="s">
        <v>8300</v>
      </c>
      <c r="O2681" s="9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 t="s">
        <v>8300</v>
      </c>
      <c r="O2682" s="9">
        <f t="shared" si="205"/>
        <v>0.01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 t="s">
        <v>8282</v>
      </c>
      <c r="O2683" s="9">
        <f t="shared" si="205"/>
        <v>0.01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 t="s">
        <v>8282</v>
      </c>
      <c r="O2684" s="9">
        <f t="shared" si="205"/>
        <v>0.28000000000000003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 t="s">
        <v>8282</v>
      </c>
      <c r="O2685" s="9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 t="s">
        <v>8282</v>
      </c>
      <c r="O2686" s="9">
        <f t="shared" si="205"/>
        <v>0.01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 t="s">
        <v>8282</v>
      </c>
      <c r="O2687" s="9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 t="s">
        <v>8282</v>
      </c>
      <c r="O2688" s="9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 t="s">
        <v>8282</v>
      </c>
      <c r="O2689" s="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 t="s">
        <v>8282</v>
      </c>
      <c r="O2690" s="9">
        <f t="shared" ref="O2690:O2753" si="210">ROUND(E2690/D2690,2)</f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 t="s">
        <v>8282</v>
      </c>
      <c r="O2691" s="9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 t="s">
        <v>8282</v>
      </c>
      <c r="O2692" s="9">
        <f t="shared" si="210"/>
        <v>0.11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ref="U2692:U2755" si="214">YEAR(T2692)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 t="s">
        <v>8282</v>
      </c>
      <c r="O2693" s="9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 t="s">
        <v>8282</v>
      </c>
      <c r="O2694" s="9">
        <f t="shared" si="210"/>
        <v>0.01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 t="s">
        <v>8282</v>
      </c>
      <c r="O2695" s="9">
        <f t="shared" si="210"/>
        <v>0.01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 t="s">
        <v>8282</v>
      </c>
      <c r="O2696" s="9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 t="s">
        <v>8282</v>
      </c>
      <c r="O2697" s="9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 t="s">
        <v>8282</v>
      </c>
      <c r="O2698" s="9">
        <f t="shared" si="210"/>
        <v>0.06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 t="s">
        <v>8282</v>
      </c>
      <c r="O2699" s="9">
        <f t="shared" si="210"/>
        <v>0.26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 t="s">
        <v>8282</v>
      </c>
      <c r="O2700" s="9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 t="s">
        <v>8282</v>
      </c>
      <c r="O2701" s="9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 t="s">
        <v>8282</v>
      </c>
      <c r="O2702" s="9">
        <f t="shared" si="210"/>
        <v>0.01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 t="s">
        <v>8301</v>
      </c>
      <c r="O2703" s="9">
        <f t="shared" si="210"/>
        <v>0.46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 t="s">
        <v>8301</v>
      </c>
      <c r="O2704" s="9">
        <f t="shared" si="210"/>
        <v>0.34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 t="s">
        <v>8301</v>
      </c>
      <c r="O2705" s="9">
        <f t="shared" si="210"/>
        <v>1.04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 t="s">
        <v>8301</v>
      </c>
      <c r="O2706" s="9">
        <f t="shared" si="210"/>
        <v>0.06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 t="s">
        <v>8301</v>
      </c>
      <c r="O2707" s="9">
        <f t="shared" si="210"/>
        <v>0.11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 t="s">
        <v>8301</v>
      </c>
      <c r="O2708" s="9">
        <f t="shared" si="210"/>
        <v>1.1200000000000001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 t="s">
        <v>8301</v>
      </c>
      <c r="O2709" s="9">
        <f t="shared" si="210"/>
        <v>3.51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 t="s">
        <v>8301</v>
      </c>
      <c r="O2710" s="9">
        <f t="shared" si="210"/>
        <v>2.33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 t="s">
        <v>8301</v>
      </c>
      <c r="O2711" s="9">
        <f t="shared" si="210"/>
        <v>1.02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 t="s">
        <v>8301</v>
      </c>
      <c r="O2712" s="9">
        <f t="shared" si="210"/>
        <v>1.54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 t="s">
        <v>8301</v>
      </c>
      <c r="O2713" s="9">
        <f t="shared" si="210"/>
        <v>1.01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 t="s">
        <v>8301</v>
      </c>
      <c r="O2714" s="9">
        <f t="shared" si="210"/>
        <v>1.31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 t="s">
        <v>8301</v>
      </c>
      <c r="O2715" s="9">
        <f t="shared" si="210"/>
        <v>1.02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 t="s">
        <v>8301</v>
      </c>
      <c r="O2716" s="9">
        <f t="shared" si="210"/>
        <v>1.1599999999999999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 t="s">
        <v>8301</v>
      </c>
      <c r="O2717" s="9">
        <f t="shared" si="210"/>
        <v>2.65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 t="s">
        <v>8301</v>
      </c>
      <c r="O2718" s="9">
        <f t="shared" si="210"/>
        <v>1.2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 t="s">
        <v>8301</v>
      </c>
      <c r="O2719" s="9">
        <f t="shared" si="210"/>
        <v>1.2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 t="s">
        <v>8301</v>
      </c>
      <c r="O2720" s="9">
        <f t="shared" si="210"/>
        <v>1.04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 t="s">
        <v>8301</v>
      </c>
      <c r="O2721" s="9">
        <f t="shared" si="210"/>
        <v>1.0900000000000001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 t="s">
        <v>8301</v>
      </c>
      <c r="O2722" s="9">
        <f t="shared" si="210"/>
        <v>1.18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 t="s">
        <v>8293</v>
      </c>
      <c r="O2723" s="9">
        <f t="shared" si="210"/>
        <v>14.62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 t="s">
        <v>8293</v>
      </c>
      <c r="O2724" s="9">
        <f t="shared" si="210"/>
        <v>2.5299999999999998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 t="s">
        <v>8293</v>
      </c>
      <c r="O2725" s="9">
        <f t="shared" si="210"/>
        <v>1.4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 t="s">
        <v>8293</v>
      </c>
      <c r="O2726" s="9">
        <f t="shared" si="210"/>
        <v>2.97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 t="s">
        <v>8293</v>
      </c>
      <c r="O2727" s="9">
        <f t="shared" si="210"/>
        <v>1.45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 t="s">
        <v>8293</v>
      </c>
      <c r="O2728" s="9">
        <f t="shared" si="210"/>
        <v>1.06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 t="s">
        <v>8293</v>
      </c>
      <c r="O2729" s="9">
        <f t="shared" si="210"/>
        <v>4.93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 t="s">
        <v>8293</v>
      </c>
      <c r="O2730" s="9">
        <f t="shared" si="210"/>
        <v>2.02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 t="s">
        <v>8293</v>
      </c>
      <c r="O2731" s="9">
        <f t="shared" si="210"/>
        <v>1.04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 t="s">
        <v>8293</v>
      </c>
      <c r="O2732" s="9">
        <f t="shared" si="210"/>
        <v>1.7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 t="s">
        <v>8293</v>
      </c>
      <c r="O2733" s="9">
        <f t="shared" si="210"/>
        <v>1.04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 t="s">
        <v>8293</v>
      </c>
      <c r="O2734" s="9">
        <f t="shared" si="210"/>
        <v>1.18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 t="s">
        <v>8293</v>
      </c>
      <c r="O2735" s="9">
        <f t="shared" si="210"/>
        <v>1.08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 t="s">
        <v>8293</v>
      </c>
      <c r="O2736" s="9">
        <f t="shared" si="210"/>
        <v>22603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 t="s">
        <v>8293</v>
      </c>
      <c r="O2737" s="9">
        <f t="shared" si="210"/>
        <v>9.7799999999999994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 t="s">
        <v>8293</v>
      </c>
      <c r="O2738" s="9">
        <f t="shared" si="210"/>
        <v>1.23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 t="s">
        <v>8293</v>
      </c>
      <c r="O2739" s="9">
        <f t="shared" si="210"/>
        <v>2.46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 t="s">
        <v>8293</v>
      </c>
      <c r="O2740" s="9">
        <f t="shared" si="210"/>
        <v>1.48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 t="s">
        <v>8293</v>
      </c>
      <c r="O2741" s="9">
        <f t="shared" si="210"/>
        <v>3.84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 t="s">
        <v>8293</v>
      </c>
      <c r="O2742" s="9">
        <f t="shared" si="210"/>
        <v>1.03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 t="s">
        <v>8302</v>
      </c>
      <c r="O2743" s="9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 t="s">
        <v>8302</v>
      </c>
      <c r="O2744" s="9">
        <f t="shared" si="210"/>
        <v>0.28999999999999998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 t="s">
        <v>8302</v>
      </c>
      <c r="O2745" s="9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 t="s">
        <v>8302</v>
      </c>
      <c r="O2746" s="9">
        <f t="shared" si="210"/>
        <v>0.05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 t="s">
        <v>8302</v>
      </c>
      <c r="O2747" s="9">
        <f t="shared" si="210"/>
        <v>0.22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 t="s">
        <v>8302</v>
      </c>
      <c r="O2748" s="9">
        <f t="shared" si="210"/>
        <v>0.27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 t="s">
        <v>8302</v>
      </c>
      <c r="O2749" s="9">
        <f t="shared" si="210"/>
        <v>0.28000000000000003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 t="s">
        <v>8302</v>
      </c>
      <c r="O2750" s="9">
        <f t="shared" si="210"/>
        <v>0.01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 t="s">
        <v>8302</v>
      </c>
      <c r="O2751" s="9">
        <f t="shared" si="210"/>
        <v>0.01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 t="s">
        <v>8302</v>
      </c>
      <c r="O2752" s="9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 t="s">
        <v>8302</v>
      </c>
      <c r="O2753" s="9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 t="s">
        <v>8302</v>
      </c>
      <c r="O2754" s="9">
        <f t="shared" ref="O2754:O2817" si="215">ROUND(E2754/D2754,2)</f>
        <v>0.11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 t="s">
        <v>8302</v>
      </c>
      <c r="O2755" s="9">
        <f t="shared" si="215"/>
        <v>0.19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 t="s">
        <v>8302</v>
      </c>
      <c r="O2756" s="9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ref="U2756:U2819" si="219">YEAR(T2756)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 t="s">
        <v>8302</v>
      </c>
      <c r="O2757" s="9">
        <f t="shared" si="215"/>
        <v>0.52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 t="s">
        <v>8302</v>
      </c>
      <c r="O2758" s="9">
        <f t="shared" si="215"/>
        <v>0.1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 t="s">
        <v>8302</v>
      </c>
      <c r="O2759" s="9">
        <f t="shared" si="215"/>
        <v>0.01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 t="s">
        <v>8302</v>
      </c>
      <c r="O2760" s="9">
        <f t="shared" si="215"/>
        <v>0.12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 t="s">
        <v>8302</v>
      </c>
      <c r="O2761" s="9">
        <f t="shared" si="215"/>
        <v>0.11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 t="s">
        <v>8302</v>
      </c>
      <c r="O2762" s="9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 t="s">
        <v>8302</v>
      </c>
      <c r="O2763" s="9">
        <f t="shared" si="215"/>
        <v>0.01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 t="s">
        <v>8302</v>
      </c>
      <c r="O2764" s="9">
        <f t="shared" si="215"/>
        <v>0.01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 t="s">
        <v>8302</v>
      </c>
      <c r="O2765" s="9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 t="s">
        <v>8302</v>
      </c>
      <c r="O2766" s="9">
        <f t="shared" si="215"/>
        <v>0.01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 t="s">
        <v>8302</v>
      </c>
      <c r="O2767" s="9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 t="s">
        <v>8302</v>
      </c>
      <c r="O2768" s="9">
        <f t="shared" si="215"/>
        <v>0.02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 t="s">
        <v>8302</v>
      </c>
      <c r="O2769" s="9">
        <f t="shared" si="215"/>
        <v>0.01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 t="s">
        <v>8302</v>
      </c>
      <c r="O2770" s="9">
        <f t="shared" si="215"/>
        <v>0.14000000000000001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 t="s">
        <v>8302</v>
      </c>
      <c r="O2771" s="9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 t="s">
        <v>8302</v>
      </c>
      <c r="O2772" s="9">
        <f t="shared" si="215"/>
        <v>0.1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 t="s">
        <v>8302</v>
      </c>
      <c r="O2773" s="9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 t="s">
        <v>8302</v>
      </c>
      <c r="O2774" s="9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 t="s">
        <v>8302</v>
      </c>
      <c r="O2775" s="9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 t="s">
        <v>8302</v>
      </c>
      <c r="O2776" s="9">
        <f t="shared" si="215"/>
        <v>0.14000000000000001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 t="s">
        <v>8302</v>
      </c>
      <c r="O2777" s="9">
        <f t="shared" si="215"/>
        <v>0.03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 t="s">
        <v>8302</v>
      </c>
      <c r="O2778" s="9">
        <f t="shared" si="215"/>
        <v>0.08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 t="s">
        <v>8302</v>
      </c>
      <c r="O2779" s="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 t="s">
        <v>8302</v>
      </c>
      <c r="O2780" s="9">
        <f t="shared" si="215"/>
        <v>0.26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 t="s">
        <v>8302</v>
      </c>
      <c r="O2781" s="9">
        <f t="shared" si="215"/>
        <v>0.02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 t="s">
        <v>8302</v>
      </c>
      <c r="O2782" s="9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 t="s">
        <v>8269</v>
      </c>
      <c r="O2783" s="9">
        <f t="shared" si="215"/>
        <v>1.05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 t="s">
        <v>8269</v>
      </c>
      <c r="O2784" s="9">
        <f t="shared" si="215"/>
        <v>1.2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 t="s">
        <v>8269</v>
      </c>
      <c r="O2785" s="9">
        <f t="shared" si="215"/>
        <v>1.1499999999999999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 t="s">
        <v>8269</v>
      </c>
      <c r="O2786" s="9">
        <f t="shared" si="215"/>
        <v>1.19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 t="s">
        <v>8269</v>
      </c>
      <c r="O2787" s="9">
        <f t="shared" si="215"/>
        <v>1.05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 t="s">
        <v>8269</v>
      </c>
      <c r="O2788" s="9">
        <f t="shared" si="215"/>
        <v>1.18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 t="s">
        <v>8269</v>
      </c>
      <c r="O2789" s="9">
        <f t="shared" si="215"/>
        <v>1.2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 t="s">
        <v>8269</v>
      </c>
      <c r="O2790" s="9">
        <f t="shared" si="215"/>
        <v>1.03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 t="s">
        <v>8269</v>
      </c>
      <c r="O2791" s="9">
        <f t="shared" si="215"/>
        <v>1.01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 t="s">
        <v>8269</v>
      </c>
      <c r="O2792" s="9">
        <f t="shared" si="215"/>
        <v>1.05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 t="s">
        <v>8269</v>
      </c>
      <c r="O2793" s="9">
        <f t="shared" si="215"/>
        <v>1.03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 t="s">
        <v>8269</v>
      </c>
      <c r="O2794" s="9">
        <f t="shared" si="215"/>
        <v>1.08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 t="s">
        <v>8269</v>
      </c>
      <c r="O2795" s="9">
        <f t="shared" si="215"/>
        <v>1.1100000000000001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 t="s">
        <v>8269</v>
      </c>
      <c r="O2796" s="9">
        <f t="shared" si="215"/>
        <v>1.5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 t="s">
        <v>8269</v>
      </c>
      <c r="O2797" s="9">
        <f t="shared" si="215"/>
        <v>1.04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 t="s">
        <v>8269</v>
      </c>
      <c r="O2798" s="9">
        <f t="shared" si="215"/>
        <v>1.1599999999999999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 t="s">
        <v>8269</v>
      </c>
      <c r="O2799" s="9">
        <f t="shared" si="215"/>
        <v>1.03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 t="s">
        <v>8269</v>
      </c>
      <c r="O2800" s="9">
        <f t="shared" si="215"/>
        <v>1.01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 t="s">
        <v>8269</v>
      </c>
      <c r="O2801" s="9">
        <f t="shared" si="215"/>
        <v>1.17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 t="s">
        <v>8269</v>
      </c>
      <c r="O2802" s="9">
        <f t="shared" si="215"/>
        <v>1.33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 t="s">
        <v>8269</v>
      </c>
      <c r="O2803" s="9">
        <f t="shared" si="215"/>
        <v>1.33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 t="s">
        <v>8269</v>
      </c>
      <c r="O2804" s="9">
        <f t="shared" si="215"/>
        <v>1.02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 t="s">
        <v>8269</v>
      </c>
      <c r="O2805" s="9">
        <f t="shared" si="215"/>
        <v>1.28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 t="s">
        <v>8269</v>
      </c>
      <c r="O2806" s="9">
        <f t="shared" si="215"/>
        <v>1.1499999999999999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 t="s">
        <v>8269</v>
      </c>
      <c r="O2807" s="9">
        <f t="shared" si="215"/>
        <v>1.1000000000000001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 t="s">
        <v>8269</v>
      </c>
      <c r="O2808" s="9">
        <f t="shared" si="215"/>
        <v>1.1200000000000001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 t="s">
        <v>8269</v>
      </c>
      <c r="O2809" s="9">
        <f t="shared" si="215"/>
        <v>1.26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 t="s">
        <v>8269</v>
      </c>
      <c r="O2810" s="9">
        <f t="shared" si="215"/>
        <v>1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 t="s">
        <v>8269</v>
      </c>
      <c r="O2811" s="9">
        <f t="shared" si="215"/>
        <v>1.02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 t="s">
        <v>8269</v>
      </c>
      <c r="O2812" s="9">
        <f t="shared" si="215"/>
        <v>1.08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 t="s">
        <v>8269</v>
      </c>
      <c r="O2813" s="9">
        <f t="shared" si="215"/>
        <v>1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 t="s">
        <v>8269</v>
      </c>
      <c r="O2814" s="9">
        <f t="shared" si="215"/>
        <v>1.1299999999999999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 t="s">
        <v>8269</v>
      </c>
      <c r="O2815" s="9">
        <f t="shared" si="215"/>
        <v>1.28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 t="s">
        <v>8269</v>
      </c>
      <c r="O2816" s="9">
        <f t="shared" si="215"/>
        <v>1.08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 t="s">
        <v>8269</v>
      </c>
      <c r="O2817" s="9">
        <f t="shared" si="215"/>
        <v>2.42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 t="s">
        <v>8269</v>
      </c>
      <c r="O2818" s="9">
        <f t="shared" ref="O2818:O2844" si="220">ROUND(E2818/D2818,2)</f>
        <v>1.42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 t="s">
        <v>8269</v>
      </c>
      <c r="O2819" s="9">
        <f t="shared" si="220"/>
        <v>1.3</v>
      </c>
      <c r="P2819" s="10">
        <f t="shared" ref="P2819:P2844" si="221">IFERROR(ROUND(E2819/L2819,2),0)</f>
        <v>23.64</v>
      </c>
      <c r="Q2819" s="12" t="s">
        <v>8315</v>
      </c>
      <c r="R2819" t="s">
        <v>8316</v>
      </c>
      <c r="S2819" s="16">
        <f t="shared" ref="S2819:S2844" si="222">(((J2819/60)/60)/24)+DATE(1970,1,1)</f>
        <v>42023.634976851856</v>
      </c>
      <c r="T2819" s="16">
        <f t="shared" ref="T2819:T2844" si="223">(((I2819/60)/60)/24)+DATE(1970,1,1)</f>
        <v>42063.634976851856</v>
      </c>
      <c r="U28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 t="s">
        <v>8269</v>
      </c>
      <c r="O2820" s="9">
        <f t="shared" si="220"/>
        <v>1.06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ref="U2820:U2883" si="224">YEAR(T2820)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 t="s">
        <v>8269</v>
      </c>
      <c r="O2821" s="9">
        <f t="shared" si="220"/>
        <v>1.05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 t="s">
        <v>8269</v>
      </c>
      <c r="O2822" s="9">
        <f t="shared" si="220"/>
        <v>1.36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 t="s">
        <v>8269</v>
      </c>
      <c r="O2823" s="9">
        <f t="shared" si="220"/>
        <v>1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 t="s">
        <v>8269</v>
      </c>
      <c r="O2824" s="9">
        <f t="shared" si="220"/>
        <v>1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 t="s">
        <v>8269</v>
      </c>
      <c r="O2825" s="9">
        <f t="shared" si="220"/>
        <v>1.24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 t="s">
        <v>8269</v>
      </c>
      <c r="O2826" s="9">
        <f t="shared" si="220"/>
        <v>1.17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 t="s">
        <v>8269</v>
      </c>
      <c r="O2827" s="9">
        <f t="shared" si="220"/>
        <v>1.03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 t="s">
        <v>8269</v>
      </c>
      <c r="O2828" s="9">
        <f t="shared" si="220"/>
        <v>1.08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 t="s">
        <v>8269</v>
      </c>
      <c r="O2829" s="9">
        <f t="shared" si="220"/>
        <v>1.2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 t="s">
        <v>8269</v>
      </c>
      <c r="O2830" s="9">
        <f t="shared" si="220"/>
        <v>1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 t="s">
        <v>8269</v>
      </c>
      <c r="O2831" s="9">
        <f t="shared" si="220"/>
        <v>1.07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 t="s">
        <v>8269</v>
      </c>
      <c r="O2832" s="9">
        <f t="shared" si="220"/>
        <v>1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 t="s">
        <v>8269</v>
      </c>
      <c r="O2833" s="9">
        <f t="shared" si="220"/>
        <v>1.1100000000000001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 t="s">
        <v>8269</v>
      </c>
      <c r="O2834" s="9">
        <f t="shared" si="220"/>
        <v>1.1499999999999999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 t="s">
        <v>8269</v>
      </c>
      <c r="O2835" s="9">
        <f t="shared" si="220"/>
        <v>1.08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 t="s">
        <v>8269</v>
      </c>
      <c r="O2836" s="9">
        <f t="shared" si="220"/>
        <v>1.7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 t="s">
        <v>8269</v>
      </c>
      <c r="O2837" s="9">
        <f t="shared" si="220"/>
        <v>1.87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 t="s">
        <v>8269</v>
      </c>
      <c r="O2838" s="9">
        <f t="shared" si="220"/>
        <v>1.08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 t="s">
        <v>8269</v>
      </c>
      <c r="O2839" s="9">
        <f t="shared" si="220"/>
        <v>1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 t="s">
        <v>8269</v>
      </c>
      <c r="O2840" s="9">
        <f t="shared" si="220"/>
        <v>1.2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 t="s">
        <v>8269</v>
      </c>
      <c r="O2841" s="9">
        <f t="shared" si="220"/>
        <v>1.1100000000000001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 t="s">
        <v>8269</v>
      </c>
      <c r="O2842" s="9">
        <f t="shared" si="220"/>
        <v>1.04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 t="s">
        <v>8269</v>
      </c>
      <c r="O2843" s="9">
        <f t="shared" si="220"/>
        <v>0.01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 t="s">
        <v>8269</v>
      </c>
      <c r="O2844" s="9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2909</v>
      </c>
      <c r="B2845" s="3" t="s">
        <v>2909</v>
      </c>
      <c r="C2845" s="3" t="s">
        <v>7019</v>
      </c>
      <c r="D2845" s="6">
        <v>180000</v>
      </c>
      <c r="E2845" s="6">
        <v>20</v>
      </c>
      <c r="F2845" t="s">
        <v>8220</v>
      </c>
      <c r="G2845" t="s">
        <v>8223</v>
      </c>
      <c r="H2845" t="s">
        <v>8245</v>
      </c>
      <c r="I2845">
        <v>1416944760</v>
      </c>
      <c r="J2845">
        <v>1413527001</v>
      </c>
      <c r="K2845" t="b">
        <v>0</v>
      </c>
      <c r="L2845">
        <v>1</v>
      </c>
      <c r="M2845" t="b">
        <v>0</v>
      </c>
      <c r="N2845" s="8" t="s">
        <v>8269</v>
      </c>
      <c r="O2845" s="9">
        <f t="shared" ref="O2845:O2908" si="225">ROUND(E2845/D2845,2)</f>
        <v>0</v>
      </c>
      <c r="P2845" s="10">
        <f t="shared" ref="P2845:P2908" si="226">IFERROR(ROUND(E2845/L2845,2),0)</f>
        <v>20</v>
      </c>
      <c r="Q2845" s="12" t="s">
        <v>8315</v>
      </c>
      <c r="R2845" t="s">
        <v>8316</v>
      </c>
      <c r="S2845" s="16">
        <f t="shared" ref="S2845:S2908" si="227">(((J2845/60)/60)/24)+DATE(1970,1,1)</f>
        <v>41929.266215277778</v>
      </c>
      <c r="T2845" s="16">
        <f t="shared" ref="T2845:T2908" si="228">(((I2845/60)/60)/24)+DATE(1970,1,1)</f>
        <v>41968.823611111111</v>
      </c>
      <c r="U2845">
        <f t="shared" si="224"/>
        <v>2014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 t="s">
        <v>8269</v>
      </c>
      <c r="O2846" s="9">
        <f t="shared" si="225"/>
        <v>0.05</v>
      </c>
      <c r="P2846" s="10">
        <f t="shared" si="226"/>
        <v>30</v>
      </c>
      <c r="Q2846" s="12" t="s">
        <v>8315</v>
      </c>
      <c r="R2846" t="s">
        <v>8316</v>
      </c>
      <c r="S2846" s="16">
        <f t="shared" si="227"/>
        <v>42709.546064814815</v>
      </c>
      <c r="T2846" s="16">
        <f t="shared" si="228"/>
        <v>42739.546064814815</v>
      </c>
      <c r="U2846">
        <f t="shared" si="224"/>
        <v>2017</v>
      </c>
    </row>
    <row r="2847" spans="1:21" ht="60" x14ac:dyDescent="0.25">
      <c r="A2847">
        <v>2876</v>
      </c>
      <c r="B2847" s="3" t="s">
        <v>2876</v>
      </c>
      <c r="C2847" s="3" t="s">
        <v>6986</v>
      </c>
      <c r="D2847" s="6">
        <v>150000</v>
      </c>
      <c r="E2847" s="6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s="8" t="s">
        <v>8269</v>
      </c>
      <c r="O2847" s="9">
        <f t="shared" si="225"/>
        <v>0</v>
      </c>
      <c r="P2847" s="10">
        <f t="shared" si="226"/>
        <v>0</v>
      </c>
      <c r="Q2847" s="12" t="s">
        <v>8315</v>
      </c>
      <c r="R2847" t="s">
        <v>8316</v>
      </c>
      <c r="S2847" s="16">
        <f t="shared" si="227"/>
        <v>42171.743969907402</v>
      </c>
      <c r="T2847" s="16">
        <f t="shared" si="228"/>
        <v>42201.743969907402</v>
      </c>
      <c r="U2847">
        <f t="shared" si="224"/>
        <v>2015</v>
      </c>
    </row>
    <row r="2848" spans="1:21" ht="45" x14ac:dyDescent="0.25">
      <c r="A2848">
        <v>2902</v>
      </c>
      <c r="B2848" s="3" t="s">
        <v>2902</v>
      </c>
      <c r="C2848" s="3" t="s">
        <v>7012</v>
      </c>
      <c r="D2848" s="6">
        <v>150000</v>
      </c>
      <c r="E2848" s="6">
        <v>25</v>
      </c>
      <c r="F2848" t="s">
        <v>8220</v>
      </c>
      <c r="G2848" t="s">
        <v>8223</v>
      </c>
      <c r="H2848" t="s">
        <v>8245</v>
      </c>
      <c r="I2848">
        <v>1440412396</v>
      </c>
      <c r="J2848">
        <v>1437820396</v>
      </c>
      <c r="K2848" t="b">
        <v>0</v>
      </c>
      <c r="L2848">
        <v>1</v>
      </c>
      <c r="M2848" t="b">
        <v>0</v>
      </c>
      <c r="N2848" s="8" t="s">
        <v>8269</v>
      </c>
      <c r="O2848" s="9">
        <f t="shared" si="225"/>
        <v>0</v>
      </c>
      <c r="P2848" s="10">
        <f t="shared" si="226"/>
        <v>25</v>
      </c>
      <c r="Q2848" s="12" t="s">
        <v>8315</v>
      </c>
      <c r="R2848" t="s">
        <v>8316</v>
      </c>
      <c r="S2848" s="16">
        <f t="shared" si="227"/>
        <v>42210.439768518518</v>
      </c>
      <c r="T2848" s="16">
        <f t="shared" si="228"/>
        <v>42240.439768518518</v>
      </c>
      <c r="U2848">
        <f t="shared" si="224"/>
        <v>2015</v>
      </c>
    </row>
    <row r="2849" spans="1:21" ht="45" x14ac:dyDescent="0.25">
      <c r="A2849">
        <v>4092</v>
      </c>
      <c r="B2849" s="3" t="s">
        <v>4088</v>
      </c>
      <c r="C2849" s="3" t="s">
        <v>8195</v>
      </c>
      <c r="D2849" s="6">
        <v>110000</v>
      </c>
      <c r="E2849" s="6">
        <v>20</v>
      </c>
      <c r="F2849" t="s">
        <v>8220</v>
      </c>
      <c r="G2849" t="s">
        <v>8223</v>
      </c>
      <c r="H2849" t="s">
        <v>8245</v>
      </c>
      <c r="I2849">
        <v>1428205247</v>
      </c>
      <c r="J2849">
        <v>1423024847</v>
      </c>
      <c r="K2849" t="b">
        <v>0</v>
      </c>
      <c r="L2849">
        <v>1</v>
      </c>
      <c r="M2849" t="b">
        <v>0</v>
      </c>
      <c r="N2849" s="8" t="s">
        <v>8269</v>
      </c>
      <c r="O2849" s="9">
        <f t="shared" si="225"/>
        <v>0</v>
      </c>
      <c r="P2849" s="10">
        <f t="shared" si="226"/>
        <v>20</v>
      </c>
      <c r="Q2849" s="12" t="s">
        <v>8315</v>
      </c>
      <c r="R2849" t="s">
        <v>8316</v>
      </c>
      <c r="S2849" s="16">
        <f t="shared" si="227"/>
        <v>42039.194988425923</v>
      </c>
      <c r="T2849" s="16">
        <f t="shared" si="228"/>
        <v>42099.153321759266</v>
      </c>
      <c r="U2849">
        <f t="shared" si="224"/>
        <v>2015</v>
      </c>
    </row>
    <row r="2850" spans="1:21" ht="45" x14ac:dyDescent="0.25">
      <c r="A2850">
        <v>3853</v>
      </c>
      <c r="B2850" s="3" t="s">
        <v>3850</v>
      </c>
      <c r="C2850" s="3" t="s">
        <v>7962</v>
      </c>
      <c r="D2850" s="6">
        <v>100000</v>
      </c>
      <c r="E2850" s="6">
        <v>26</v>
      </c>
      <c r="F2850" t="s">
        <v>8220</v>
      </c>
      <c r="G2850" t="s">
        <v>8223</v>
      </c>
      <c r="H2850" t="s">
        <v>8245</v>
      </c>
      <c r="I2850">
        <v>1409602178</v>
      </c>
      <c r="J2850">
        <v>1406578178</v>
      </c>
      <c r="K2850" t="b">
        <v>0</v>
      </c>
      <c r="L2850">
        <v>2</v>
      </c>
      <c r="M2850" t="b">
        <v>0</v>
      </c>
      <c r="N2850" s="8" t="s">
        <v>8269</v>
      </c>
      <c r="O2850" s="9">
        <f t="shared" si="225"/>
        <v>0</v>
      </c>
      <c r="P2850" s="10">
        <f t="shared" si="226"/>
        <v>13</v>
      </c>
      <c r="Q2850" s="12" t="s">
        <v>8315</v>
      </c>
      <c r="R2850" t="s">
        <v>8316</v>
      </c>
      <c r="S2850" s="16">
        <f t="shared" si="227"/>
        <v>41848.84002314815</v>
      </c>
      <c r="T2850" s="16">
        <f t="shared" si="228"/>
        <v>41883.84002314815</v>
      </c>
      <c r="U2850">
        <f t="shared" si="224"/>
        <v>2014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 t="s">
        <v>8269</v>
      </c>
      <c r="O2851" s="9">
        <f t="shared" si="225"/>
        <v>0.01</v>
      </c>
      <c r="P2851" s="10">
        <f t="shared" si="226"/>
        <v>5</v>
      </c>
      <c r="Q2851" s="12" t="s">
        <v>8315</v>
      </c>
      <c r="R2851" t="s">
        <v>8316</v>
      </c>
      <c r="S2851" s="16">
        <f t="shared" si="227"/>
        <v>42453.428240740745</v>
      </c>
      <c r="T2851" s="16">
        <f t="shared" si="228"/>
        <v>42483.428240740745</v>
      </c>
      <c r="U2851">
        <f t="shared" si="224"/>
        <v>2016</v>
      </c>
    </row>
    <row r="2852" spans="1:21" ht="60" x14ac:dyDescent="0.25">
      <c r="A2852">
        <v>3977</v>
      </c>
      <c r="B2852" s="3" t="s">
        <v>3974</v>
      </c>
      <c r="C2852" s="3" t="s">
        <v>8084</v>
      </c>
      <c r="D2852" s="6">
        <v>90000</v>
      </c>
      <c r="E2852" s="6">
        <v>1305</v>
      </c>
      <c r="F2852" t="s">
        <v>8220</v>
      </c>
      <c r="G2852" t="s">
        <v>8223</v>
      </c>
      <c r="H2852" t="s">
        <v>8245</v>
      </c>
      <c r="I2852">
        <v>1469213732</v>
      </c>
      <c r="J2852">
        <v>1466621732</v>
      </c>
      <c r="K2852" t="b">
        <v>0</v>
      </c>
      <c r="L2852">
        <v>6</v>
      </c>
      <c r="M2852" t="b">
        <v>0</v>
      </c>
      <c r="N2852" s="8" t="s">
        <v>8269</v>
      </c>
      <c r="O2852" s="9">
        <f t="shared" si="225"/>
        <v>0.01</v>
      </c>
      <c r="P2852" s="10">
        <f t="shared" si="226"/>
        <v>217.5</v>
      </c>
      <c r="Q2852" s="12" t="s">
        <v>8315</v>
      </c>
      <c r="R2852" t="s">
        <v>8316</v>
      </c>
      <c r="S2852" s="16">
        <f t="shared" si="227"/>
        <v>42543.788564814815</v>
      </c>
      <c r="T2852" s="16">
        <f t="shared" si="228"/>
        <v>42573.788564814815</v>
      </c>
      <c r="U2852">
        <f t="shared" si="224"/>
        <v>2016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 t="s">
        <v>8269</v>
      </c>
      <c r="O2853" s="9">
        <f t="shared" si="225"/>
        <v>0</v>
      </c>
      <c r="P2853" s="10">
        <f t="shared" si="226"/>
        <v>0</v>
      </c>
      <c r="Q2853" s="12" t="s">
        <v>8315</v>
      </c>
      <c r="R2853" t="s">
        <v>8316</v>
      </c>
      <c r="S2853" s="16">
        <f t="shared" si="227"/>
        <v>42390.002650462964</v>
      </c>
      <c r="T2853" s="16">
        <f t="shared" si="228"/>
        <v>42398.970138888893</v>
      </c>
      <c r="U2853">
        <f t="shared" si="224"/>
        <v>2016</v>
      </c>
    </row>
    <row r="2854" spans="1:21" ht="45" x14ac:dyDescent="0.25">
      <c r="A2854">
        <v>4098</v>
      </c>
      <c r="B2854" s="3" t="s">
        <v>4094</v>
      </c>
      <c r="C2854" s="3" t="s">
        <v>8201</v>
      </c>
      <c r="D2854" s="6">
        <v>75000</v>
      </c>
      <c r="E2854" s="6">
        <v>0</v>
      </c>
      <c r="F2854" t="s">
        <v>8220</v>
      </c>
      <c r="G2854" t="s">
        <v>8223</v>
      </c>
      <c r="H2854" t="s">
        <v>8245</v>
      </c>
      <c r="I2854">
        <v>1465060797</v>
      </c>
      <c r="J2854">
        <v>1462468797</v>
      </c>
      <c r="K2854" t="b">
        <v>0</v>
      </c>
      <c r="L2854">
        <v>0</v>
      </c>
      <c r="M2854" t="b">
        <v>0</v>
      </c>
      <c r="N2854" s="8" t="s">
        <v>8269</v>
      </c>
      <c r="O2854" s="9">
        <f t="shared" si="225"/>
        <v>0</v>
      </c>
      <c r="P2854" s="10">
        <f t="shared" si="226"/>
        <v>0</v>
      </c>
      <c r="Q2854" s="12" t="s">
        <v>8315</v>
      </c>
      <c r="R2854" t="s">
        <v>8316</v>
      </c>
      <c r="S2854" s="16">
        <f t="shared" si="227"/>
        <v>42495.722187499996</v>
      </c>
      <c r="T2854" s="16">
        <f t="shared" si="228"/>
        <v>42525.722187499996</v>
      </c>
      <c r="U2854">
        <f t="shared" si="224"/>
        <v>2016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 t="s">
        <v>8269</v>
      </c>
      <c r="O2855" s="9">
        <f t="shared" si="225"/>
        <v>0</v>
      </c>
      <c r="P2855" s="10">
        <f t="shared" si="226"/>
        <v>0</v>
      </c>
      <c r="Q2855" s="12" t="s">
        <v>8315</v>
      </c>
      <c r="R2855" t="s">
        <v>8316</v>
      </c>
      <c r="S2855" s="16">
        <f t="shared" si="227"/>
        <v>41836.190937499996</v>
      </c>
      <c r="T2855" s="16">
        <f t="shared" si="228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 t="s">
        <v>8269</v>
      </c>
      <c r="O2856" s="9">
        <f t="shared" si="225"/>
        <v>0.42</v>
      </c>
      <c r="P2856" s="10">
        <f t="shared" si="226"/>
        <v>29.79</v>
      </c>
      <c r="Q2856" s="12" t="s">
        <v>8315</v>
      </c>
      <c r="R2856" t="s">
        <v>8316</v>
      </c>
      <c r="S2856" s="16">
        <f t="shared" si="227"/>
        <v>42111.71665509259</v>
      </c>
      <c r="T2856" s="16">
        <f t="shared" si="228"/>
        <v>42131.71665509259</v>
      </c>
      <c r="U2856">
        <f t="shared" si="224"/>
        <v>2015</v>
      </c>
    </row>
    <row r="2857" spans="1:21" ht="45" x14ac:dyDescent="0.25">
      <c r="A2857">
        <v>3909</v>
      </c>
      <c r="B2857" s="3" t="s">
        <v>3906</v>
      </c>
      <c r="C2857" s="3" t="s">
        <v>8017</v>
      </c>
      <c r="D2857" s="6">
        <v>60000</v>
      </c>
      <c r="E2857" s="6">
        <v>135</v>
      </c>
      <c r="F2857" t="s">
        <v>8220</v>
      </c>
      <c r="G2857" t="s">
        <v>8223</v>
      </c>
      <c r="H2857" t="s">
        <v>8245</v>
      </c>
      <c r="I2857">
        <v>1410424642</v>
      </c>
      <c r="J2857">
        <v>1407832642</v>
      </c>
      <c r="K2857" t="b">
        <v>0</v>
      </c>
      <c r="L2857">
        <v>4</v>
      </c>
      <c r="M2857" t="b">
        <v>0</v>
      </c>
      <c r="N2857" s="8" t="s">
        <v>8269</v>
      </c>
      <c r="O2857" s="9">
        <f t="shared" si="225"/>
        <v>0</v>
      </c>
      <c r="P2857" s="10">
        <f t="shared" si="226"/>
        <v>33.75</v>
      </c>
      <c r="Q2857" s="12" t="s">
        <v>8315</v>
      </c>
      <c r="R2857" t="s">
        <v>8316</v>
      </c>
      <c r="S2857" s="16">
        <f t="shared" si="227"/>
        <v>41863.359282407408</v>
      </c>
      <c r="T2857" s="16">
        <f t="shared" si="228"/>
        <v>41893.359282407408</v>
      </c>
      <c r="U2857">
        <f t="shared" si="224"/>
        <v>2014</v>
      </c>
    </row>
    <row r="2858" spans="1:21" ht="60" x14ac:dyDescent="0.25">
      <c r="A2858">
        <v>2863</v>
      </c>
      <c r="B2858" s="3" t="s">
        <v>2863</v>
      </c>
      <c r="C2858" s="3" t="s">
        <v>6973</v>
      </c>
      <c r="D2858" s="6">
        <v>50000</v>
      </c>
      <c r="E2858" s="6">
        <v>20</v>
      </c>
      <c r="F2858" t="s">
        <v>8220</v>
      </c>
      <c r="G2858" t="s">
        <v>8223</v>
      </c>
      <c r="H2858" t="s">
        <v>8245</v>
      </c>
      <c r="I2858">
        <v>1410279123</v>
      </c>
      <c r="J2858">
        <v>1405095123</v>
      </c>
      <c r="K2858" t="b">
        <v>0</v>
      </c>
      <c r="L2858">
        <v>1</v>
      </c>
      <c r="M2858" t="b">
        <v>0</v>
      </c>
      <c r="N2858" s="8" t="s">
        <v>8269</v>
      </c>
      <c r="O2858" s="9">
        <f t="shared" si="225"/>
        <v>0</v>
      </c>
      <c r="P2858" s="10">
        <f t="shared" si="226"/>
        <v>20</v>
      </c>
      <c r="Q2858" s="12" t="s">
        <v>8315</v>
      </c>
      <c r="R2858" t="s">
        <v>8316</v>
      </c>
      <c r="S2858" s="16">
        <f t="shared" si="227"/>
        <v>41831.675034722226</v>
      </c>
      <c r="T2858" s="16">
        <f t="shared" si="228"/>
        <v>41891.675034722226</v>
      </c>
      <c r="U2858">
        <f t="shared" si="224"/>
        <v>2014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 t="s">
        <v>8269</v>
      </c>
      <c r="O2859" s="9">
        <f t="shared" si="225"/>
        <v>0.2</v>
      </c>
      <c r="P2859" s="10">
        <f t="shared" si="226"/>
        <v>500</v>
      </c>
      <c r="Q2859" s="12" t="s">
        <v>8315</v>
      </c>
      <c r="R2859" t="s">
        <v>8316</v>
      </c>
      <c r="S2859" s="16">
        <f t="shared" si="227"/>
        <v>42726.920081018514</v>
      </c>
      <c r="T2859" s="16">
        <f t="shared" si="228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 t="s">
        <v>8269</v>
      </c>
      <c r="O2860" s="9">
        <f t="shared" si="225"/>
        <v>0</v>
      </c>
      <c r="P2860" s="10">
        <f t="shared" si="226"/>
        <v>0</v>
      </c>
      <c r="Q2860" s="12" t="s">
        <v>8315</v>
      </c>
      <c r="R2860" t="s">
        <v>8316</v>
      </c>
      <c r="S2860" s="16">
        <f t="shared" si="227"/>
        <v>41954.545081018514</v>
      </c>
      <c r="T2860" s="16">
        <f t="shared" si="228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 t="s">
        <v>8269</v>
      </c>
      <c r="O2861" s="9">
        <f t="shared" si="225"/>
        <v>0.02</v>
      </c>
      <c r="P2861" s="10">
        <f t="shared" si="226"/>
        <v>35</v>
      </c>
      <c r="Q2861" s="12" t="s">
        <v>8315</v>
      </c>
      <c r="R2861" t="s">
        <v>8316</v>
      </c>
      <c r="S2861" s="16">
        <f t="shared" si="227"/>
        <v>42233.362314814818</v>
      </c>
      <c r="T2861" s="16">
        <f t="shared" si="228"/>
        <v>42293.362314814818</v>
      </c>
      <c r="U2861">
        <f t="shared" si="224"/>
        <v>2015</v>
      </c>
    </row>
    <row r="2862" spans="1:21" ht="30" x14ac:dyDescent="0.25">
      <c r="A2862">
        <v>2894</v>
      </c>
      <c r="B2862" s="3" t="s">
        <v>2894</v>
      </c>
      <c r="C2862" s="3" t="s">
        <v>7004</v>
      </c>
      <c r="D2862" s="6">
        <v>50000</v>
      </c>
      <c r="E2862" s="6">
        <v>0</v>
      </c>
      <c r="F2862" t="s">
        <v>8220</v>
      </c>
      <c r="G2862" t="s">
        <v>8223</v>
      </c>
      <c r="H2862" t="s">
        <v>8245</v>
      </c>
      <c r="I2862">
        <v>1428100815</v>
      </c>
      <c r="J2862">
        <v>1422920415</v>
      </c>
      <c r="K2862" t="b">
        <v>0</v>
      </c>
      <c r="L2862">
        <v>0</v>
      </c>
      <c r="M2862" t="b">
        <v>0</v>
      </c>
      <c r="N2862" s="8" t="s">
        <v>8269</v>
      </c>
      <c r="O2862" s="9">
        <f t="shared" si="225"/>
        <v>0</v>
      </c>
      <c r="P2862" s="10">
        <f t="shared" si="226"/>
        <v>0</v>
      </c>
      <c r="Q2862" s="12" t="s">
        <v>8315</v>
      </c>
      <c r="R2862" t="s">
        <v>8316</v>
      </c>
      <c r="S2862" s="16">
        <f t="shared" si="227"/>
        <v>42037.986284722225</v>
      </c>
      <c r="T2862" s="16">
        <f t="shared" si="228"/>
        <v>42097.944618055553</v>
      </c>
      <c r="U2862">
        <f t="shared" si="224"/>
        <v>2015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 t="s">
        <v>8269</v>
      </c>
      <c r="O2863" s="9">
        <f t="shared" si="225"/>
        <v>0.32</v>
      </c>
      <c r="P2863" s="10">
        <f t="shared" si="226"/>
        <v>26.67</v>
      </c>
      <c r="Q2863" s="12" t="s">
        <v>8315</v>
      </c>
      <c r="R2863" t="s">
        <v>8316</v>
      </c>
      <c r="S2863" s="16">
        <f t="shared" si="227"/>
        <v>42257.590833333335</v>
      </c>
      <c r="T2863" s="16">
        <f t="shared" si="228"/>
        <v>42271.590833333335</v>
      </c>
      <c r="U2863">
        <f t="shared" si="224"/>
        <v>2015</v>
      </c>
    </row>
    <row r="2864" spans="1:21" ht="60" x14ac:dyDescent="0.25">
      <c r="A2864">
        <v>3893</v>
      </c>
      <c r="B2864" s="3" t="s">
        <v>3890</v>
      </c>
      <c r="C2864" s="3" t="s">
        <v>8001</v>
      </c>
      <c r="D2864" s="6">
        <v>50000</v>
      </c>
      <c r="E2864" s="6">
        <v>10775</v>
      </c>
      <c r="F2864" t="s">
        <v>8220</v>
      </c>
      <c r="G2864" t="s">
        <v>8223</v>
      </c>
      <c r="H2864" t="s">
        <v>8245</v>
      </c>
      <c r="I2864">
        <v>1404194400</v>
      </c>
      <c r="J2864">
        <v>1400600840</v>
      </c>
      <c r="K2864" t="b">
        <v>0</v>
      </c>
      <c r="L2864">
        <v>84</v>
      </c>
      <c r="M2864" t="b">
        <v>0</v>
      </c>
      <c r="N2864" s="8" t="s">
        <v>8269</v>
      </c>
      <c r="O2864" s="9">
        <f t="shared" si="225"/>
        <v>0.22</v>
      </c>
      <c r="P2864" s="10">
        <f t="shared" si="226"/>
        <v>128.27000000000001</v>
      </c>
      <c r="Q2864" s="12" t="s">
        <v>8315</v>
      </c>
      <c r="R2864" t="s">
        <v>8316</v>
      </c>
      <c r="S2864" s="16">
        <f t="shared" si="227"/>
        <v>41779.657870370371</v>
      </c>
      <c r="T2864" s="16">
        <f t="shared" si="228"/>
        <v>41821.25</v>
      </c>
      <c r="U2864">
        <f t="shared" si="224"/>
        <v>2014</v>
      </c>
    </row>
    <row r="2865" spans="1:21" ht="45" x14ac:dyDescent="0.25">
      <c r="A2865">
        <v>3993</v>
      </c>
      <c r="B2865" s="3" t="s">
        <v>3989</v>
      </c>
      <c r="C2865" s="3" t="s">
        <v>8099</v>
      </c>
      <c r="D2865" s="6">
        <v>50000</v>
      </c>
      <c r="E2865" s="6">
        <v>3</v>
      </c>
      <c r="F2865" t="s">
        <v>8220</v>
      </c>
      <c r="G2865" t="s">
        <v>8223</v>
      </c>
      <c r="H2865" t="s">
        <v>8245</v>
      </c>
      <c r="I2865">
        <v>1431549912</v>
      </c>
      <c r="J2865">
        <v>1428957912</v>
      </c>
      <c r="K2865" t="b">
        <v>0</v>
      </c>
      <c r="L2865">
        <v>1</v>
      </c>
      <c r="M2865" t="b">
        <v>0</v>
      </c>
      <c r="N2865" s="8" t="s">
        <v>8269</v>
      </c>
      <c r="O2865" s="9">
        <f t="shared" si="225"/>
        <v>0</v>
      </c>
      <c r="P2865" s="10">
        <f t="shared" si="226"/>
        <v>3</v>
      </c>
      <c r="Q2865" s="12" t="s">
        <v>8315</v>
      </c>
      <c r="R2865" t="s">
        <v>8316</v>
      </c>
      <c r="S2865" s="16">
        <f t="shared" si="227"/>
        <v>42107.864722222221</v>
      </c>
      <c r="T2865" s="16">
        <f t="shared" si="228"/>
        <v>42137.864722222221</v>
      </c>
      <c r="U2865">
        <f t="shared" si="224"/>
        <v>2015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 t="s">
        <v>8269</v>
      </c>
      <c r="O2866" s="9">
        <f t="shared" si="225"/>
        <v>0.02</v>
      </c>
      <c r="P2866" s="10">
        <f t="shared" si="226"/>
        <v>13.33</v>
      </c>
      <c r="Q2866" s="12" t="s">
        <v>8315</v>
      </c>
      <c r="R2866" t="s">
        <v>8316</v>
      </c>
      <c r="S2866" s="16">
        <f t="shared" si="227"/>
        <v>42172.613506944443</v>
      </c>
      <c r="T2866" s="16">
        <f t="shared" si="228"/>
        <v>42202.554166666669</v>
      </c>
      <c r="U2866">
        <f t="shared" si="224"/>
        <v>2015</v>
      </c>
    </row>
    <row r="2867" spans="1:21" ht="45" x14ac:dyDescent="0.25">
      <c r="A2867">
        <v>2884</v>
      </c>
      <c r="B2867" s="3" t="s">
        <v>2884</v>
      </c>
      <c r="C2867" s="3" t="s">
        <v>6994</v>
      </c>
      <c r="D2867" s="6">
        <v>45000</v>
      </c>
      <c r="E2867" s="6">
        <v>185</v>
      </c>
      <c r="F2867" t="s">
        <v>8220</v>
      </c>
      <c r="G2867" t="s">
        <v>8223</v>
      </c>
      <c r="H2867" t="s">
        <v>8245</v>
      </c>
      <c r="I2867">
        <v>1417800435</v>
      </c>
      <c r="J2867">
        <v>1415208435</v>
      </c>
      <c r="K2867" t="b">
        <v>0</v>
      </c>
      <c r="L2867">
        <v>4</v>
      </c>
      <c r="M2867" t="b">
        <v>0</v>
      </c>
      <c r="N2867" s="8" t="s">
        <v>8269</v>
      </c>
      <c r="O2867" s="9">
        <f t="shared" si="225"/>
        <v>0</v>
      </c>
      <c r="P2867" s="10">
        <f t="shared" si="226"/>
        <v>46.25</v>
      </c>
      <c r="Q2867" s="12" t="s">
        <v>8315</v>
      </c>
      <c r="R2867" t="s">
        <v>8316</v>
      </c>
      <c r="S2867" s="16">
        <f t="shared" si="227"/>
        <v>41948.727256944447</v>
      </c>
      <c r="T2867" s="16">
        <f t="shared" si="228"/>
        <v>41978.727256944447</v>
      </c>
      <c r="U2867">
        <f t="shared" si="224"/>
        <v>2014</v>
      </c>
    </row>
    <row r="2868" spans="1:21" ht="60" x14ac:dyDescent="0.25">
      <c r="A2868">
        <v>3845</v>
      </c>
      <c r="B2868" s="3" t="s">
        <v>3842</v>
      </c>
      <c r="C2868" s="3" t="s">
        <v>7954</v>
      </c>
      <c r="D2868" s="6">
        <v>40000</v>
      </c>
      <c r="E2868" s="6">
        <v>842</v>
      </c>
      <c r="F2868" t="s">
        <v>8220</v>
      </c>
      <c r="G2868" t="s">
        <v>8223</v>
      </c>
      <c r="H2868" t="s">
        <v>8245</v>
      </c>
      <c r="I2868">
        <v>1443711774</v>
      </c>
      <c r="J2868">
        <v>1441119774</v>
      </c>
      <c r="K2868" t="b">
        <v>1</v>
      </c>
      <c r="L2868">
        <v>12</v>
      </c>
      <c r="M2868" t="b">
        <v>0</v>
      </c>
      <c r="N2868" s="8" t="s">
        <v>8269</v>
      </c>
      <c r="O2868" s="9">
        <f t="shared" si="225"/>
        <v>0.02</v>
      </c>
      <c r="P2868" s="10">
        <f t="shared" si="226"/>
        <v>70.17</v>
      </c>
      <c r="Q2868" s="12" t="s">
        <v>8315</v>
      </c>
      <c r="R2868" t="s">
        <v>8316</v>
      </c>
      <c r="S2868" s="16">
        <f t="shared" si="227"/>
        <v>42248.627013888887</v>
      </c>
      <c r="T2868" s="16">
        <f t="shared" si="228"/>
        <v>42278.627013888887</v>
      </c>
      <c r="U2868">
        <f t="shared" si="224"/>
        <v>2015</v>
      </c>
    </row>
    <row r="2869" spans="1:21" ht="60" x14ac:dyDescent="0.25">
      <c r="A2869">
        <v>2848</v>
      </c>
      <c r="B2869" s="3" t="s">
        <v>2848</v>
      </c>
      <c r="C2869" s="3" t="s">
        <v>6958</v>
      </c>
      <c r="D2869" s="6">
        <v>35000</v>
      </c>
      <c r="E2869" s="6">
        <v>70</v>
      </c>
      <c r="F2869" t="s">
        <v>8220</v>
      </c>
      <c r="G2869" t="s">
        <v>8223</v>
      </c>
      <c r="H2869" t="s">
        <v>8245</v>
      </c>
      <c r="I2869">
        <v>1432913659</v>
      </c>
      <c r="J2869">
        <v>1430321659</v>
      </c>
      <c r="K2869" t="b">
        <v>0</v>
      </c>
      <c r="L2869">
        <v>3</v>
      </c>
      <c r="M2869" t="b">
        <v>0</v>
      </c>
      <c r="N2869" s="8" t="s">
        <v>8269</v>
      </c>
      <c r="O2869" s="9">
        <f t="shared" si="225"/>
        <v>0</v>
      </c>
      <c r="P2869" s="10">
        <f t="shared" si="226"/>
        <v>23.33</v>
      </c>
      <c r="Q2869" s="12" t="s">
        <v>8315</v>
      </c>
      <c r="R2869" t="s">
        <v>8316</v>
      </c>
      <c r="S2869" s="16">
        <f t="shared" si="227"/>
        <v>42123.648831018523</v>
      </c>
      <c r="T2869" s="16">
        <f t="shared" si="228"/>
        <v>42153.648831018523</v>
      </c>
      <c r="U2869">
        <f t="shared" si="224"/>
        <v>2015</v>
      </c>
    </row>
    <row r="2870" spans="1:21" ht="60" x14ac:dyDescent="0.25">
      <c r="A2870">
        <v>2888</v>
      </c>
      <c r="B2870" s="3" t="s">
        <v>2888</v>
      </c>
      <c r="C2870" s="3" t="s">
        <v>6998</v>
      </c>
      <c r="D2870" s="6">
        <v>30000</v>
      </c>
      <c r="E2870" s="6">
        <v>0</v>
      </c>
      <c r="F2870" t="s">
        <v>8220</v>
      </c>
      <c r="G2870" t="s">
        <v>8223</v>
      </c>
      <c r="H2870" t="s">
        <v>8245</v>
      </c>
      <c r="I2870">
        <v>1413608340</v>
      </c>
      <c r="J2870">
        <v>1412945440</v>
      </c>
      <c r="K2870" t="b">
        <v>0</v>
      </c>
      <c r="L2870">
        <v>0</v>
      </c>
      <c r="M2870" t="b">
        <v>0</v>
      </c>
      <c r="N2870" s="8" t="s">
        <v>8269</v>
      </c>
      <c r="O2870" s="9">
        <f t="shared" si="225"/>
        <v>0</v>
      </c>
      <c r="P2870" s="10">
        <f t="shared" si="226"/>
        <v>0</v>
      </c>
      <c r="Q2870" s="12" t="s">
        <v>8315</v>
      </c>
      <c r="R2870" t="s">
        <v>8316</v>
      </c>
      <c r="S2870" s="16">
        <f t="shared" si="227"/>
        <v>41922.535185185188</v>
      </c>
      <c r="T2870" s="16">
        <f t="shared" si="228"/>
        <v>41930.207638888889</v>
      </c>
      <c r="U2870">
        <f t="shared" si="224"/>
        <v>2014</v>
      </c>
    </row>
    <row r="2871" spans="1:21" ht="45" x14ac:dyDescent="0.25">
      <c r="A2871">
        <v>3981</v>
      </c>
      <c r="B2871" s="3" t="s">
        <v>3358</v>
      </c>
      <c r="C2871" s="3" t="s">
        <v>7469</v>
      </c>
      <c r="D2871" s="6">
        <v>30000</v>
      </c>
      <c r="E2871" s="6">
        <v>1225</v>
      </c>
      <c r="F2871" t="s">
        <v>8220</v>
      </c>
      <c r="G2871" t="s">
        <v>8223</v>
      </c>
      <c r="H2871" t="s">
        <v>8245</v>
      </c>
      <c r="I2871">
        <v>1468729149</v>
      </c>
      <c r="J2871">
        <v>1463545149</v>
      </c>
      <c r="K2871" t="b">
        <v>0</v>
      </c>
      <c r="L2871">
        <v>7</v>
      </c>
      <c r="M2871" t="b">
        <v>0</v>
      </c>
      <c r="N2871" s="8" t="s">
        <v>8269</v>
      </c>
      <c r="O2871" s="9">
        <f t="shared" si="225"/>
        <v>0.04</v>
      </c>
      <c r="P2871" s="10">
        <f t="shared" si="226"/>
        <v>175</v>
      </c>
      <c r="Q2871" s="12" t="s">
        <v>8315</v>
      </c>
      <c r="R2871" t="s">
        <v>8316</v>
      </c>
      <c r="S2871" s="16">
        <f t="shared" si="227"/>
        <v>42508.179965277777</v>
      </c>
      <c r="T2871" s="16">
        <f t="shared" si="228"/>
        <v>42568.179965277777</v>
      </c>
      <c r="U2871">
        <f t="shared" si="224"/>
        <v>2016</v>
      </c>
    </row>
    <row r="2872" spans="1:21" ht="60" x14ac:dyDescent="0.25">
      <c r="A2872">
        <v>4006</v>
      </c>
      <c r="B2872" s="3" t="s">
        <v>4002</v>
      </c>
      <c r="C2872" s="3" t="s">
        <v>8111</v>
      </c>
      <c r="D2872" s="6">
        <v>30000</v>
      </c>
      <c r="E2872" s="6">
        <v>2</v>
      </c>
      <c r="F2872" t="s">
        <v>8220</v>
      </c>
      <c r="G2872" t="s">
        <v>8223</v>
      </c>
      <c r="H2872" t="s">
        <v>8245</v>
      </c>
      <c r="I2872">
        <v>1455647587</v>
      </c>
      <c r="J2872">
        <v>1453487587</v>
      </c>
      <c r="K2872" t="b">
        <v>0</v>
      </c>
      <c r="L2872">
        <v>1</v>
      </c>
      <c r="M2872" t="b">
        <v>0</v>
      </c>
      <c r="N2872" s="8" t="s">
        <v>8269</v>
      </c>
      <c r="O2872" s="9">
        <f t="shared" si="225"/>
        <v>0</v>
      </c>
      <c r="P2872" s="10">
        <f t="shared" si="226"/>
        <v>2</v>
      </c>
      <c r="Q2872" s="12" t="s">
        <v>8315</v>
      </c>
      <c r="R2872" t="s">
        <v>8316</v>
      </c>
      <c r="S2872" s="16">
        <f t="shared" si="227"/>
        <v>42391.772997685184</v>
      </c>
      <c r="T2872" s="16">
        <f t="shared" si="228"/>
        <v>42416.772997685184</v>
      </c>
      <c r="U2872">
        <f t="shared" si="224"/>
        <v>2016</v>
      </c>
    </row>
    <row r="2873" spans="1:21" ht="45" x14ac:dyDescent="0.25">
      <c r="A2873">
        <v>3957</v>
      </c>
      <c r="B2873" s="3" t="s">
        <v>3954</v>
      </c>
      <c r="C2873" s="3" t="s">
        <v>8064</v>
      </c>
      <c r="D2873" s="6">
        <v>28000</v>
      </c>
      <c r="E2873" s="6">
        <v>7</v>
      </c>
      <c r="F2873" t="s">
        <v>8220</v>
      </c>
      <c r="G2873" t="s">
        <v>8223</v>
      </c>
      <c r="H2873" t="s">
        <v>8245</v>
      </c>
      <c r="I2873">
        <v>1468020354</v>
      </c>
      <c r="J2873">
        <v>1464045954</v>
      </c>
      <c r="K2873" t="b">
        <v>0</v>
      </c>
      <c r="L2873">
        <v>1</v>
      </c>
      <c r="M2873" t="b">
        <v>0</v>
      </c>
      <c r="N2873" s="8" t="s">
        <v>8269</v>
      </c>
      <c r="O2873" s="9">
        <f t="shared" si="225"/>
        <v>0</v>
      </c>
      <c r="P2873" s="10">
        <f t="shared" si="226"/>
        <v>7</v>
      </c>
      <c r="Q2873" s="12" t="s">
        <v>8315</v>
      </c>
      <c r="R2873" t="s">
        <v>8316</v>
      </c>
      <c r="S2873" s="16">
        <f t="shared" si="227"/>
        <v>42513.976319444439</v>
      </c>
      <c r="T2873" s="16">
        <f t="shared" si="228"/>
        <v>42559.976319444439</v>
      </c>
      <c r="U2873">
        <f t="shared" si="224"/>
        <v>2016</v>
      </c>
    </row>
    <row r="2874" spans="1:21" ht="60" x14ac:dyDescent="0.25">
      <c r="A2874">
        <v>3952</v>
      </c>
      <c r="B2874" s="3" t="s">
        <v>3949</v>
      </c>
      <c r="C2874" s="3" t="s">
        <v>8059</v>
      </c>
      <c r="D2874" s="6">
        <v>26000</v>
      </c>
      <c r="E2874" s="6">
        <v>25</v>
      </c>
      <c r="F2874" t="s">
        <v>8220</v>
      </c>
      <c r="G2874" t="s">
        <v>8223</v>
      </c>
      <c r="H2874" t="s">
        <v>8245</v>
      </c>
      <c r="I2874">
        <v>1445885890</v>
      </c>
      <c r="J2874">
        <v>1440701890</v>
      </c>
      <c r="K2874" t="b">
        <v>0</v>
      </c>
      <c r="L2874">
        <v>1</v>
      </c>
      <c r="M2874" t="b">
        <v>0</v>
      </c>
      <c r="N2874" s="8" t="s">
        <v>8269</v>
      </c>
      <c r="O2874" s="9">
        <f t="shared" si="225"/>
        <v>0</v>
      </c>
      <c r="P2874" s="10">
        <f t="shared" si="226"/>
        <v>25</v>
      </c>
      <c r="Q2874" s="12" t="s">
        <v>8315</v>
      </c>
      <c r="R2874" t="s">
        <v>8316</v>
      </c>
      <c r="S2874" s="16">
        <f t="shared" si="227"/>
        <v>42243.790393518517</v>
      </c>
      <c r="T2874" s="16">
        <f t="shared" si="228"/>
        <v>42303.790393518517</v>
      </c>
      <c r="U2874">
        <f t="shared" si="224"/>
        <v>2015</v>
      </c>
    </row>
    <row r="2875" spans="1:21" ht="60" x14ac:dyDescent="0.25">
      <c r="A2875">
        <v>2869</v>
      </c>
      <c r="B2875" s="3" t="s">
        <v>2869</v>
      </c>
      <c r="C2875" s="3" t="s">
        <v>6979</v>
      </c>
      <c r="D2875" s="6">
        <v>20000</v>
      </c>
      <c r="E2875" s="6">
        <v>177</v>
      </c>
      <c r="F2875" t="s">
        <v>8220</v>
      </c>
      <c r="G2875" t="s">
        <v>8223</v>
      </c>
      <c r="H2875" t="s">
        <v>8245</v>
      </c>
      <c r="I2875">
        <v>1468937681</v>
      </c>
      <c r="J2875">
        <v>1466345681</v>
      </c>
      <c r="K2875" t="b">
        <v>0</v>
      </c>
      <c r="L2875">
        <v>5</v>
      </c>
      <c r="M2875" t="b">
        <v>0</v>
      </c>
      <c r="N2875" s="8" t="s">
        <v>8269</v>
      </c>
      <c r="O2875" s="9">
        <f t="shared" si="225"/>
        <v>0.01</v>
      </c>
      <c r="P2875" s="10">
        <f t="shared" si="226"/>
        <v>35.4</v>
      </c>
      <c r="Q2875" s="12" t="s">
        <v>8315</v>
      </c>
      <c r="R2875" t="s">
        <v>8316</v>
      </c>
      <c r="S2875" s="16">
        <f t="shared" si="227"/>
        <v>42540.593530092592</v>
      </c>
      <c r="T2875" s="16">
        <f t="shared" si="228"/>
        <v>42570.593530092592</v>
      </c>
      <c r="U2875">
        <f t="shared" si="224"/>
        <v>2016</v>
      </c>
    </row>
    <row r="2876" spans="1:21" ht="60" x14ac:dyDescent="0.25">
      <c r="A2876">
        <v>2875</v>
      </c>
      <c r="B2876" s="3" t="s">
        <v>2875</v>
      </c>
      <c r="C2876" s="3" t="s">
        <v>6985</v>
      </c>
      <c r="D2876" s="6">
        <v>20000</v>
      </c>
      <c r="E2876" s="6">
        <v>7</v>
      </c>
      <c r="F2876" t="s">
        <v>8220</v>
      </c>
      <c r="G2876" t="s">
        <v>8223</v>
      </c>
      <c r="H2876" t="s">
        <v>8245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s="8" t="s">
        <v>8269</v>
      </c>
      <c r="O2876" s="9">
        <f t="shared" si="225"/>
        <v>0</v>
      </c>
      <c r="P2876" s="10">
        <f t="shared" si="226"/>
        <v>2.33</v>
      </c>
      <c r="Q2876" s="12" t="s">
        <v>8315</v>
      </c>
      <c r="R2876" t="s">
        <v>8316</v>
      </c>
      <c r="S2876" s="16">
        <f t="shared" si="227"/>
        <v>42465.128391203703</v>
      </c>
      <c r="T2876" s="16">
        <f t="shared" si="228"/>
        <v>42495.128391203703</v>
      </c>
      <c r="U2876">
        <f t="shared" si="224"/>
        <v>2016</v>
      </c>
    </row>
    <row r="2877" spans="1:21" ht="45" x14ac:dyDescent="0.25">
      <c r="A2877">
        <v>3728</v>
      </c>
      <c r="B2877" s="3" t="s">
        <v>3725</v>
      </c>
      <c r="C2877" s="3" t="s">
        <v>7838</v>
      </c>
      <c r="D2877" s="6">
        <v>20000</v>
      </c>
      <c r="E2877" s="6">
        <v>1862</v>
      </c>
      <c r="F2877" t="s">
        <v>8220</v>
      </c>
      <c r="G2877" t="s">
        <v>8223</v>
      </c>
      <c r="H2877" t="s">
        <v>8245</v>
      </c>
      <c r="I2877">
        <v>1439957176</v>
      </c>
      <c r="J2877">
        <v>1437365176</v>
      </c>
      <c r="K2877" t="b">
        <v>0</v>
      </c>
      <c r="L2877">
        <v>31</v>
      </c>
      <c r="M2877" t="b">
        <v>0</v>
      </c>
      <c r="N2877" s="8" t="s">
        <v>8269</v>
      </c>
      <c r="O2877" s="9">
        <f t="shared" si="225"/>
        <v>0.09</v>
      </c>
      <c r="P2877" s="10">
        <f t="shared" si="226"/>
        <v>60.06</v>
      </c>
      <c r="Q2877" s="12" t="s">
        <v>8315</v>
      </c>
      <c r="R2877" t="s">
        <v>8316</v>
      </c>
      <c r="S2877" s="16">
        <f t="shared" si="227"/>
        <v>42205.171018518522</v>
      </c>
      <c r="T2877" s="16">
        <f t="shared" si="228"/>
        <v>42235.171018518522</v>
      </c>
      <c r="U2877">
        <f t="shared" si="224"/>
        <v>2015</v>
      </c>
    </row>
    <row r="2878" spans="1:21" ht="45" x14ac:dyDescent="0.25">
      <c r="A2878">
        <v>3741</v>
      </c>
      <c r="B2878" s="3" t="s">
        <v>3738</v>
      </c>
      <c r="C2878" s="3" t="s">
        <v>7851</v>
      </c>
      <c r="D2878" s="6">
        <v>20000</v>
      </c>
      <c r="E2878" s="6">
        <v>0</v>
      </c>
      <c r="F2878" t="s">
        <v>8220</v>
      </c>
      <c r="G2878" t="s">
        <v>8223</v>
      </c>
      <c r="H2878" t="s">
        <v>8245</v>
      </c>
      <c r="I2878">
        <v>1450389950</v>
      </c>
      <c r="J2878">
        <v>1447797950</v>
      </c>
      <c r="K2878" t="b">
        <v>0</v>
      </c>
      <c r="L2878">
        <v>0</v>
      </c>
      <c r="M2878" t="b">
        <v>0</v>
      </c>
      <c r="N2878" s="8" t="s">
        <v>8269</v>
      </c>
      <c r="O2878" s="9">
        <f t="shared" si="225"/>
        <v>0</v>
      </c>
      <c r="P2878" s="10">
        <f t="shared" si="226"/>
        <v>0</v>
      </c>
      <c r="Q2878" s="12" t="s">
        <v>8315</v>
      </c>
      <c r="R2878" t="s">
        <v>8316</v>
      </c>
      <c r="S2878" s="16">
        <f t="shared" si="227"/>
        <v>42325.920717592591</v>
      </c>
      <c r="T2878" s="16">
        <f t="shared" si="228"/>
        <v>42355.920717592591</v>
      </c>
      <c r="U2878">
        <f t="shared" si="224"/>
        <v>2015</v>
      </c>
    </row>
    <row r="2879" spans="1:21" ht="60" x14ac:dyDescent="0.25">
      <c r="A2879">
        <v>3929</v>
      </c>
      <c r="B2879" s="3" t="s">
        <v>3926</v>
      </c>
      <c r="C2879" s="3" t="s">
        <v>8037</v>
      </c>
      <c r="D2879" s="6">
        <v>20000</v>
      </c>
      <c r="E2879" s="6">
        <v>453</v>
      </c>
      <c r="F2879" t="s">
        <v>8220</v>
      </c>
      <c r="G2879" t="s">
        <v>8223</v>
      </c>
      <c r="H2879" t="s">
        <v>8245</v>
      </c>
      <c r="I2879">
        <v>1474228265</v>
      </c>
      <c r="J2879">
        <v>1471636265</v>
      </c>
      <c r="K2879" t="b">
        <v>0</v>
      </c>
      <c r="L2879">
        <v>14</v>
      </c>
      <c r="M2879" t="b">
        <v>0</v>
      </c>
      <c r="N2879" s="8" t="s">
        <v>8269</v>
      </c>
      <c r="O2879" s="9">
        <f t="shared" si="225"/>
        <v>0.02</v>
      </c>
      <c r="P2879" s="10">
        <f t="shared" si="226"/>
        <v>32.36</v>
      </c>
      <c r="Q2879" s="12" t="s">
        <v>8315</v>
      </c>
      <c r="R2879" t="s">
        <v>8316</v>
      </c>
      <c r="S2879" s="16">
        <f t="shared" si="227"/>
        <v>42601.827141203699</v>
      </c>
      <c r="T2879" s="16">
        <f t="shared" si="228"/>
        <v>42631.827141203699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 t="s">
        <v>8269</v>
      </c>
      <c r="O2880" s="9">
        <f t="shared" si="225"/>
        <v>0.02</v>
      </c>
      <c r="P2880" s="10">
        <f t="shared" si="226"/>
        <v>15.75</v>
      </c>
      <c r="Q2880" s="12" t="s">
        <v>8315</v>
      </c>
      <c r="R2880" t="s">
        <v>8316</v>
      </c>
      <c r="S2880" s="16">
        <f t="shared" si="227"/>
        <v>42128.615682870368</v>
      </c>
      <c r="T2880" s="16">
        <f t="shared" si="228"/>
        <v>42188.615682870368</v>
      </c>
      <c r="U2880">
        <f t="shared" si="224"/>
        <v>2015</v>
      </c>
    </row>
    <row r="2881" spans="1:21" ht="60" x14ac:dyDescent="0.25">
      <c r="A2881">
        <v>3936</v>
      </c>
      <c r="B2881" s="3" t="s">
        <v>3933</v>
      </c>
      <c r="C2881" s="3" t="s">
        <v>8044</v>
      </c>
      <c r="D2881" s="6">
        <v>20000</v>
      </c>
      <c r="E2881" s="6">
        <v>0</v>
      </c>
      <c r="F2881" t="s">
        <v>8220</v>
      </c>
      <c r="G2881" t="s">
        <v>8223</v>
      </c>
      <c r="H2881" t="s">
        <v>8245</v>
      </c>
      <c r="I2881">
        <v>1480576720</v>
      </c>
      <c r="J2881">
        <v>1477981120</v>
      </c>
      <c r="K2881" t="b">
        <v>0</v>
      </c>
      <c r="L2881">
        <v>0</v>
      </c>
      <c r="M2881" t="b">
        <v>0</v>
      </c>
      <c r="N2881" s="8" t="s">
        <v>8269</v>
      </c>
      <c r="O2881" s="9">
        <f t="shared" si="225"/>
        <v>0</v>
      </c>
      <c r="P2881" s="10">
        <f t="shared" si="226"/>
        <v>0</v>
      </c>
      <c r="Q2881" s="12" t="s">
        <v>8315</v>
      </c>
      <c r="R2881" t="s">
        <v>8316</v>
      </c>
      <c r="S2881" s="16">
        <f t="shared" si="227"/>
        <v>42675.262962962966</v>
      </c>
      <c r="T2881" s="16">
        <f t="shared" si="228"/>
        <v>42705.304629629631</v>
      </c>
      <c r="U2881">
        <f t="shared" si="224"/>
        <v>2016</v>
      </c>
    </row>
    <row r="2882" spans="1:21" ht="45" x14ac:dyDescent="0.25">
      <c r="A2882">
        <v>4029</v>
      </c>
      <c r="B2882" s="3" t="s">
        <v>4025</v>
      </c>
      <c r="C2882" s="3" t="s">
        <v>8134</v>
      </c>
      <c r="D2882" s="6">
        <v>20000</v>
      </c>
      <c r="E2882" s="6">
        <v>0</v>
      </c>
      <c r="F2882" t="s">
        <v>8220</v>
      </c>
      <c r="G2882" t="s">
        <v>8223</v>
      </c>
      <c r="H2882" t="s">
        <v>8245</v>
      </c>
      <c r="I2882">
        <v>1450053370</v>
      </c>
      <c r="J2882">
        <v>1447461370</v>
      </c>
      <c r="K2882" t="b">
        <v>0</v>
      </c>
      <c r="L2882">
        <v>0</v>
      </c>
      <c r="M2882" t="b">
        <v>0</v>
      </c>
      <c r="N2882" s="8" t="s">
        <v>8269</v>
      </c>
      <c r="O2882" s="9">
        <f t="shared" si="225"/>
        <v>0</v>
      </c>
      <c r="P2882" s="10">
        <f t="shared" si="226"/>
        <v>0</v>
      </c>
      <c r="Q2882" s="12" t="s">
        <v>8315</v>
      </c>
      <c r="R2882" t="s">
        <v>8316</v>
      </c>
      <c r="S2882" s="16">
        <f t="shared" si="227"/>
        <v>42322.025115740747</v>
      </c>
      <c r="T2882" s="16">
        <f t="shared" si="228"/>
        <v>42352.025115740747</v>
      </c>
      <c r="U2882">
        <f t="shared" si="224"/>
        <v>2015</v>
      </c>
    </row>
    <row r="2883" spans="1:21" ht="60" x14ac:dyDescent="0.25">
      <c r="A2883">
        <v>4049</v>
      </c>
      <c r="B2883" s="3" t="s">
        <v>4045</v>
      </c>
      <c r="C2883" s="3" t="s">
        <v>8153</v>
      </c>
      <c r="D2883" s="6">
        <v>20000</v>
      </c>
      <c r="E2883" s="6">
        <v>16</v>
      </c>
      <c r="F2883" t="s">
        <v>8220</v>
      </c>
      <c r="G2883" t="s">
        <v>8223</v>
      </c>
      <c r="H2883" t="s">
        <v>8245</v>
      </c>
      <c r="I2883">
        <v>1436914815</v>
      </c>
      <c r="J2883">
        <v>1434322815</v>
      </c>
      <c r="K2883" t="b">
        <v>0</v>
      </c>
      <c r="L2883">
        <v>1</v>
      </c>
      <c r="M2883" t="b">
        <v>0</v>
      </c>
      <c r="N2883" s="8" t="s">
        <v>8269</v>
      </c>
      <c r="O2883" s="9">
        <f t="shared" si="225"/>
        <v>0</v>
      </c>
      <c r="P2883" s="10">
        <f t="shared" si="226"/>
        <v>16</v>
      </c>
      <c r="Q2883" s="12" t="s">
        <v>8315</v>
      </c>
      <c r="R2883" t="s">
        <v>8316</v>
      </c>
      <c r="S2883" s="16">
        <f t="shared" si="227"/>
        <v>42169.958506944444</v>
      </c>
      <c r="T2883" s="16">
        <f t="shared" si="228"/>
        <v>42199.958506944444</v>
      </c>
      <c r="U2883">
        <f t="shared" si="224"/>
        <v>2015</v>
      </c>
    </row>
    <row r="2884" spans="1:21" ht="60" x14ac:dyDescent="0.25">
      <c r="A2884">
        <v>4062</v>
      </c>
      <c r="B2884" s="3" t="s">
        <v>4058</v>
      </c>
      <c r="C2884" s="3" t="s">
        <v>8166</v>
      </c>
      <c r="D2884" s="6">
        <v>20000</v>
      </c>
      <c r="E2884" s="6">
        <v>490</v>
      </c>
      <c r="F2884" t="s">
        <v>8220</v>
      </c>
      <c r="G2884" t="s">
        <v>8223</v>
      </c>
      <c r="H2884" t="s">
        <v>8245</v>
      </c>
      <c r="I2884">
        <v>1467481468</v>
      </c>
      <c r="J2884">
        <v>1464889468</v>
      </c>
      <c r="K2884" t="b">
        <v>0</v>
      </c>
      <c r="L2884">
        <v>3</v>
      </c>
      <c r="M2884" t="b">
        <v>0</v>
      </c>
      <c r="N2884" s="8" t="s">
        <v>8269</v>
      </c>
      <c r="O2884" s="9">
        <f t="shared" si="225"/>
        <v>0.02</v>
      </c>
      <c r="P2884" s="10">
        <f t="shared" si="226"/>
        <v>163.33000000000001</v>
      </c>
      <c r="Q2884" s="12" t="s">
        <v>8315</v>
      </c>
      <c r="R2884" t="s">
        <v>8316</v>
      </c>
      <c r="S2884" s="16">
        <f t="shared" si="227"/>
        <v>42523.739212962959</v>
      </c>
      <c r="T2884" s="16">
        <f t="shared" si="228"/>
        <v>42553.739212962959</v>
      </c>
      <c r="U2884">
        <f t="shared" ref="U2884:U2947" si="229">YEAR(T2884)</f>
        <v>2016</v>
      </c>
    </row>
    <row r="2885" spans="1:21" ht="30" x14ac:dyDescent="0.25">
      <c r="A2885">
        <v>4022</v>
      </c>
      <c r="B2885" s="3" t="s">
        <v>4018</v>
      </c>
      <c r="C2885" s="3" t="s">
        <v>8127</v>
      </c>
      <c r="D2885" s="6">
        <v>18000</v>
      </c>
      <c r="E2885" s="6">
        <v>12521</v>
      </c>
      <c r="F2885" t="s">
        <v>8220</v>
      </c>
      <c r="G2885" t="s">
        <v>8223</v>
      </c>
      <c r="H2885" t="s">
        <v>8245</v>
      </c>
      <c r="I2885">
        <v>1422759240</v>
      </c>
      <c r="J2885">
        <v>1418824867</v>
      </c>
      <c r="K2885" t="b">
        <v>0</v>
      </c>
      <c r="L2885">
        <v>197</v>
      </c>
      <c r="M2885" t="b">
        <v>0</v>
      </c>
      <c r="N2885" s="8" t="s">
        <v>8269</v>
      </c>
      <c r="O2885" s="9">
        <f t="shared" si="225"/>
        <v>0.7</v>
      </c>
      <c r="P2885" s="10">
        <f t="shared" si="226"/>
        <v>63.56</v>
      </c>
      <c r="Q2885" s="12" t="s">
        <v>8315</v>
      </c>
      <c r="R2885" t="s">
        <v>8316</v>
      </c>
      <c r="S2885" s="16">
        <f t="shared" si="227"/>
        <v>41990.584108796291</v>
      </c>
      <c r="T2885" s="16">
        <f t="shared" si="228"/>
        <v>42036.120833333334</v>
      </c>
      <c r="U2885">
        <f t="shared" si="229"/>
        <v>2015</v>
      </c>
    </row>
    <row r="2886" spans="1:21" ht="45" x14ac:dyDescent="0.25">
      <c r="A2886">
        <v>3953</v>
      </c>
      <c r="B2886" s="3" t="s">
        <v>3950</v>
      </c>
      <c r="C2886" s="3" t="s">
        <v>8060</v>
      </c>
      <c r="D2886" s="6">
        <v>17600</v>
      </c>
      <c r="E2886" s="6">
        <v>0</v>
      </c>
      <c r="F2886" t="s">
        <v>8220</v>
      </c>
      <c r="G2886" t="s">
        <v>8223</v>
      </c>
      <c r="H2886" t="s">
        <v>8245</v>
      </c>
      <c r="I2886">
        <v>1469834940</v>
      </c>
      <c r="J2886">
        <v>1467162586</v>
      </c>
      <c r="K2886" t="b">
        <v>0</v>
      </c>
      <c r="L2886">
        <v>0</v>
      </c>
      <c r="M2886" t="b">
        <v>0</v>
      </c>
      <c r="N2886" s="8" t="s">
        <v>8269</v>
      </c>
      <c r="O2886" s="9">
        <f t="shared" si="225"/>
        <v>0</v>
      </c>
      <c r="P2886" s="10">
        <f t="shared" si="226"/>
        <v>0</v>
      </c>
      <c r="Q2886" s="12" t="s">
        <v>8315</v>
      </c>
      <c r="R2886" t="s">
        <v>8316</v>
      </c>
      <c r="S2886" s="16">
        <f t="shared" si="227"/>
        <v>42550.048449074078</v>
      </c>
      <c r="T2886" s="16">
        <f t="shared" si="228"/>
        <v>42580.978472222225</v>
      </c>
      <c r="U2886">
        <f t="shared" si="229"/>
        <v>2016</v>
      </c>
    </row>
    <row r="2887" spans="1:21" ht="60" x14ac:dyDescent="0.25">
      <c r="A2887">
        <v>2868</v>
      </c>
      <c r="B2887" s="3" t="s">
        <v>2868</v>
      </c>
      <c r="C2887" s="3" t="s">
        <v>6978</v>
      </c>
      <c r="D2887" s="6">
        <v>15000</v>
      </c>
      <c r="E2887" s="6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s="8" t="s">
        <v>8269</v>
      </c>
      <c r="O2887" s="9">
        <f t="shared" si="225"/>
        <v>0.42</v>
      </c>
      <c r="P2887" s="10">
        <f t="shared" si="226"/>
        <v>105.03</v>
      </c>
      <c r="Q2887" s="12" t="s">
        <v>8315</v>
      </c>
      <c r="R2887" t="s">
        <v>8316</v>
      </c>
      <c r="S2887" s="16">
        <f t="shared" si="227"/>
        <v>42618.827013888891</v>
      </c>
      <c r="T2887" s="16">
        <f t="shared" si="228"/>
        <v>42648.827013888891</v>
      </c>
      <c r="U2887">
        <f t="shared" si="229"/>
        <v>2016</v>
      </c>
    </row>
    <row r="2888" spans="1:21" ht="60" x14ac:dyDescent="0.25">
      <c r="A2888">
        <v>3890</v>
      </c>
      <c r="B2888" s="3" t="s">
        <v>3887</v>
      </c>
      <c r="C2888" s="3" t="s">
        <v>7998</v>
      </c>
      <c r="D2888" s="6">
        <v>15000</v>
      </c>
      <c r="E2888" s="6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s="8" t="s">
        <v>8269</v>
      </c>
      <c r="O2888" s="9">
        <f t="shared" si="225"/>
        <v>0.17</v>
      </c>
      <c r="P2888" s="10">
        <f t="shared" si="226"/>
        <v>315.5</v>
      </c>
      <c r="Q2888" s="12" t="s">
        <v>8315</v>
      </c>
      <c r="R2888" t="s">
        <v>8316</v>
      </c>
      <c r="S2888" s="16">
        <f t="shared" si="227"/>
        <v>42171.758611111116</v>
      </c>
      <c r="T2888" s="16">
        <f t="shared" si="228"/>
        <v>42231.758611111116</v>
      </c>
      <c r="U2888">
        <f t="shared" si="229"/>
        <v>2015</v>
      </c>
    </row>
    <row r="2889" spans="1:21" ht="60" x14ac:dyDescent="0.25">
      <c r="A2889">
        <v>3894</v>
      </c>
      <c r="B2889" s="3" t="s">
        <v>3891</v>
      </c>
      <c r="C2889" s="3" t="s">
        <v>8002</v>
      </c>
      <c r="D2889" s="6">
        <v>15000</v>
      </c>
      <c r="E2889" s="6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s="8" t="s">
        <v>8269</v>
      </c>
      <c r="O2889" s="9">
        <f t="shared" si="225"/>
        <v>0.03</v>
      </c>
      <c r="P2889" s="10">
        <f t="shared" si="226"/>
        <v>47.27</v>
      </c>
      <c r="Q2889" s="12" t="s">
        <v>8315</v>
      </c>
      <c r="R2889" t="s">
        <v>8316</v>
      </c>
      <c r="S2889" s="16">
        <f t="shared" si="227"/>
        <v>42679.958472222221</v>
      </c>
      <c r="T2889" s="16">
        <f t="shared" si="228"/>
        <v>42710.207638888889</v>
      </c>
      <c r="U2889">
        <f t="shared" si="229"/>
        <v>2016</v>
      </c>
    </row>
    <row r="2890" spans="1:21" ht="45" x14ac:dyDescent="0.25">
      <c r="A2890">
        <v>3912</v>
      </c>
      <c r="B2890" s="3" t="s">
        <v>3909</v>
      </c>
      <c r="C2890" s="3" t="s">
        <v>8020</v>
      </c>
      <c r="D2890" s="6">
        <v>15000</v>
      </c>
      <c r="E2890" s="6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s="8" t="s">
        <v>8269</v>
      </c>
      <c r="O2890" s="9">
        <f t="shared" si="225"/>
        <v>0</v>
      </c>
      <c r="P2890" s="10">
        <f t="shared" si="226"/>
        <v>1</v>
      </c>
      <c r="Q2890" s="12" t="s">
        <v>8315</v>
      </c>
      <c r="R2890" t="s">
        <v>8316</v>
      </c>
      <c r="S2890" s="16">
        <f t="shared" si="227"/>
        <v>42059.270023148143</v>
      </c>
      <c r="T2890" s="16">
        <f t="shared" si="228"/>
        <v>42119.190972222219</v>
      </c>
      <c r="U2890">
        <f t="shared" si="229"/>
        <v>2015</v>
      </c>
    </row>
    <row r="2891" spans="1:21" ht="45" x14ac:dyDescent="0.25">
      <c r="A2891">
        <v>3924</v>
      </c>
      <c r="B2891" s="3" t="s">
        <v>3921</v>
      </c>
      <c r="C2891" s="3" t="s">
        <v>8032</v>
      </c>
      <c r="D2891" s="6">
        <v>15000</v>
      </c>
      <c r="E2891" s="6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s="8" t="s">
        <v>8269</v>
      </c>
      <c r="O2891" s="9">
        <f t="shared" si="225"/>
        <v>0.15</v>
      </c>
      <c r="P2891" s="10">
        <f t="shared" si="226"/>
        <v>57.25</v>
      </c>
      <c r="Q2891" s="12" t="s">
        <v>8315</v>
      </c>
      <c r="R2891" t="s">
        <v>8316</v>
      </c>
      <c r="S2891" s="16">
        <f t="shared" si="227"/>
        <v>41786.959745370368</v>
      </c>
      <c r="T2891" s="16">
        <f t="shared" si="228"/>
        <v>41816.959745370368</v>
      </c>
      <c r="U2891">
        <f t="shared" si="229"/>
        <v>2014</v>
      </c>
    </row>
    <row r="2892" spans="1:21" ht="60" x14ac:dyDescent="0.25">
      <c r="A2892">
        <v>3970</v>
      </c>
      <c r="B2892" s="3" t="s">
        <v>3967</v>
      </c>
      <c r="C2892" s="3" t="s">
        <v>8077</v>
      </c>
      <c r="D2892" s="6">
        <v>15000</v>
      </c>
      <c r="E2892" s="6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s="8" t="s">
        <v>8269</v>
      </c>
      <c r="O2892" s="9">
        <f t="shared" si="225"/>
        <v>0</v>
      </c>
      <c r="P2892" s="10">
        <f t="shared" si="226"/>
        <v>5.5</v>
      </c>
      <c r="Q2892" s="12" t="s">
        <v>8315</v>
      </c>
      <c r="R2892" t="s">
        <v>8316</v>
      </c>
      <c r="S2892" s="16">
        <f t="shared" si="227"/>
        <v>42447.863553240735</v>
      </c>
      <c r="T2892" s="16">
        <f t="shared" si="228"/>
        <v>42477.863553240735</v>
      </c>
      <c r="U2892">
        <f t="shared" si="229"/>
        <v>2016</v>
      </c>
    </row>
    <row r="2893" spans="1:21" ht="45" x14ac:dyDescent="0.25">
      <c r="A2893">
        <v>4021</v>
      </c>
      <c r="B2893" s="3" t="s">
        <v>4017</v>
      </c>
      <c r="C2893" s="3" t="s">
        <v>8126</v>
      </c>
      <c r="D2893" s="6">
        <v>15000</v>
      </c>
      <c r="E2893" s="6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s="8" t="s">
        <v>8269</v>
      </c>
      <c r="O2893" s="9">
        <f t="shared" si="225"/>
        <v>0.01</v>
      </c>
      <c r="P2893" s="10">
        <f t="shared" si="226"/>
        <v>62.5</v>
      </c>
      <c r="Q2893" s="12" t="s">
        <v>8315</v>
      </c>
      <c r="R2893" t="s">
        <v>8316</v>
      </c>
      <c r="S2893" s="16">
        <f t="shared" si="227"/>
        <v>41878.911550925928</v>
      </c>
      <c r="T2893" s="16">
        <f t="shared" si="228"/>
        <v>41938.911550925928</v>
      </c>
      <c r="U2893">
        <f t="shared" si="229"/>
        <v>2014</v>
      </c>
    </row>
    <row r="2894" spans="1:21" ht="60" x14ac:dyDescent="0.25">
      <c r="A2894">
        <v>4066</v>
      </c>
      <c r="B2894" s="3" t="s">
        <v>4062</v>
      </c>
      <c r="C2894" s="3" t="s">
        <v>8170</v>
      </c>
      <c r="D2894" s="6">
        <v>15000</v>
      </c>
      <c r="E2894" s="6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s="8" t="s">
        <v>8269</v>
      </c>
      <c r="O2894" s="9">
        <f t="shared" si="225"/>
        <v>0</v>
      </c>
      <c r="P2894" s="10">
        <f t="shared" si="226"/>
        <v>25</v>
      </c>
      <c r="Q2894" s="12" t="s">
        <v>8315</v>
      </c>
      <c r="R2894" t="s">
        <v>8316</v>
      </c>
      <c r="S2894" s="16">
        <f t="shared" si="227"/>
        <v>42479.039212962962</v>
      </c>
      <c r="T2894" s="16">
        <f t="shared" si="228"/>
        <v>42509.039212962962</v>
      </c>
      <c r="U2894">
        <f t="shared" si="229"/>
        <v>2016</v>
      </c>
    </row>
    <row r="2895" spans="1:21" ht="60" x14ac:dyDescent="0.25">
      <c r="A2895">
        <v>4077</v>
      </c>
      <c r="B2895" s="3" t="s">
        <v>4073</v>
      </c>
      <c r="C2895" s="3" t="s">
        <v>8180</v>
      </c>
      <c r="D2895" s="6">
        <v>15000</v>
      </c>
      <c r="E2895" s="6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s="8" t="s">
        <v>8269</v>
      </c>
      <c r="O2895" s="9">
        <f t="shared" si="225"/>
        <v>0.09</v>
      </c>
      <c r="P2895" s="10">
        <f t="shared" si="226"/>
        <v>222.5</v>
      </c>
      <c r="Q2895" s="12" t="s">
        <v>8315</v>
      </c>
      <c r="R2895" t="s">
        <v>8316</v>
      </c>
      <c r="S2895" s="16">
        <f t="shared" si="227"/>
        <v>42695.7105787037</v>
      </c>
      <c r="T2895" s="16">
        <f t="shared" si="228"/>
        <v>42725.7105787037</v>
      </c>
      <c r="U2895">
        <f t="shared" si="229"/>
        <v>2016</v>
      </c>
    </row>
    <row r="2896" spans="1:21" ht="60" x14ac:dyDescent="0.25">
      <c r="A2896">
        <v>2912</v>
      </c>
      <c r="B2896" s="3" t="s">
        <v>2912</v>
      </c>
      <c r="C2896" s="3" t="s">
        <v>7022</v>
      </c>
      <c r="D2896" s="6">
        <v>14440</v>
      </c>
      <c r="E2896" s="6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s="8" t="s">
        <v>8269</v>
      </c>
      <c r="O2896" s="9">
        <f t="shared" si="225"/>
        <v>0.14000000000000001</v>
      </c>
      <c r="P2896" s="10">
        <f t="shared" si="226"/>
        <v>78.08</v>
      </c>
      <c r="Q2896" s="12" t="s">
        <v>8315</v>
      </c>
      <c r="R2896" t="s">
        <v>8316</v>
      </c>
      <c r="S2896" s="16">
        <f t="shared" si="227"/>
        <v>42354.131643518514</v>
      </c>
      <c r="T2896" s="16">
        <f t="shared" si="228"/>
        <v>42384.131643518514</v>
      </c>
      <c r="U2896">
        <f t="shared" si="229"/>
        <v>2016</v>
      </c>
    </row>
    <row r="2897" spans="1:21" ht="60" x14ac:dyDescent="0.25">
      <c r="A2897">
        <v>3971</v>
      </c>
      <c r="B2897" s="3" t="s">
        <v>3968</v>
      </c>
      <c r="C2897" s="3" t="s">
        <v>8078</v>
      </c>
      <c r="D2897" s="6">
        <v>14000</v>
      </c>
      <c r="E2897" s="6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s="8" t="s">
        <v>8269</v>
      </c>
      <c r="O2897" s="9">
        <f t="shared" si="225"/>
        <v>0.01</v>
      </c>
      <c r="P2897" s="10">
        <f t="shared" si="226"/>
        <v>22.67</v>
      </c>
      <c r="Q2897" s="12" t="s">
        <v>8315</v>
      </c>
      <c r="R2897" t="s">
        <v>8316</v>
      </c>
      <c r="S2897" s="16">
        <f t="shared" si="227"/>
        <v>41811.536180555559</v>
      </c>
      <c r="T2897" s="16">
        <f t="shared" si="228"/>
        <v>41841.536180555559</v>
      </c>
      <c r="U2897">
        <f t="shared" si="229"/>
        <v>2014</v>
      </c>
    </row>
    <row r="2898" spans="1:21" ht="60" x14ac:dyDescent="0.25">
      <c r="A2898">
        <v>4034</v>
      </c>
      <c r="B2898" s="3" t="s">
        <v>4030</v>
      </c>
      <c r="C2898" s="3" t="s">
        <v>8139</v>
      </c>
      <c r="D2898" s="6">
        <v>13500</v>
      </c>
      <c r="E2898" s="6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s="8" t="s">
        <v>8269</v>
      </c>
      <c r="O2898" s="9">
        <f t="shared" si="225"/>
        <v>0.01</v>
      </c>
      <c r="P2898" s="10">
        <f t="shared" si="226"/>
        <v>100</v>
      </c>
      <c r="Q2898" s="12" t="s">
        <v>8315</v>
      </c>
      <c r="R2898" t="s">
        <v>8316</v>
      </c>
      <c r="S2898" s="16">
        <f t="shared" si="227"/>
        <v>42067.947337962964</v>
      </c>
      <c r="T2898" s="16">
        <f t="shared" si="228"/>
        <v>42097.905671296292</v>
      </c>
      <c r="U2898">
        <f t="shared" si="229"/>
        <v>2015</v>
      </c>
    </row>
    <row r="2899" spans="1:21" ht="60" x14ac:dyDescent="0.25">
      <c r="A2899">
        <v>3848</v>
      </c>
      <c r="B2899" s="3" t="s">
        <v>3845</v>
      </c>
      <c r="C2899" s="3" t="s">
        <v>7957</v>
      </c>
      <c r="D2899" s="6">
        <v>13000</v>
      </c>
      <c r="E2899" s="6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s="8" t="s">
        <v>8269</v>
      </c>
      <c r="O2899" s="9">
        <f t="shared" si="225"/>
        <v>0.16</v>
      </c>
      <c r="P2899" s="10">
        <f t="shared" si="226"/>
        <v>49.51</v>
      </c>
      <c r="Q2899" s="12" t="s">
        <v>8315</v>
      </c>
      <c r="R2899" t="s">
        <v>8316</v>
      </c>
      <c r="S2899" s="16">
        <f t="shared" si="227"/>
        <v>42265.817002314812</v>
      </c>
      <c r="T2899" s="16">
        <f t="shared" si="228"/>
        <v>42295.817002314812</v>
      </c>
      <c r="U2899">
        <f t="shared" si="229"/>
        <v>2015</v>
      </c>
    </row>
    <row r="2900" spans="1:21" ht="45" x14ac:dyDescent="0.25">
      <c r="A2900">
        <v>2862</v>
      </c>
      <c r="B2900" s="3" t="s">
        <v>2862</v>
      </c>
      <c r="C2900" s="3" t="s">
        <v>6972</v>
      </c>
      <c r="D2900" s="6">
        <v>12700</v>
      </c>
      <c r="E2900" s="6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s="8" t="s">
        <v>8269</v>
      </c>
      <c r="O2900" s="9">
        <f t="shared" si="225"/>
        <v>0</v>
      </c>
      <c r="P2900" s="10">
        <f t="shared" si="226"/>
        <v>18.329999999999998</v>
      </c>
      <c r="Q2900" s="12" t="s">
        <v>8315</v>
      </c>
      <c r="R2900" t="s">
        <v>8316</v>
      </c>
      <c r="S2900" s="16">
        <f t="shared" si="227"/>
        <v>41784.789687500001</v>
      </c>
      <c r="T2900" s="16">
        <f t="shared" si="228"/>
        <v>41814.789687500001</v>
      </c>
      <c r="U2900">
        <f t="shared" si="229"/>
        <v>2014</v>
      </c>
    </row>
    <row r="2901" spans="1:21" ht="60" x14ac:dyDescent="0.25">
      <c r="A2901">
        <v>2880</v>
      </c>
      <c r="B2901" s="3" t="s">
        <v>2880</v>
      </c>
      <c r="C2901" s="3" t="s">
        <v>6990</v>
      </c>
      <c r="D2901" s="6">
        <v>12000</v>
      </c>
      <c r="E2901" s="6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s="8" t="s">
        <v>8269</v>
      </c>
      <c r="O2901" s="9">
        <f t="shared" si="225"/>
        <v>0.23</v>
      </c>
      <c r="P2901" s="10">
        <f t="shared" si="226"/>
        <v>96.55</v>
      </c>
      <c r="Q2901" s="12" t="s">
        <v>8315</v>
      </c>
      <c r="R2901" t="s">
        <v>8316</v>
      </c>
      <c r="S2901" s="16">
        <f t="shared" si="227"/>
        <v>42192.905694444446</v>
      </c>
      <c r="T2901" s="16">
        <f t="shared" si="228"/>
        <v>42236.711805555555</v>
      </c>
      <c r="U2901">
        <f t="shared" si="229"/>
        <v>2015</v>
      </c>
    </row>
    <row r="2902" spans="1:21" ht="60" x14ac:dyDescent="0.25">
      <c r="A2902">
        <v>2897</v>
      </c>
      <c r="B2902" s="3" t="s">
        <v>2897</v>
      </c>
      <c r="C2902" s="3" t="s">
        <v>7007</v>
      </c>
      <c r="D2902" s="6">
        <v>12000</v>
      </c>
      <c r="E2902" s="6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s="8" t="s">
        <v>8269</v>
      </c>
      <c r="O2902" s="9">
        <f t="shared" si="225"/>
        <v>0.05</v>
      </c>
      <c r="P2902" s="10">
        <f t="shared" si="226"/>
        <v>183.33</v>
      </c>
      <c r="Q2902" s="12" t="s">
        <v>8315</v>
      </c>
      <c r="R2902" t="s">
        <v>8316</v>
      </c>
      <c r="S2902" s="16">
        <f t="shared" si="227"/>
        <v>42258.646504629629</v>
      </c>
      <c r="T2902" s="16">
        <f t="shared" si="228"/>
        <v>42288.645196759258</v>
      </c>
      <c r="U2902">
        <f t="shared" si="229"/>
        <v>2015</v>
      </c>
    </row>
    <row r="2903" spans="1:21" ht="60" x14ac:dyDescent="0.25">
      <c r="A2903">
        <v>3932</v>
      </c>
      <c r="B2903" s="3" t="s">
        <v>3929</v>
      </c>
      <c r="C2903" s="3" t="s">
        <v>8040</v>
      </c>
      <c r="D2903" s="6">
        <v>12000</v>
      </c>
      <c r="E2903" s="6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s="8" t="s">
        <v>8269</v>
      </c>
      <c r="O2903" s="9">
        <f t="shared" si="225"/>
        <v>0</v>
      </c>
      <c r="P2903" s="10">
        <f t="shared" si="226"/>
        <v>1</v>
      </c>
      <c r="Q2903" s="12" t="s">
        <v>8315</v>
      </c>
      <c r="R2903" t="s">
        <v>8316</v>
      </c>
      <c r="S2903" s="16">
        <f t="shared" si="227"/>
        <v>42415.168564814812</v>
      </c>
      <c r="T2903" s="16">
        <f t="shared" si="228"/>
        <v>42445.126898148148</v>
      </c>
      <c r="U2903">
        <f t="shared" si="229"/>
        <v>2016</v>
      </c>
    </row>
    <row r="2904" spans="1:21" ht="45" x14ac:dyDescent="0.25">
      <c r="A2904">
        <v>2879</v>
      </c>
      <c r="B2904" s="3" t="s">
        <v>2879</v>
      </c>
      <c r="C2904" s="3" t="s">
        <v>6989</v>
      </c>
      <c r="D2904" s="6">
        <v>11200</v>
      </c>
      <c r="E2904" s="6">
        <v>29</v>
      </c>
      <c r="F2904" t="s">
        <v>8220</v>
      </c>
      <c r="G2904" t="s">
        <v>8223</v>
      </c>
      <c r="H2904" t="s">
        <v>8245</v>
      </c>
      <c r="I2904">
        <v>1453310661</v>
      </c>
      <c r="J2904">
        <v>1450718661</v>
      </c>
      <c r="K2904" t="b">
        <v>0</v>
      </c>
      <c r="L2904">
        <v>1</v>
      </c>
      <c r="M2904" t="b">
        <v>0</v>
      </c>
      <c r="N2904" s="8" t="s">
        <v>8269</v>
      </c>
      <c r="O2904" s="9">
        <f t="shared" si="225"/>
        <v>0</v>
      </c>
      <c r="P2904" s="10">
        <f t="shared" si="226"/>
        <v>29</v>
      </c>
      <c r="Q2904" s="12" t="s">
        <v>8315</v>
      </c>
      <c r="R2904" t="s">
        <v>8316</v>
      </c>
      <c r="S2904" s="16">
        <f t="shared" si="227"/>
        <v>42359.725243055553</v>
      </c>
      <c r="T2904" s="16">
        <f t="shared" si="228"/>
        <v>42389.725243055553</v>
      </c>
      <c r="U2904">
        <f t="shared" si="229"/>
        <v>2016</v>
      </c>
    </row>
    <row r="2905" spans="1:21" ht="60" x14ac:dyDescent="0.25">
      <c r="A2905">
        <v>3983</v>
      </c>
      <c r="B2905" s="3" t="s">
        <v>3979</v>
      </c>
      <c r="C2905" s="3" t="s">
        <v>8089</v>
      </c>
      <c r="D2905" s="6">
        <v>11140</v>
      </c>
      <c r="E2905" s="6">
        <v>3877</v>
      </c>
      <c r="F2905" t="s">
        <v>8220</v>
      </c>
      <c r="G2905" t="s">
        <v>8223</v>
      </c>
      <c r="H2905" t="s">
        <v>8245</v>
      </c>
      <c r="I2905">
        <v>1400569140</v>
      </c>
      <c r="J2905">
        <v>1397854356</v>
      </c>
      <c r="K2905" t="b">
        <v>0</v>
      </c>
      <c r="L2905">
        <v>46</v>
      </c>
      <c r="M2905" t="b">
        <v>0</v>
      </c>
      <c r="N2905" s="8" t="s">
        <v>8269</v>
      </c>
      <c r="O2905" s="9">
        <f t="shared" si="225"/>
        <v>0.35</v>
      </c>
      <c r="P2905" s="10">
        <f t="shared" si="226"/>
        <v>84.28</v>
      </c>
      <c r="Q2905" s="12" t="s">
        <v>8315</v>
      </c>
      <c r="R2905" t="s">
        <v>8316</v>
      </c>
      <c r="S2905" s="16">
        <f t="shared" si="227"/>
        <v>41747.86986111111</v>
      </c>
      <c r="T2905" s="16">
        <f t="shared" si="228"/>
        <v>41779.290972222225</v>
      </c>
      <c r="U2905">
        <f t="shared" si="229"/>
        <v>2014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 t="s">
        <v>8269</v>
      </c>
      <c r="O2906" s="9">
        <f t="shared" si="225"/>
        <v>0.05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x14ac:dyDescent="0.25">
      <c r="A2907">
        <v>3854</v>
      </c>
      <c r="B2907" s="3" t="s">
        <v>3851</v>
      </c>
      <c r="C2907" s="3" t="s">
        <v>7963</v>
      </c>
      <c r="D2907" s="6">
        <v>11000</v>
      </c>
      <c r="E2907" s="6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s="8" t="s">
        <v>8269</v>
      </c>
      <c r="O2907" s="9">
        <f t="shared" si="225"/>
        <v>0.16</v>
      </c>
      <c r="P2907" s="10">
        <f t="shared" si="226"/>
        <v>89.4</v>
      </c>
      <c r="Q2907" s="12" t="s">
        <v>8315</v>
      </c>
      <c r="R2907" t="s">
        <v>8316</v>
      </c>
      <c r="S2907" s="16">
        <f t="shared" si="227"/>
        <v>42103.884930555556</v>
      </c>
      <c r="T2907" s="16">
        <f t="shared" si="228"/>
        <v>42133.884930555556</v>
      </c>
      <c r="U2907">
        <f t="shared" si="229"/>
        <v>2015</v>
      </c>
    </row>
    <row r="2908" spans="1:21" ht="45" x14ac:dyDescent="0.25">
      <c r="A2908">
        <v>3847</v>
      </c>
      <c r="B2908" s="3" t="s">
        <v>3844</v>
      </c>
      <c r="C2908" s="3" t="s">
        <v>7956</v>
      </c>
      <c r="D2908" s="6">
        <v>10500</v>
      </c>
      <c r="E2908" s="6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s="8" t="s">
        <v>8269</v>
      </c>
      <c r="O2908" s="9">
        <f t="shared" si="225"/>
        <v>0.16</v>
      </c>
      <c r="P2908" s="10">
        <f t="shared" si="226"/>
        <v>188.56</v>
      </c>
      <c r="Q2908" s="12" t="s">
        <v>8315</v>
      </c>
      <c r="R2908" t="s">
        <v>8316</v>
      </c>
      <c r="S2908" s="16">
        <f t="shared" si="227"/>
        <v>42159.224432870367</v>
      </c>
      <c r="T2908" s="16">
        <f t="shared" si="228"/>
        <v>42204.224432870367</v>
      </c>
      <c r="U2908">
        <f t="shared" si="229"/>
        <v>2015</v>
      </c>
    </row>
    <row r="2909" spans="1:21" ht="45" x14ac:dyDescent="0.25">
      <c r="A2909">
        <v>2871</v>
      </c>
      <c r="B2909" s="3" t="s">
        <v>2871</v>
      </c>
      <c r="C2909" s="3" t="s">
        <v>6981</v>
      </c>
      <c r="D2909" s="6">
        <v>10000</v>
      </c>
      <c r="E2909" s="6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s="8" t="s">
        <v>8269</v>
      </c>
      <c r="O2909" s="9">
        <f t="shared" ref="O2909:O2972" si="230">ROUND(E2909/D2909,2)</f>
        <v>0.05</v>
      </c>
      <c r="P2909" s="10">
        <f t="shared" ref="P2909:P2972" si="231">IFERROR(ROUND(E2909/L2909,2),0)</f>
        <v>35.92</v>
      </c>
      <c r="Q2909" s="12" t="s">
        <v>8315</v>
      </c>
      <c r="R2909" t="s">
        <v>8316</v>
      </c>
      <c r="S2909" s="16">
        <f t="shared" ref="S2909:S2972" si="232">(((J2909/60)/60)/24)+DATE(1970,1,1)</f>
        <v>41974.738576388889</v>
      </c>
      <c r="T2909" s="16">
        <f t="shared" ref="T2909:T2972" si="233">(((I2909/60)/60)/24)+DATE(1970,1,1)</f>
        <v>41994.738576388889</v>
      </c>
      <c r="U2909">
        <f t="shared" si="229"/>
        <v>2014</v>
      </c>
    </row>
    <row r="2910" spans="1:21" ht="60" x14ac:dyDescent="0.25">
      <c r="A2910">
        <v>2883</v>
      </c>
      <c r="B2910" s="3" t="s">
        <v>2883</v>
      </c>
      <c r="C2910" s="3" t="s">
        <v>6993</v>
      </c>
      <c r="D2910" s="6">
        <v>10000</v>
      </c>
      <c r="E2910" s="6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s="8" t="s">
        <v>8269</v>
      </c>
      <c r="O2910" s="9">
        <f t="shared" si="230"/>
        <v>0.19</v>
      </c>
      <c r="P2910" s="10">
        <f t="shared" si="231"/>
        <v>381.6</v>
      </c>
      <c r="Q2910" s="12" t="s">
        <v>8315</v>
      </c>
      <c r="R2910" t="s">
        <v>8316</v>
      </c>
      <c r="S2910" s="16">
        <f t="shared" si="232"/>
        <v>42370.90320601852</v>
      </c>
      <c r="T2910" s="16">
        <f t="shared" si="233"/>
        <v>42406.207638888889</v>
      </c>
      <c r="U2910">
        <f t="shared" si="229"/>
        <v>2016</v>
      </c>
    </row>
    <row r="2911" spans="1:21" ht="60" x14ac:dyDescent="0.25">
      <c r="A2911">
        <v>2891</v>
      </c>
      <c r="B2911" s="3" t="s">
        <v>2891</v>
      </c>
      <c r="C2911" s="3" t="s">
        <v>7001</v>
      </c>
      <c r="D2911" s="6">
        <v>10000</v>
      </c>
      <c r="E2911" s="6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s="8" t="s">
        <v>8269</v>
      </c>
      <c r="O2911" s="9">
        <f t="shared" si="230"/>
        <v>0.03</v>
      </c>
      <c r="P2911" s="10">
        <f t="shared" si="231"/>
        <v>27.3</v>
      </c>
      <c r="Q2911" s="12" t="s">
        <v>8315</v>
      </c>
      <c r="R2911" t="s">
        <v>8316</v>
      </c>
      <c r="S2911" s="16">
        <f t="shared" si="232"/>
        <v>42415.883425925931</v>
      </c>
      <c r="T2911" s="16">
        <f t="shared" si="233"/>
        <v>42475.84175925926</v>
      </c>
      <c r="U2911">
        <f t="shared" si="229"/>
        <v>2016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 t="s">
        <v>8269</v>
      </c>
      <c r="O2912" s="9">
        <f t="shared" si="230"/>
        <v>0</v>
      </c>
      <c r="P2912" s="10">
        <f t="shared" si="231"/>
        <v>1</v>
      </c>
      <c r="Q2912" s="12" t="s">
        <v>8315</v>
      </c>
      <c r="R2912" t="s">
        <v>8316</v>
      </c>
      <c r="S2912" s="16">
        <f t="shared" si="232"/>
        <v>42107.841284722221</v>
      </c>
      <c r="T2912" s="16">
        <f t="shared" si="233"/>
        <v>42167.841284722221</v>
      </c>
      <c r="U2912">
        <f t="shared" si="229"/>
        <v>2015</v>
      </c>
    </row>
    <row r="2913" spans="1:21" ht="60" x14ac:dyDescent="0.25">
      <c r="A2913">
        <v>2899</v>
      </c>
      <c r="B2913" s="3" t="s">
        <v>2899</v>
      </c>
      <c r="C2913" s="3" t="s">
        <v>7009</v>
      </c>
      <c r="D2913" s="6">
        <v>10000</v>
      </c>
      <c r="E2913" s="6">
        <v>0</v>
      </c>
      <c r="F2913" t="s">
        <v>8220</v>
      </c>
      <c r="G2913" t="s">
        <v>8223</v>
      </c>
      <c r="H2913" t="s">
        <v>8245</v>
      </c>
      <c r="I2913">
        <v>1469325158</v>
      </c>
      <c r="J2913">
        <v>1464141158</v>
      </c>
      <c r="K2913" t="b">
        <v>0</v>
      </c>
      <c r="L2913">
        <v>0</v>
      </c>
      <c r="M2913" t="b">
        <v>0</v>
      </c>
      <c r="N2913" s="8" t="s">
        <v>8269</v>
      </c>
      <c r="O2913" s="9">
        <f t="shared" si="230"/>
        <v>0</v>
      </c>
      <c r="P2913" s="10">
        <f t="shared" si="231"/>
        <v>0</v>
      </c>
      <c r="Q2913" s="12" t="s">
        <v>8315</v>
      </c>
      <c r="R2913" t="s">
        <v>8316</v>
      </c>
      <c r="S2913" s="16">
        <f t="shared" si="232"/>
        <v>42515.078217592592</v>
      </c>
      <c r="T2913" s="16">
        <f t="shared" si="233"/>
        <v>42575.078217592592</v>
      </c>
      <c r="U2913">
        <f t="shared" si="229"/>
        <v>2016</v>
      </c>
    </row>
    <row r="2914" spans="1:21" ht="60" x14ac:dyDescent="0.25">
      <c r="A2914">
        <v>2913</v>
      </c>
      <c r="B2914" s="3" t="s">
        <v>2913</v>
      </c>
      <c r="C2914" s="3" t="s">
        <v>7023</v>
      </c>
      <c r="D2914" s="6">
        <v>10000</v>
      </c>
      <c r="E2914" s="6">
        <v>2</v>
      </c>
      <c r="F2914" t="s">
        <v>8220</v>
      </c>
      <c r="G2914" t="s">
        <v>8223</v>
      </c>
      <c r="H2914" t="s">
        <v>8245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s="8" t="s">
        <v>8269</v>
      </c>
      <c r="O2914" s="9">
        <f t="shared" si="230"/>
        <v>0</v>
      </c>
      <c r="P2914" s="10">
        <f t="shared" si="231"/>
        <v>1</v>
      </c>
      <c r="Q2914" s="12" t="s">
        <v>8315</v>
      </c>
      <c r="R2914" t="s">
        <v>8316</v>
      </c>
      <c r="S2914" s="16">
        <f t="shared" si="232"/>
        <v>41828.922905092593</v>
      </c>
      <c r="T2914" s="16">
        <f t="shared" si="233"/>
        <v>41888.922905092593</v>
      </c>
      <c r="U2914">
        <f t="shared" si="229"/>
        <v>2014</v>
      </c>
    </row>
    <row r="2915" spans="1:21" ht="60" x14ac:dyDescent="0.25">
      <c r="A2915">
        <v>3841</v>
      </c>
      <c r="B2915" s="3" t="s">
        <v>3838</v>
      </c>
      <c r="C2915" s="3" t="s">
        <v>7950</v>
      </c>
      <c r="D2915" s="6">
        <v>10000</v>
      </c>
      <c r="E2915" s="6">
        <v>872</v>
      </c>
      <c r="F2915" t="s">
        <v>8220</v>
      </c>
      <c r="G2915" t="s">
        <v>8223</v>
      </c>
      <c r="H2915" t="s">
        <v>8245</v>
      </c>
      <c r="I2915">
        <v>1405882287</v>
      </c>
      <c r="J2915">
        <v>1400698287</v>
      </c>
      <c r="K2915" t="b">
        <v>1</v>
      </c>
      <c r="L2915">
        <v>34</v>
      </c>
      <c r="M2915" t="b">
        <v>0</v>
      </c>
      <c r="N2915" s="8" t="s">
        <v>8269</v>
      </c>
      <c r="O2915" s="9">
        <f t="shared" si="230"/>
        <v>0.09</v>
      </c>
      <c r="P2915" s="10">
        <f t="shared" si="231"/>
        <v>25.65</v>
      </c>
      <c r="Q2915" s="12" t="s">
        <v>8315</v>
      </c>
      <c r="R2915" t="s">
        <v>8316</v>
      </c>
      <c r="S2915" s="16">
        <f t="shared" si="232"/>
        <v>41780.785729166666</v>
      </c>
      <c r="T2915" s="16">
        <f t="shared" si="233"/>
        <v>41840.785729166666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 t="s">
        <v>8269</v>
      </c>
      <c r="O2916" s="9">
        <f t="shared" si="230"/>
        <v>0</v>
      </c>
      <c r="P2916" s="10">
        <f t="shared" si="231"/>
        <v>1</v>
      </c>
      <c r="Q2916" s="12" t="s">
        <v>8315</v>
      </c>
      <c r="R2916" t="s">
        <v>8316</v>
      </c>
      <c r="S2916" s="16">
        <f t="shared" si="232"/>
        <v>42017.907337962963</v>
      </c>
      <c r="T2916" s="16">
        <f t="shared" si="233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 t="s">
        <v>8269</v>
      </c>
      <c r="O2917" s="9">
        <f t="shared" si="230"/>
        <v>0.61</v>
      </c>
      <c r="P2917" s="10">
        <f t="shared" si="231"/>
        <v>203.67</v>
      </c>
      <c r="Q2917" s="12" t="s">
        <v>8315</v>
      </c>
      <c r="R2917" t="s">
        <v>8316</v>
      </c>
      <c r="S2917" s="16">
        <f t="shared" si="232"/>
        <v>42415.398032407407</v>
      </c>
      <c r="T2917" s="16">
        <f t="shared" si="233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 t="s">
        <v>8269</v>
      </c>
      <c r="O2918" s="9">
        <f t="shared" si="230"/>
        <v>0.08</v>
      </c>
      <c r="P2918" s="10">
        <f t="shared" si="231"/>
        <v>20.71</v>
      </c>
      <c r="Q2918" s="12" t="s">
        <v>8315</v>
      </c>
      <c r="R2918" t="s">
        <v>8316</v>
      </c>
      <c r="S2918" s="16">
        <f t="shared" si="232"/>
        <v>41755.476724537039</v>
      </c>
      <c r="T2918" s="16">
        <f t="shared" si="233"/>
        <v>41778.476724537039</v>
      </c>
      <c r="U2918">
        <f t="shared" si="229"/>
        <v>2014</v>
      </c>
    </row>
    <row r="2919" spans="1:21" ht="45" x14ac:dyDescent="0.25">
      <c r="A2919">
        <v>3852</v>
      </c>
      <c r="B2919" s="3" t="s">
        <v>3849</v>
      </c>
      <c r="C2919" s="3" t="s">
        <v>7961</v>
      </c>
      <c r="D2919" s="6">
        <v>10000</v>
      </c>
      <c r="E2919" s="6">
        <v>20</v>
      </c>
      <c r="F2919" t="s">
        <v>8220</v>
      </c>
      <c r="G2919" t="s">
        <v>8223</v>
      </c>
      <c r="H2919" t="s">
        <v>8245</v>
      </c>
      <c r="I2919">
        <v>1427427276</v>
      </c>
      <c r="J2919">
        <v>1425270876</v>
      </c>
      <c r="K2919" t="b">
        <v>0</v>
      </c>
      <c r="L2919">
        <v>2</v>
      </c>
      <c r="M2919" t="b">
        <v>0</v>
      </c>
      <c r="N2919" s="8" t="s">
        <v>8269</v>
      </c>
      <c r="O2919" s="9">
        <f t="shared" si="230"/>
        <v>0</v>
      </c>
      <c r="P2919" s="10">
        <f t="shared" si="231"/>
        <v>10</v>
      </c>
      <c r="Q2919" s="12" t="s">
        <v>8315</v>
      </c>
      <c r="R2919" t="s">
        <v>8316</v>
      </c>
      <c r="S2919" s="16">
        <f t="shared" si="232"/>
        <v>42065.190694444449</v>
      </c>
      <c r="T2919" s="16">
        <f t="shared" si="233"/>
        <v>42090.149027777778</v>
      </c>
      <c r="U2919">
        <f t="shared" si="229"/>
        <v>2015</v>
      </c>
    </row>
    <row r="2920" spans="1:21" ht="45" x14ac:dyDescent="0.25">
      <c r="A2920">
        <v>3899</v>
      </c>
      <c r="B2920" s="3" t="s">
        <v>3896</v>
      </c>
      <c r="C2920" s="3" t="s">
        <v>8007</v>
      </c>
      <c r="D2920" s="6">
        <v>10000</v>
      </c>
      <c r="E2920" s="6">
        <v>125</v>
      </c>
      <c r="F2920" t="s">
        <v>8220</v>
      </c>
      <c r="G2920" t="s">
        <v>8223</v>
      </c>
      <c r="H2920" t="s">
        <v>8245</v>
      </c>
      <c r="I2920">
        <v>1407868561</v>
      </c>
      <c r="J2920">
        <v>1406140561</v>
      </c>
      <c r="K2920" t="b">
        <v>0</v>
      </c>
      <c r="L2920">
        <v>2</v>
      </c>
      <c r="M2920" t="b">
        <v>0</v>
      </c>
      <c r="N2920" s="8" t="s">
        <v>8269</v>
      </c>
      <c r="O2920" s="9">
        <f t="shared" si="230"/>
        <v>0.01</v>
      </c>
      <c r="P2920" s="10">
        <f t="shared" si="231"/>
        <v>62.5</v>
      </c>
      <c r="Q2920" s="12" t="s">
        <v>8315</v>
      </c>
      <c r="R2920" t="s">
        <v>8316</v>
      </c>
      <c r="S2920" s="16">
        <f t="shared" si="232"/>
        <v>41843.775011574071</v>
      </c>
      <c r="T2920" s="16">
        <f t="shared" si="233"/>
        <v>41863.775011574071</v>
      </c>
      <c r="U2920">
        <f t="shared" si="229"/>
        <v>2014</v>
      </c>
    </row>
    <row r="2921" spans="1:21" ht="30" x14ac:dyDescent="0.25">
      <c r="A2921">
        <v>3904</v>
      </c>
      <c r="B2921" s="3" t="s">
        <v>3901</v>
      </c>
      <c r="C2921" s="3" t="s">
        <v>8012</v>
      </c>
      <c r="D2921" s="6">
        <v>10000</v>
      </c>
      <c r="E2921" s="6">
        <v>3</v>
      </c>
      <c r="F2921" t="s">
        <v>8220</v>
      </c>
      <c r="G2921" t="s">
        <v>8223</v>
      </c>
      <c r="H2921" t="s">
        <v>8245</v>
      </c>
      <c r="I2921">
        <v>1429074240</v>
      </c>
      <c r="J2921">
        <v>1427866200</v>
      </c>
      <c r="K2921" t="b">
        <v>0</v>
      </c>
      <c r="L2921">
        <v>2</v>
      </c>
      <c r="M2921" t="b">
        <v>0</v>
      </c>
      <c r="N2921" s="8" t="s">
        <v>8269</v>
      </c>
      <c r="O2921" s="9">
        <f t="shared" si="230"/>
        <v>0</v>
      </c>
      <c r="P2921" s="10">
        <f t="shared" si="231"/>
        <v>1.5</v>
      </c>
      <c r="Q2921" s="12" t="s">
        <v>8315</v>
      </c>
      <c r="R2921" t="s">
        <v>8316</v>
      </c>
      <c r="S2921" s="16">
        <f t="shared" si="232"/>
        <v>42095.229166666672</v>
      </c>
      <c r="T2921" s="16">
        <f t="shared" si="233"/>
        <v>42109.211111111115</v>
      </c>
      <c r="U2921">
        <f t="shared" si="229"/>
        <v>2015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 t="s">
        <v>8269</v>
      </c>
      <c r="O2922" s="9">
        <f t="shared" si="230"/>
        <v>0.27</v>
      </c>
      <c r="P2922" s="10">
        <f t="shared" si="231"/>
        <v>51.62</v>
      </c>
      <c r="Q2922" s="12" t="s">
        <v>8315</v>
      </c>
      <c r="R2922" t="s">
        <v>8316</v>
      </c>
      <c r="S2922" s="16">
        <f t="shared" si="232"/>
        <v>42058.792476851857</v>
      </c>
      <c r="T2922" s="16">
        <f t="shared" si="233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 t="s">
        <v>8303</v>
      </c>
      <c r="O2923" s="9">
        <f t="shared" si="230"/>
        <v>1.29</v>
      </c>
      <c r="P2923" s="10">
        <f t="shared" si="231"/>
        <v>43</v>
      </c>
      <c r="Q2923" s="12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 t="s">
        <v>8303</v>
      </c>
      <c r="O2924" s="9">
        <f t="shared" si="230"/>
        <v>1</v>
      </c>
      <c r="P2924" s="10">
        <f t="shared" si="231"/>
        <v>83.33</v>
      </c>
      <c r="Q2924" s="12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 t="s">
        <v>8303</v>
      </c>
      <c r="O2925" s="9">
        <f t="shared" si="230"/>
        <v>1</v>
      </c>
      <c r="P2925" s="10">
        <f t="shared" si="231"/>
        <v>30</v>
      </c>
      <c r="Q2925" s="12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 t="s">
        <v>8303</v>
      </c>
      <c r="O2926" s="9">
        <f t="shared" si="230"/>
        <v>1.03</v>
      </c>
      <c r="P2926" s="10">
        <f t="shared" si="231"/>
        <v>175.51</v>
      </c>
      <c r="Q2926" s="12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 t="s">
        <v>8303</v>
      </c>
      <c r="O2927" s="9">
        <f t="shared" si="230"/>
        <v>1.02</v>
      </c>
      <c r="P2927" s="10">
        <f t="shared" si="231"/>
        <v>231.66</v>
      </c>
      <c r="Q2927" s="12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 t="s">
        <v>8303</v>
      </c>
      <c r="O2928" s="9">
        <f t="shared" si="230"/>
        <v>1.25</v>
      </c>
      <c r="P2928" s="10">
        <f t="shared" si="231"/>
        <v>75</v>
      </c>
      <c r="Q2928" s="12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 t="s">
        <v>8303</v>
      </c>
      <c r="O2929" s="9">
        <f t="shared" si="230"/>
        <v>1.31</v>
      </c>
      <c r="P2929" s="10">
        <f t="shared" si="231"/>
        <v>112.14</v>
      </c>
      <c r="Q2929" s="12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 t="s">
        <v>8303</v>
      </c>
      <c r="O2930" s="9">
        <f t="shared" si="230"/>
        <v>1</v>
      </c>
      <c r="P2930" s="10">
        <f t="shared" si="231"/>
        <v>41.67</v>
      </c>
      <c r="Q2930" s="12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 t="s">
        <v>8303</v>
      </c>
      <c r="O2931" s="9">
        <f t="shared" si="230"/>
        <v>1.02</v>
      </c>
      <c r="P2931" s="10">
        <f t="shared" si="231"/>
        <v>255.17</v>
      </c>
      <c r="Q2931" s="12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 t="s">
        <v>8303</v>
      </c>
      <c r="O2932" s="9">
        <f t="shared" si="230"/>
        <v>1.01</v>
      </c>
      <c r="P2932" s="10">
        <f t="shared" si="231"/>
        <v>162.77000000000001</v>
      </c>
      <c r="Q2932" s="12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 t="s">
        <v>8303</v>
      </c>
      <c r="O2933" s="9">
        <f t="shared" si="230"/>
        <v>1.06</v>
      </c>
      <c r="P2933" s="10">
        <f t="shared" si="231"/>
        <v>88.33</v>
      </c>
      <c r="Q2933" s="12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 t="s">
        <v>8303</v>
      </c>
      <c r="O2934" s="9">
        <f t="shared" si="230"/>
        <v>1.05</v>
      </c>
      <c r="P2934" s="10">
        <f t="shared" si="231"/>
        <v>85.74</v>
      </c>
      <c r="Q2934" s="12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 t="s">
        <v>8303</v>
      </c>
      <c r="O2935" s="9">
        <f t="shared" si="230"/>
        <v>1.03</v>
      </c>
      <c r="P2935" s="10">
        <f t="shared" si="231"/>
        <v>47.57</v>
      </c>
      <c r="Q2935" s="12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 t="s">
        <v>8303</v>
      </c>
      <c r="O2936" s="9">
        <f t="shared" si="230"/>
        <v>1.08</v>
      </c>
      <c r="P2936" s="10">
        <f t="shared" si="231"/>
        <v>72.97</v>
      </c>
      <c r="Q2936" s="12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 t="s">
        <v>8303</v>
      </c>
      <c r="O2937" s="9">
        <f t="shared" si="230"/>
        <v>1.01</v>
      </c>
      <c r="P2937" s="10">
        <f t="shared" si="231"/>
        <v>90.54</v>
      </c>
      <c r="Q2937" s="12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 t="s">
        <v>8303</v>
      </c>
      <c r="O2938" s="9">
        <f t="shared" si="230"/>
        <v>1.28</v>
      </c>
      <c r="P2938" s="10">
        <f t="shared" si="231"/>
        <v>37.65</v>
      </c>
      <c r="Q2938" s="12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 t="s">
        <v>8303</v>
      </c>
      <c r="O2939" s="9">
        <f t="shared" si="230"/>
        <v>1.33</v>
      </c>
      <c r="P2939" s="10">
        <f t="shared" si="231"/>
        <v>36.36</v>
      </c>
      <c r="Q2939" s="12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 t="s">
        <v>8303</v>
      </c>
      <c r="O2940" s="9">
        <f t="shared" si="230"/>
        <v>1.01</v>
      </c>
      <c r="P2940" s="10">
        <f t="shared" si="231"/>
        <v>126.72</v>
      </c>
      <c r="Q2940" s="12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 t="s">
        <v>8303</v>
      </c>
      <c r="O2941" s="9">
        <f t="shared" si="230"/>
        <v>1.03</v>
      </c>
      <c r="P2941" s="10">
        <f t="shared" si="231"/>
        <v>329.2</v>
      </c>
      <c r="Q2941" s="12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 t="s">
        <v>8303</v>
      </c>
      <c r="O2942" s="9">
        <f t="shared" si="230"/>
        <v>1.07</v>
      </c>
      <c r="P2942" s="10">
        <f t="shared" si="231"/>
        <v>81.239999999999995</v>
      </c>
      <c r="Q2942" s="12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 t="s">
        <v>8301</v>
      </c>
      <c r="O2943" s="9">
        <f t="shared" si="230"/>
        <v>0</v>
      </c>
      <c r="P2943" s="10">
        <f t="shared" si="231"/>
        <v>1</v>
      </c>
      <c r="Q2943" s="12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 t="s">
        <v>8301</v>
      </c>
      <c r="O2944" s="9">
        <f t="shared" si="230"/>
        <v>0.2</v>
      </c>
      <c r="P2944" s="10">
        <f t="shared" si="231"/>
        <v>202.23</v>
      </c>
      <c r="Q2944" s="12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 t="s">
        <v>8301</v>
      </c>
      <c r="O2945" s="9">
        <f t="shared" si="230"/>
        <v>0</v>
      </c>
      <c r="P2945" s="10">
        <f t="shared" si="231"/>
        <v>0</v>
      </c>
      <c r="Q2945" s="12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 t="s">
        <v>8301</v>
      </c>
      <c r="O2946" s="9">
        <f t="shared" si="230"/>
        <v>0.01</v>
      </c>
      <c r="P2946" s="10">
        <f t="shared" si="231"/>
        <v>100</v>
      </c>
      <c r="Q2946" s="12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 t="s">
        <v>8301</v>
      </c>
      <c r="O2947" s="9">
        <f t="shared" si="230"/>
        <v>0</v>
      </c>
      <c r="P2947" s="10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29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 t="s">
        <v>8301</v>
      </c>
      <c r="O2948" s="9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ref="U2948:U3011" si="234">YEAR(T2948)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 t="s">
        <v>8301</v>
      </c>
      <c r="O2949" s="9">
        <f t="shared" si="230"/>
        <v>0.04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 t="s">
        <v>8301</v>
      </c>
      <c r="O2950" s="9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 t="s">
        <v>8301</v>
      </c>
      <c r="O2951" s="9">
        <f t="shared" si="230"/>
        <v>0.03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 t="s">
        <v>8301</v>
      </c>
      <c r="O2952" s="9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 t="s">
        <v>8301</v>
      </c>
      <c r="O2953" s="9">
        <f t="shared" si="230"/>
        <v>0.02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 t="s">
        <v>8301</v>
      </c>
      <c r="O2954" s="9">
        <f t="shared" si="230"/>
        <v>0.08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 t="s">
        <v>8301</v>
      </c>
      <c r="O2955" s="9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 t="s">
        <v>8301</v>
      </c>
      <c r="O2956" s="9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 t="s">
        <v>8301</v>
      </c>
      <c r="O2957" s="9">
        <f t="shared" si="230"/>
        <v>0.6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 t="s">
        <v>8301</v>
      </c>
      <c r="O2958" s="9">
        <f t="shared" si="230"/>
        <v>0.17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 t="s">
        <v>8301</v>
      </c>
      <c r="O2959" s="9">
        <f t="shared" si="230"/>
        <v>0.02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 t="s">
        <v>8301</v>
      </c>
      <c r="O2960" s="9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 t="s">
        <v>8301</v>
      </c>
      <c r="O2961" s="9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 t="s">
        <v>8301</v>
      </c>
      <c r="O2962" s="9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 t="s">
        <v>8269</v>
      </c>
      <c r="O2963" s="9">
        <f t="shared" si="230"/>
        <v>1.1000000000000001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 t="s">
        <v>8269</v>
      </c>
      <c r="O2964" s="9">
        <f t="shared" si="230"/>
        <v>1.22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 t="s">
        <v>8269</v>
      </c>
      <c r="O2965" s="9">
        <f t="shared" si="230"/>
        <v>1.07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 t="s">
        <v>8269</v>
      </c>
      <c r="O2966" s="9">
        <f t="shared" si="230"/>
        <v>1.01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 t="s">
        <v>8269</v>
      </c>
      <c r="O2967" s="9">
        <f t="shared" si="230"/>
        <v>1.0900000000000001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 t="s">
        <v>8269</v>
      </c>
      <c r="O2968" s="9">
        <f t="shared" si="230"/>
        <v>1.1399999999999999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 t="s">
        <v>8269</v>
      </c>
      <c r="O2969" s="9">
        <f t="shared" si="230"/>
        <v>1.1399999999999999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 t="s">
        <v>8269</v>
      </c>
      <c r="O2970" s="9">
        <f t="shared" si="230"/>
        <v>1.06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 t="s">
        <v>8269</v>
      </c>
      <c r="O2971" s="9">
        <f t="shared" si="230"/>
        <v>1.63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 t="s">
        <v>8269</v>
      </c>
      <c r="O2972" s="9">
        <f t="shared" si="230"/>
        <v>1.06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 t="s">
        <v>8269</v>
      </c>
      <c r="O2973" s="9">
        <f t="shared" ref="O2973:O3036" si="235">ROUND(E2973/D2973,2)</f>
        <v>1</v>
      </c>
      <c r="P2973" s="10">
        <f t="shared" ref="P2973:P3036" si="236">IFERROR(ROUND(E2973/L2973,2),0)</f>
        <v>74.53</v>
      </c>
      <c r="Q2973" s="12" t="s">
        <v>8315</v>
      </c>
      <c r="R2973" t="s">
        <v>8316</v>
      </c>
      <c r="S2973" s="16">
        <f t="shared" ref="S2973:S3036" si="237">(((J2973/60)/60)/24)+DATE(1970,1,1)</f>
        <v>41852.658310185187</v>
      </c>
      <c r="T2973" s="16">
        <f t="shared" ref="T2973:T3036" si="238">(((I2973/60)/60)/24)+DATE(1970,1,1)</f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 t="s">
        <v>8269</v>
      </c>
      <c r="O2974" s="9">
        <f t="shared" si="235"/>
        <v>1.05</v>
      </c>
      <c r="P2974" s="10">
        <f t="shared" si="236"/>
        <v>123.94</v>
      </c>
      <c r="Q2974" s="12" t="s">
        <v>8315</v>
      </c>
      <c r="R2974" t="s">
        <v>8316</v>
      </c>
      <c r="S2974" s="16">
        <f t="shared" si="237"/>
        <v>42694.110185185185</v>
      </c>
      <c r="T2974" s="16">
        <f t="shared" si="238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 t="s">
        <v>8269</v>
      </c>
      <c r="O2975" s="9">
        <f t="shared" si="235"/>
        <v>1.75</v>
      </c>
      <c r="P2975" s="10">
        <f t="shared" si="236"/>
        <v>264.85000000000002</v>
      </c>
      <c r="Q2975" s="12" t="s">
        <v>8315</v>
      </c>
      <c r="R2975" t="s">
        <v>8316</v>
      </c>
      <c r="S2975" s="16">
        <f t="shared" si="237"/>
        <v>42341.818379629629</v>
      </c>
      <c r="T2975" s="16">
        <f t="shared" si="238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 t="s">
        <v>8269</v>
      </c>
      <c r="O2976" s="9">
        <f t="shared" si="235"/>
        <v>1.02</v>
      </c>
      <c r="P2976" s="10">
        <f t="shared" si="236"/>
        <v>58.62</v>
      </c>
      <c r="Q2976" s="12" t="s">
        <v>8315</v>
      </c>
      <c r="R2976" t="s">
        <v>8316</v>
      </c>
      <c r="S2976" s="16">
        <f t="shared" si="237"/>
        <v>41880.061006944445</v>
      </c>
      <c r="T2976" s="16">
        <f t="shared" si="238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 t="s">
        <v>8269</v>
      </c>
      <c r="O2977" s="9">
        <f t="shared" si="235"/>
        <v>1</v>
      </c>
      <c r="P2977" s="10">
        <f t="shared" si="236"/>
        <v>70.88</v>
      </c>
      <c r="Q2977" s="12" t="s">
        <v>8315</v>
      </c>
      <c r="R2977" t="s">
        <v>8316</v>
      </c>
      <c r="S2977" s="16">
        <f t="shared" si="237"/>
        <v>41941.683865740742</v>
      </c>
      <c r="T2977" s="16">
        <f t="shared" si="238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 t="s">
        <v>8269</v>
      </c>
      <c r="O2978" s="9">
        <f t="shared" si="235"/>
        <v>1.71</v>
      </c>
      <c r="P2978" s="10">
        <f t="shared" si="236"/>
        <v>8.57</v>
      </c>
      <c r="Q2978" s="12" t="s">
        <v>8315</v>
      </c>
      <c r="R2978" t="s">
        <v>8316</v>
      </c>
      <c r="S2978" s="16">
        <f t="shared" si="237"/>
        <v>42425.730671296296</v>
      </c>
      <c r="T2978" s="16">
        <f t="shared" si="238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 t="s">
        <v>8269</v>
      </c>
      <c r="O2979" s="9">
        <f t="shared" si="235"/>
        <v>1.1399999999999999</v>
      </c>
      <c r="P2979" s="10">
        <f t="shared" si="236"/>
        <v>113.57</v>
      </c>
      <c r="Q2979" s="12" t="s">
        <v>8315</v>
      </c>
      <c r="R2979" t="s">
        <v>8316</v>
      </c>
      <c r="S2979" s="16">
        <f t="shared" si="237"/>
        <v>42026.88118055556</v>
      </c>
      <c r="T2979" s="16">
        <f t="shared" si="238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 t="s">
        <v>8269</v>
      </c>
      <c r="O2980" s="9">
        <f t="shared" si="235"/>
        <v>1.29</v>
      </c>
      <c r="P2980" s="10">
        <f t="shared" si="236"/>
        <v>60.69</v>
      </c>
      <c r="Q2980" s="12" t="s">
        <v>8315</v>
      </c>
      <c r="R2980" t="s">
        <v>8316</v>
      </c>
      <c r="S2980" s="16">
        <f t="shared" si="237"/>
        <v>41922.640590277777</v>
      </c>
      <c r="T2980" s="16">
        <f t="shared" si="238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 t="s">
        <v>8269</v>
      </c>
      <c r="O2981" s="9">
        <f t="shared" si="235"/>
        <v>1.01</v>
      </c>
      <c r="P2981" s="10">
        <f t="shared" si="236"/>
        <v>110.22</v>
      </c>
      <c r="Q2981" s="12" t="s">
        <v>8315</v>
      </c>
      <c r="R2981" t="s">
        <v>8316</v>
      </c>
      <c r="S2981" s="16">
        <f t="shared" si="237"/>
        <v>41993.824340277773</v>
      </c>
      <c r="T2981" s="16">
        <f t="shared" si="238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 t="s">
        <v>8269</v>
      </c>
      <c r="O2982" s="9">
        <f t="shared" si="235"/>
        <v>1.0900000000000001</v>
      </c>
      <c r="P2982" s="10">
        <f t="shared" si="236"/>
        <v>136.46</v>
      </c>
      <c r="Q2982" s="12" t="s">
        <v>8315</v>
      </c>
      <c r="R2982" t="s">
        <v>8316</v>
      </c>
      <c r="S2982" s="16">
        <f t="shared" si="237"/>
        <v>42219.915856481486</v>
      </c>
      <c r="T2982" s="16">
        <f t="shared" si="238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 t="s">
        <v>8301</v>
      </c>
      <c r="O2983" s="9">
        <f t="shared" si="235"/>
        <v>1.29</v>
      </c>
      <c r="P2983" s="10">
        <f t="shared" si="236"/>
        <v>53.16</v>
      </c>
      <c r="Q2983" s="12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 t="s">
        <v>8301</v>
      </c>
      <c r="O2984" s="9">
        <f t="shared" si="235"/>
        <v>1.02</v>
      </c>
      <c r="P2984" s="10">
        <f t="shared" si="236"/>
        <v>86.49</v>
      </c>
      <c r="Q2984" s="12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 t="s">
        <v>8301</v>
      </c>
      <c r="O2985" s="9">
        <f t="shared" si="235"/>
        <v>1.47</v>
      </c>
      <c r="P2985" s="10">
        <f t="shared" si="236"/>
        <v>155.24</v>
      </c>
      <c r="Q2985" s="12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 t="s">
        <v>8301</v>
      </c>
      <c r="O2986" s="9">
        <f t="shared" si="235"/>
        <v>1</v>
      </c>
      <c r="P2986" s="10">
        <f t="shared" si="236"/>
        <v>115.08</v>
      </c>
      <c r="Q2986" s="12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 t="s">
        <v>8301</v>
      </c>
      <c r="O2987" s="9">
        <f t="shared" si="235"/>
        <v>1.22</v>
      </c>
      <c r="P2987" s="10">
        <f t="shared" si="236"/>
        <v>109.59</v>
      </c>
      <c r="Q2987" s="12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 t="s">
        <v>8301</v>
      </c>
      <c r="O2988" s="9">
        <f t="shared" si="235"/>
        <v>1.06</v>
      </c>
      <c r="P2988" s="10">
        <f t="shared" si="236"/>
        <v>45.21</v>
      </c>
      <c r="Q2988" s="12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 t="s">
        <v>8301</v>
      </c>
      <c r="O2989" s="9">
        <f t="shared" si="235"/>
        <v>1.1000000000000001</v>
      </c>
      <c r="P2989" s="10">
        <f t="shared" si="236"/>
        <v>104.15</v>
      </c>
      <c r="Q2989" s="12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 t="s">
        <v>8301</v>
      </c>
      <c r="O2990" s="9">
        <f t="shared" si="235"/>
        <v>1</v>
      </c>
      <c r="P2990" s="10">
        <f t="shared" si="236"/>
        <v>35.71</v>
      </c>
      <c r="Q2990" s="12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 t="s">
        <v>8301</v>
      </c>
      <c r="O2991" s="9">
        <f t="shared" si="235"/>
        <v>1.77</v>
      </c>
      <c r="P2991" s="10">
        <f t="shared" si="236"/>
        <v>97</v>
      </c>
      <c r="Q2991" s="12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 t="s">
        <v>8301</v>
      </c>
      <c r="O2992" s="9">
        <f t="shared" si="235"/>
        <v>1</v>
      </c>
      <c r="P2992" s="10">
        <f t="shared" si="236"/>
        <v>370.37</v>
      </c>
      <c r="Q2992" s="12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 t="s">
        <v>8301</v>
      </c>
      <c r="O2993" s="9">
        <f t="shared" si="235"/>
        <v>1.03</v>
      </c>
      <c r="P2993" s="10">
        <f t="shared" si="236"/>
        <v>94.41</v>
      </c>
      <c r="Q2993" s="12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 t="s">
        <v>8301</v>
      </c>
      <c r="O2994" s="9">
        <f t="shared" si="235"/>
        <v>1.05</v>
      </c>
      <c r="P2994" s="10">
        <f t="shared" si="236"/>
        <v>48.98</v>
      </c>
      <c r="Q2994" s="12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 t="s">
        <v>8301</v>
      </c>
      <c r="O2995" s="9">
        <f t="shared" si="235"/>
        <v>1</v>
      </c>
      <c r="P2995" s="10">
        <f t="shared" si="236"/>
        <v>45.59</v>
      </c>
      <c r="Q2995" s="12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 t="s">
        <v>8301</v>
      </c>
      <c r="O2996" s="9">
        <f t="shared" si="235"/>
        <v>4.58</v>
      </c>
      <c r="P2996" s="10">
        <f t="shared" si="236"/>
        <v>23.28</v>
      </c>
      <c r="Q2996" s="12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 t="s">
        <v>8301</v>
      </c>
      <c r="O2997" s="9">
        <f t="shared" si="235"/>
        <v>1.05</v>
      </c>
      <c r="P2997" s="10">
        <f t="shared" si="236"/>
        <v>63.23</v>
      </c>
      <c r="Q2997" s="12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 t="s">
        <v>8301</v>
      </c>
      <c r="O2998" s="9">
        <f t="shared" si="235"/>
        <v>1.72</v>
      </c>
      <c r="P2998" s="10">
        <f t="shared" si="236"/>
        <v>153.52000000000001</v>
      </c>
      <c r="Q2998" s="12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 t="s">
        <v>8301</v>
      </c>
      <c r="O2999" s="9">
        <f t="shared" si="235"/>
        <v>1.04</v>
      </c>
      <c r="P2999" s="10">
        <f t="shared" si="236"/>
        <v>90.2</v>
      </c>
      <c r="Q2999" s="12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 t="s">
        <v>8301</v>
      </c>
      <c r="O3000" s="9">
        <f t="shared" si="235"/>
        <v>1.03</v>
      </c>
      <c r="P3000" s="10">
        <f t="shared" si="236"/>
        <v>118.97</v>
      </c>
      <c r="Q3000" s="12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 t="s">
        <v>8301</v>
      </c>
      <c r="O3001" s="9">
        <f t="shared" si="235"/>
        <v>1.19</v>
      </c>
      <c r="P3001" s="10">
        <f t="shared" si="236"/>
        <v>80.25</v>
      </c>
      <c r="Q3001" s="12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 t="s">
        <v>8301</v>
      </c>
      <c r="O3002" s="9">
        <f t="shared" si="235"/>
        <v>1</v>
      </c>
      <c r="P3002" s="10">
        <f t="shared" si="236"/>
        <v>62.5</v>
      </c>
      <c r="Q3002" s="12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 t="s">
        <v>8301</v>
      </c>
      <c r="O3003" s="9">
        <f t="shared" si="235"/>
        <v>3.19</v>
      </c>
      <c r="P3003" s="10">
        <f t="shared" si="236"/>
        <v>131.38</v>
      </c>
      <c r="Q3003" s="12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 t="s">
        <v>8301</v>
      </c>
      <c r="O3004" s="9">
        <f t="shared" si="235"/>
        <v>1.0900000000000001</v>
      </c>
      <c r="P3004" s="10">
        <f t="shared" si="236"/>
        <v>73.03</v>
      </c>
      <c r="Q3004" s="12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 t="s">
        <v>8301</v>
      </c>
      <c r="O3005" s="9">
        <f t="shared" si="235"/>
        <v>1.01</v>
      </c>
      <c r="P3005" s="10">
        <f t="shared" si="236"/>
        <v>178.53</v>
      </c>
      <c r="Q3005" s="12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 t="s">
        <v>8301</v>
      </c>
      <c r="O3006" s="9">
        <f t="shared" si="235"/>
        <v>1.1299999999999999</v>
      </c>
      <c r="P3006" s="10">
        <f t="shared" si="236"/>
        <v>162.91</v>
      </c>
      <c r="Q3006" s="12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 t="s">
        <v>8301</v>
      </c>
      <c r="O3007" s="9">
        <f t="shared" si="235"/>
        <v>1.2</v>
      </c>
      <c r="P3007" s="10">
        <f t="shared" si="236"/>
        <v>108.24</v>
      </c>
      <c r="Q3007" s="12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 t="s">
        <v>8301</v>
      </c>
      <c r="O3008" s="9">
        <f t="shared" si="235"/>
        <v>1.08</v>
      </c>
      <c r="P3008" s="10">
        <f t="shared" si="236"/>
        <v>88.87</v>
      </c>
      <c r="Q3008" s="12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 t="s">
        <v>8301</v>
      </c>
      <c r="O3009" s="9">
        <f t="shared" si="235"/>
        <v>1.8</v>
      </c>
      <c r="P3009" s="10">
        <f t="shared" si="236"/>
        <v>54</v>
      </c>
      <c r="Q3009" s="12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 t="s">
        <v>8301</v>
      </c>
      <c r="O3010" s="9">
        <f t="shared" si="235"/>
        <v>1.01</v>
      </c>
      <c r="P3010" s="10">
        <f t="shared" si="236"/>
        <v>116.73</v>
      </c>
      <c r="Q3010" s="12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 t="s">
        <v>8301</v>
      </c>
      <c r="O3011" s="9">
        <f t="shared" si="235"/>
        <v>1.2</v>
      </c>
      <c r="P3011" s="10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4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 t="s">
        <v>8301</v>
      </c>
      <c r="O3012" s="9">
        <f t="shared" si="235"/>
        <v>1.58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ref="U3012:U3075" si="239">YEAR(T3012)</f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 t="s">
        <v>8301</v>
      </c>
      <c r="O3013" s="9">
        <f t="shared" si="235"/>
        <v>1.24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 t="s">
        <v>8301</v>
      </c>
      <c r="O3014" s="9">
        <f t="shared" si="235"/>
        <v>1.17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 t="s">
        <v>8301</v>
      </c>
      <c r="O3015" s="9">
        <f t="shared" si="235"/>
        <v>1.57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 t="s">
        <v>8301</v>
      </c>
      <c r="O3016" s="9">
        <f t="shared" si="235"/>
        <v>1.1299999999999999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 t="s">
        <v>8301</v>
      </c>
      <c r="O3017" s="9">
        <f t="shared" si="235"/>
        <v>1.03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 t="s">
        <v>8301</v>
      </c>
      <c r="O3018" s="9">
        <f t="shared" si="235"/>
        <v>1.03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 t="s">
        <v>8301</v>
      </c>
      <c r="O3019" s="9">
        <f t="shared" si="235"/>
        <v>1.06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 t="s">
        <v>8301</v>
      </c>
      <c r="O3020" s="9">
        <f t="shared" si="235"/>
        <v>1.01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 t="s">
        <v>8301</v>
      </c>
      <c r="O3021" s="9">
        <f t="shared" si="235"/>
        <v>1.21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 t="s">
        <v>8301</v>
      </c>
      <c r="O3022" s="9">
        <f t="shared" si="235"/>
        <v>1.01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 t="s">
        <v>8301</v>
      </c>
      <c r="O3023" s="9">
        <f t="shared" si="235"/>
        <v>1.1599999999999999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 t="s">
        <v>8301</v>
      </c>
      <c r="O3024" s="9">
        <f t="shared" si="235"/>
        <v>1.01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 t="s">
        <v>8301</v>
      </c>
      <c r="O3025" s="9">
        <f t="shared" si="235"/>
        <v>1.03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 t="s">
        <v>8301</v>
      </c>
      <c r="O3026" s="9">
        <f t="shared" si="235"/>
        <v>2.46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 t="s">
        <v>8301</v>
      </c>
      <c r="O3027" s="9">
        <f t="shared" si="235"/>
        <v>3.02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 t="s">
        <v>8301</v>
      </c>
      <c r="O3028" s="9">
        <f t="shared" si="235"/>
        <v>1.43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 t="s">
        <v>8301</v>
      </c>
      <c r="O3029" s="9">
        <f t="shared" si="235"/>
        <v>1.31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 t="s">
        <v>8301</v>
      </c>
      <c r="O3030" s="9">
        <f t="shared" si="235"/>
        <v>1.68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 t="s">
        <v>8301</v>
      </c>
      <c r="O3031" s="9">
        <f t="shared" si="235"/>
        <v>1.1000000000000001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 t="s">
        <v>8301</v>
      </c>
      <c r="O3032" s="9">
        <f t="shared" si="235"/>
        <v>1.07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 t="s">
        <v>8301</v>
      </c>
      <c r="O3033" s="9">
        <f t="shared" si="235"/>
        <v>1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 t="s">
        <v>8301</v>
      </c>
      <c r="O3034" s="9">
        <f t="shared" si="235"/>
        <v>1.27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 t="s">
        <v>8301</v>
      </c>
      <c r="O3035" s="9">
        <f t="shared" si="235"/>
        <v>1.47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 t="s">
        <v>8301</v>
      </c>
      <c r="O3036" s="9">
        <f t="shared" si="235"/>
        <v>1.1299999999999999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 t="s">
        <v>8301</v>
      </c>
      <c r="O3037" s="9">
        <f t="shared" ref="O3037:O3100" si="240">ROUND(E3037/D3037,2)</f>
        <v>1.0900000000000001</v>
      </c>
      <c r="P3037" s="10">
        <f t="shared" ref="P3037:P3100" si="241">IFERROR(ROUND(E3037/L3037,2),0)</f>
        <v>88.59</v>
      </c>
      <c r="Q3037" s="12" t="s">
        <v>8315</v>
      </c>
      <c r="R3037" t="s">
        <v>8355</v>
      </c>
      <c r="S3037" s="16">
        <f t="shared" ref="S3037:S3100" si="242">(((J3037/60)/60)/24)+DATE(1970,1,1)</f>
        <v>41368.560289351852</v>
      </c>
      <c r="T3037" s="16">
        <f t="shared" ref="T3037:T3100" si="243">(((I3037/60)/60)/24)+DATE(1970,1,1)</f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 t="s">
        <v>8301</v>
      </c>
      <c r="O3038" s="9">
        <f t="shared" si="240"/>
        <v>1.27</v>
      </c>
      <c r="P3038" s="10">
        <f t="shared" si="241"/>
        <v>96.3</v>
      </c>
      <c r="Q3038" s="12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 t="s">
        <v>8301</v>
      </c>
      <c r="O3039" s="9">
        <f t="shared" si="240"/>
        <v>2.13</v>
      </c>
      <c r="P3039" s="10">
        <f t="shared" si="241"/>
        <v>33.31</v>
      </c>
      <c r="Q3039" s="12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 t="s">
        <v>8301</v>
      </c>
      <c r="O3040" s="9">
        <f t="shared" si="240"/>
        <v>1.01</v>
      </c>
      <c r="P3040" s="10">
        <f t="shared" si="241"/>
        <v>37.22</v>
      </c>
      <c r="Q3040" s="12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 t="s">
        <v>8301</v>
      </c>
      <c r="O3041" s="9">
        <f t="shared" si="240"/>
        <v>1.0900000000000001</v>
      </c>
      <c r="P3041" s="10">
        <f t="shared" si="241"/>
        <v>92.13</v>
      </c>
      <c r="Q3041" s="12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 t="s">
        <v>8301</v>
      </c>
      <c r="O3042" s="9">
        <f t="shared" si="240"/>
        <v>1.08</v>
      </c>
      <c r="P3042" s="10">
        <f t="shared" si="241"/>
        <v>76.790000000000006</v>
      </c>
      <c r="Q3042" s="12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 t="s">
        <v>8301</v>
      </c>
      <c r="O3043" s="9">
        <f t="shared" si="240"/>
        <v>1.1000000000000001</v>
      </c>
      <c r="P3043" s="10">
        <f t="shared" si="241"/>
        <v>96.53</v>
      </c>
      <c r="Q3043" s="12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 t="s">
        <v>8301</v>
      </c>
      <c r="O3044" s="9">
        <f t="shared" si="240"/>
        <v>1.28</v>
      </c>
      <c r="P3044" s="10">
        <f t="shared" si="241"/>
        <v>51.89</v>
      </c>
      <c r="Q3044" s="12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 t="s">
        <v>8301</v>
      </c>
      <c r="O3045" s="9">
        <f t="shared" si="240"/>
        <v>1.1000000000000001</v>
      </c>
      <c r="P3045" s="10">
        <f t="shared" si="241"/>
        <v>128.91</v>
      </c>
      <c r="Q3045" s="12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 t="s">
        <v>8301</v>
      </c>
      <c r="O3046" s="9">
        <f t="shared" si="240"/>
        <v>1.0900000000000001</v>
      </c>
      <c r="P3046" s="10">
        <f t="shared" si="241"/>
        <v>84.11</v>
      </c>
      <c r="Q3046" s="12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 t="s">
        <v>8301</v>
      </c>
      <c r="O3047" s="9">
        <f t="shared" si="240"/>
        <v>1.33</v>
      </c>
      <c r="P3047" s="10">
        <f t="shared" si="241"/>
        <v>82.94</v>
      </c>
      <c r="Q3047" s="12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 t="s">
        <v>8301</v>
      </c>
      <c r="O3048" s="9">
        <f t="shared" si="240"/>
        <v>1.91</v>
      </c>
      <c r="P3048" s="10">
        <f t="shared" si="241"/>
        <v>259.95</v>
      </c>
      <c r="Q3048" s="12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 t="s">
        <v>8301</v>
      </c>
      <c r="O3049" s="9">
        <f t="shared" si="240"/>
        <v>1.49</v>
      </c>
      <c r="P3049" s="10">
        <f t="shared" si="241"/>
        <v>37.25</v>
      </c>
      <c r="Q3049" s="12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 t="s">
        <v>8301</v>
      </c>
      <c r="O3050" s="9">
        <f t="shared" si="240"/>
        <v>1.66</v>
      </c>
      <c r="P3050" s="10">
        <f t="shared" si="241"/>
        <v>177.02</v>
      </c>
      <c r="Q3050" s="12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 t="s">
        <v>8301</v>
      </c>
      <c r="O3051" s="9">
        <f t="shared" si="240"/>
        <v>1.07</v>
      </c>
      <c r="P3051" s="10">
        <f t="shared" si="241"/>
        <v>74.069999999999993</v>
      </c>
      <c r="Q3051" s="12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 t="s">
        <v>8301</v>
      </c>
      <c r="O3052" s="9">
        <f t="shared" si="240"/>
        <v>1.06</v>
      </c>
      <c r="P3052" s="10">
        <f t="shared" si="241"/>
        <v>70.67</v>
      </c>
      <c r="Q3052" s="12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 t="s">
        <v>8301</v>
      </c>
      <c r="O3053" s="9">
        <f t="shared" si="240"/>
        <v>0.24</v>
      </c>
      <c r="P3053" s="10">
        <f t="shared" si="241"/>
        <v>23.63</v>
      </c>
      <c r="Q3053" s="12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 t="s">
        <v>8301</v>
      </c>
      <c r="O3054" s="9">
        <f t="shared" si="240"/>
        <v>0</v>
      </c>
      <c r="P3054" s="10">
        <f t="shared" si="241"/>
        <v>37.5</v>
      </c>
      <c r="Q3054" s="12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 t="s">
        <v>8301</v>
      </c>
      <c r="O3055" s="9">
        <f t="shared" si="240"/>
        <v>0</v>
      </c>
      <c r="P3055" s="10">
        <f t="shared" si="241"/>
        <v>13.33</v>
      </c>
      <c r="Q3055" s="12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 t="s">
        <v>8301</v>
      </c>
      <c r="O3056" s="9">
        <f t="shared" si="240"/>
        <v>0</v>
      </c>
      <c r="P3056" s="10">
        <f t="shared" si="241"/>
        <v>0</v>
      </c>
      <c r="Q3056" s="12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 t="s">
        <v>8301</v>
      </c>
      <c r="O3057" s="9">
        <f t="shared" si="240"/>
        <v>0</v>
      </c>
      <c r="P3057" s="10">
        <f t="shared" si="241"/>
        <v>1</v>
      </c>
      <c r="Q3057" s="12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 t="s">
        <v>8301</v>
      </c>
      <c r="O3058" s="9">
        <f t="shared" si="240"/>
        <v>0</v>
      </c>
      <c r="P3058" s="10">
        <f t="shared" si="241"/>
        <v>0</v>
      </c>
      <c r="Q3058" s="12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 t="s">
        <v>8301</v>
      </c>
      <c r="O3059" s="9">
        <f t="shared" si="240"/>
        <v>0</v>
      </c>
      <c r="P3059" s="10">
        <f t="shared" si="241"/>
        <v>0</v>
      </c>
      <c r="Q3059" s="12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 t="s">
        <v>8301</v>
      </c>
      <c r="O3060" s="9">
        <f t="shared" si="240"/>
        <v>0</v>
      </c>
      <c r="P3060" s="10">
        <f t="shared" si="241"/>
        <v>1</v>
      </c>
      <c r="Q3060" s="12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 t="s">
        <v>8301</v>
      </c>
      <c r="O3061" s="9">
        <f t="shared" si="240"/>
        <v>0.03</v>
      </c>
      <c r="P3061" s="10">
        <f t="shared" si="241"/>
        <v>41</v>
      </c>
      <c r="Q3061" s="12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 t="s">
        <v>8301</v>
      </c>
      <c r="O3062" s="9">
        <f t="shared" si="240"/>
        <v>0</v>
      </c>
      <c r="P3062" s="10">
        <f t="shared" si="241"/>
        <v>55.83</v>
      </c>
      <c r="Q3062" s="12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 t="s">
        <v>8301</v>
      </c>
      <c r="O3063" s="9">
        <f t="shared" si="240"/>
        <v>0</v>
      </c>
      <c r="P3063" s="10">
        <f t="shared" si="241"/>
        <v>0</v>
      </c>
      <c r="Q3063" s="12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 t="s">
        <v>8301</v>
      </c>
      <c r="O3064" s="9">
        <f t="shared" si="240"/>
        <v>0.67</v>
      </c>
      <c r="P3064" s="10">
        <f t="shared" si="241"/>
        <v>99.76</v>
      </c>
      <c r="Q3064" s="12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 t="s">
        <v>8301</v>
      </c>
      <c r="O3065" s="9">
        <f t="shared" si="240"/>
        <v>0.2</v>
      </c>
      <c r="P3065" s="10">
        <f t="shared" si="241"/>
        <v>25.52</v>
      </c>
      <c r="Q3065" s="12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 t="s">
        <v>8301</v>
      </c>
      <c r="O3066" s="9">
        <f t="shared" si="240"/>
        <v>0.11</v>
      </c>
      <c r="P3066" s="10">
        <f t="shared" si="241"/>
        <v>117.65</v>
      </c>
      <c r="Q3066" s="12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 t="s">
        <v>8301</v>
      </c>
      <c r="O3067" s="9">
        <f t="shared" si="240"/>
        <v>0</v>
      </c>
      <c r="P3067" s="10">
        <f t="shared" si="241"/>
        <v>5</v>
      </c>
      <c r="Q3067" s="12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 t="s">
        <v>8301</v>
      </c>
      <c r="O3068" s="9">
        <f t="shared" si="240"/>
        <v>0.12</v>
      </c>
      <c r="P3068" s="10">
        <f t="shared" si="241"/>
        <v>2796.67</v>
      </c>
      <c r="Q3068" s="12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 t="s">
        <v>8301</v>
      </c>
      <c r="O3069" s="9">
        <f t="shared" si="240"/>
        <v>0.03</v>
      </c>
      <c r="P3069" s="10">
        <f t="shared" si="241"/>
        <v>200</v>
      </c>
      <c r="Q3069" s="12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 t="s">
        <v>8301</v>
      </c>
      <c r="O3070" s="9">
        <f t="shared" si="240"/>
        <v>0</v>
      </c>
      <c r="P3070" s="10">
        <f t="shared" si="241"/>
        <v>87.5</v>
      </c>
      <c r="Q3070" s="12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 t="s">
        <v>8301</v>
      </c>
      <c r="O3071" s="9">
        <f t="shared" si="240"/>
        <v>0.14000000000000001</v>
      </c>
      <c r="P3071" s="10">
        <f t="shared" si="241"/>
        <v>20.14</v>
      </c>
      <c r="Q3071" s="12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 t="s">
        <v>8301</v>
      </c>
      <c r="O3072" s="9">
        <f t="shared" si="240"/>
        <v>0.03</v>
      </c>
      <c r="P3072" s="10">
        <f t="shared" si="241"/>
        <v>20.88</v>
      </c>
      <c r="Q3072" s="12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 t="s">
        <v>8301</v>
      </c>
      <c r="O3073" s="9">
        <f t="shared" si="240"/>
        <v>0.6</v>
      </c>
      <c r="P3073" s="10">
        <f t="shared" si="241"/>
        <v>61.31</v>
      </c>
      <c r="Q3073" s="12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 t="s">
        <v>8301</v>
      </c>
      <c r="O3074" s="9">
        <f t="shared" si="240"/>
        <v>0</v>
      </c>
      <c r="P3074" s="10">
        <f t="shared" si="241"/>
        <v>1</v>
      </c>
      <c r="Q3074" s="12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 t="s">
        <v>8301</v>
      </c>
      <c r="O3075" s="9">
        <f t="shared" si="240"/>
        <v>0</v>
      </c>
      <c r="P3075" s="10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39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 t="s">
        <v>8301</v>
      </c>
      <c r="O3076" s="9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ref="U3076:U3139" si="244">YEAR(T3076)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 t="s">
        <v>8301</v>
      </c>
      <c r="O3077" s="9">
        <f t="shared" si="240"/>
        <v>0.09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 t="s">
        <v>8301</v>
      </c>
      <c r="O3078" s="9">
        <f t="shared" si="240"/>
        <v>0.15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 t="s">
        <v>8301</v>
      </c>
      <c r="O3079" s="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 t="s">
        <v>8301</v>
      </c>
      <c r="O3080" s="9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 t="s">
        <v>8301</v>
      </c>
      <c r="O3081" s="9">
        <f t="shared" si="240"/>
        <v>0.01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 t="s">
        <v>8301</v>
      </c>
      <c r="O3082" s="9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 t="s">
        <v>8301</v>
      </c>
      <c r="O3083" s="9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 t="s">
        <v>8301</v>
      </c>
      <c r="O3084" s="9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 t="s">
        <v>8301</v>
      </c>
      <c r="O3085" s="9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 t="s">
        <v>8301</v>
      </c>
      <c r="O3086" s="9">
        <f t="shared" si="240"/>
        <v>0.12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 t="s">
        <v>8301</v>
      </c>
      <c r="O3087" s="9">
        <f t="shared" si="240"/>
        <v>0.02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 t="s">
        <v>8301</v>
      </c>
      <c r="O3088" s="9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 t="s">
        <v>8301</v>
      </c>
      <c r="O3089" s="9">
        <f t="shared" si="240"/>
        <v>0.01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 t="s">
        <v>8301</v>
      </c>
      <c r="O3090" s="9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 t="s">
        <v>8301</v>
      </c>
      <c r="O3091" s="9">
        <f t="shared" si="240"/>
        <v>0.23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 t="s">
        <v>8301</v>
      </c>
      <c r="O3092" s="9">
        <f t="shared" si="240"/>
        <v>0.05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 t="s">
        <v>8301</v>
      </c>
      <c r="O3093" s="9">
        <f t="shared" si="240"/>
        <v>0.16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 t="s">
        <v>8301</v>
      </c>
      <c r="O3094" s="9">
        <f t="shared" si="240"/>
        <v>0.01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 t="s">
        <v>8301</v>
      </c>
      <c r="O3095" s="9">
        <f t="shared" si="240"/>
        <v>0.23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 t="s">
        <v>8301</v>
      </c>
      <c r="O3096" s="9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 t="s">
        <v>8301</v>
      </c>
      <c r="O3097" s="9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 t="s">
        <v>8301</v>
      </c>
      <c r="O3098" s="9">
        <f t="shared" si="240"/>
        <v>0.04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 t="s">
        <v>8301</v>
      </c>
      <c r="O3099" s="9">
        <f t="shared" si="240"/>
        <v>0.17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 t="s">
        <v>8301</v>
      </c>
      <c r="O3100" s="9">
        <f t="shared" si="240"/>
        <v>0.04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 t="s">
        <v>8301</v>
      </c>
      <c r="O3101" s="9">
        <f t="shared" ref="O3101:O3164" si="245">ROUND(E3101/D3101,2)</f>
        <v>0.14000000000000001</v>
      </c>
      <c r="P3101" s="10">
        <f t="shared" ref="P3101:P3164" si="246">IFERROR(ROUND(E3101/L3101,2),0)</f>
        <v>55.6</v>
      </c>
      <c r="Q3101" s="12" t="s">
        <v>8315</v>
      </c>
      <c r="R3101" t="s">
        <v>8355</v>
      </c>
      <c r="S3101" s="16">
        <f t="shared" ref="S3101:S3164" si="247">(((J3101/60)/60)/24)+DATE(1970,1,1)</f>
        <v>42382.189710648148</v>
      </c>
      <c r="T3101" s="16">
        <f t="shared" ref="T3101:T3164" si="248">(((I3101/60)/60)/24)+DATE(1970,1,1)</f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 t="s">
        <v>8301</v>
      </c>
      <c r="O3102" s="9">
        <f t="shared" si="245"/>
        <v>0.15</v>
      </c>
      <c r="P3102" s="10">
        <f t="shared" si="246"/>
        <v>140.54</v>
      </c>
      <c r="Q3102" s="12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 t="s">
        <v>8301</v>
      </c>
      <c r="O3103" s="9">
        <f t="shared" si="245"/>
        <v>0.12</v>
      </c>
      <c r="P3103" s="10">
        <f t="shared" si="246"/>
        <v>25</v>
      </c>
      <c r="Q3103" s="12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 t="s">
        <v>8301</v>
      </c>
      <c r="O3104" s="9">
        <f t="shared" si="245"/>
        <v>0.39</v>
      </c>
      <c r="P3104" s="10">
        <f t="shared" si="246"/>
        <v>69.53</v>
      </c>
      <c r="Q3104" s="12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 t="s">
        <v>8301</v>
      </c>
      <c r="O3105" s="9">
        <f t="shared" si="245"/>
        <v>0</v>
      </c>
      <c r="P3105" s="10">
        <f t="shared" si="246"/>
        <v>5.5</v>
      </c>
      <c r="Q3105" s="12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 t="s">
        <v>8301</v>
      </c>
      <c r="O3106" s="9">
        <f t="shared" si="245"/>
        <v>0.3</v>
      </c>
      <c r="P3106" s="10">
        <f t="shared" si="246"/>
        <v>237</v>
      </c>
      <c r="Q3106" s="12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 t="s">
        <v>8301</v>
      </c>
      <c r="O3107" s="9">
        <f t="shared" si="245"/>
        <v>0.42</v>
      </c>
      <c r="P3107" s="10">
        <f t="shared" si="246"/>
        <v>79.87</v>
      </c>
      <c r="Q3107" s="12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 t="s">
        <v>8301</v>
      </c>
      <c r="O3108" s="9">
        <f t="shared" si="245"/>
        <v>0.04</v>
      </c>
      <c r="P3108" s="10">
        <f t="shared" si="246"/>
        <v>10.25</v>
      </c>
      <c r="Q3108" s="12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 t="s">
        <v>8301</v>
      </c>
      <c r="O3109" s="9">
        <f t="shared" si="245"/>
        <v>0.2</v>
      </c>
      <c r="P3109" s="10">
        <f t="shared" si="246"/>
        <v>272.58999999999997</v>
      </c>
      <c r="Q3109" s="12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 t="s">
        <v>8301</v>
      </c>
      <c r="O3110" s="9">
        <f t="shared" si="245"/>
        <v>0</v>
      </c>
      <c r="P3110" s="10">
        <f t="shared" si="246"/>
        <v>13</v>
      </c>
      <c r="Q3110" s="12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 t="s">
        <v>8301</v>
      </c>
      <c r="O3111" s="9">
        <f t="shared" si="245"/>
        <v>0.25</v>
      </c>
      <c r="P3111" s="10">
        <f t="shared" si="246"/>
        <v>58.18</v>
      </c>
      <c r="Q3111" s="12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 t="s">
        <v>8301</v>
      </c>
      <c r="O3112" s="9">
        <f t="shared" si="245"/>
        <v>0</v>
      </c>
      <c r="P3112" s="10">
        <f t="shared" si="246"/>
        <v>10</v>
      </c>
      <c r="Q3112" s="12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 t="s">
        <v>8301</v>
      </c>
      <c r="O3113" s="9">
        <f t="shared" si="245"/>
        <v>0.27</v>
      </c>
      <c r="P3113" s="10">
        <f t="shared" si="246"/>
        <v>70.11</v>
      </c>
      <c r="Q3113" s="12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 t="s">
        <v>8301</v>
      </c>
      <c r="O3114" s="9">
        <f t="shared" si="245"/>
        <v>0.05</v>
      </c>
      <c r="P3114" s="10">
        <f t="shared" si="246"/>
        <v>57.89</v>
      </c>
      <c r="Q3114" s="12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 t="s">
        <v>8301</v>
      </c>
      <c r="O3115" s="9">
        <f t="shared" si="245"/>
        <v>0.04</v>
      </c>
      <c r="P3115" s="10">
        <f t="shared" si="246"/>
        <v>125.27</v>
      </c>
      <c r="Q3115" s="12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 t="s">
        <v>8301</v>
      </c>
      <c r="O3116" s="9">
        <f t="shared" si="245"/>
        <v>0</v>
      </c>
      <c r="P3116" s="10">
        <f t="shared" si="246"/>
        <v>0</v>
      </c>
      <c r="Q3116" s="12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 t="s">
        <v>8301</v>
      </c>
      <c r="O3117" s="9">
        <f t="shared" si="245"/>
        <v>0.03</v>
      </c>
      <c r="P3117" s="10">
        <f t="shared" si="246"/>
        <v>300</v>
      </c>
      <c r="Q3117" s="12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 t="s">
        <v>8301</v>
      </c>
      <c r="O3118" s="9">
        <f t="shared" si="245"/>
        <v>0.56999999999999995</v>
      </c>
      <c r="P3118" s="10">
        <f t="shared" si="246"/>
        <v>43</v>
      </c>
      <c r="Q3118" s="12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 t="s">
        <v>8301</v>
      </c>
      <c r="O3119" s="9">
        <f t="shared" si="245"/>
        <v>0</v>
      </c>
      <c r="P3119" s="10">
        <f t="shared" si="246"/>
        <v>1</v>
      </c>
      <c r="Q3119" s="12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 t="s">
        <v>8301</v>
      </c>
      <c r="O3120" s="9">
        <f t="shared" si="245"/>
        <v>0</v>
      </c>
      <c r="P3120" s="10">
        <f t="shared" si="246"/>
        <v>775</v>
      </c>
      <c r="Q3120" s="12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 t="s">
        <v>8301</v>
      </c>
      <c r="O3121" s="9">
        <f t="shared" si="245"/>
        <v>0</v>
      </c>
      <c r="P3121" s="10">
        <f t="shared" si="246"/>
        <v>5</v>
      </c>
      <c r="Q3121" s="12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 t="s">
        <v>8301</v>
      </c>
      <c r="O3122" s="9">
        <f t="shared" si="245"/>
        <v>0</v>
      </c>
      <c r="P3122" s="10">
        <f t="shared" si="246"/>
        <v>12.8</v>
      </c>
      <c r="Q3122" s="12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 t="s">
        <v>8301</v>
      </c>
      <c r="O3123" s="9">
        <f t="shared" si="245"/>
        <v>0.01</v>
      </c>
      <c r="P3123" s="10">
        <f t="shared" si="246"/>
        <v>10</v>
      </c>
      <c r="Q3123" s="12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 t="s">
        <v>8301</v>
      </c>
      <c r="O3124" s="9">
        <f t="shared" si="245"/>
        <v>0.57999999999999996</v>
      </c>
      <c r="P3124" s="10">
        <f t="shared" si="246"/>
        <v>58</v>
      </c>
      <c r="Q3124" s="12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 t="s">
        <v>8301</v>
      </c>
      <c r="O3125" s="9">
        <f t="shared" si="245"/>
        <v>0.68</v>
      </c>
      <c r="P3125" s="10">
        <f t="shared" si="246"/>
        <v>244.8</v>
      </c>
      <c r="Q3125" s="12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 t="s">
        <v>8301</v>
      </c>
      <c r="O3126" s="9">
        <f t="shared" si="245"/>
        <v>0</v>
      </c>
      <c r="P3126" s="10">
        <f t="shared" si="246"/>
        <v>6.5</v>
      </c>
      <c r="Q3126" s="12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 t="s">
        <v>8301</v>
      </c>
      <c r="O3127" s="9">
        <f t="shared" si="245"/>
        <v>0</v>
      </c>
      <c r="P3127" s="10">
        <f t="shared" si="246"/>
        <v>0</v>
      </c>
      <c r="Q3127" s="12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 t="s">
        <v>8301</v>
      </c>
      <c r="O3128" s="9">
        <f t="shared" si="245"/>
        <v>0.04</v>
      </c>
      <c r="P3128" s="10">
        <f t="shared" si="246"/>
        <v>61.18</v>
      </c>
      <c r="Q3128" s="12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 t="s">
        <v>8301</v>
      </c>
      <c r="O3129" s="9">
        <f t="shared" si="245"/>
        <v>0</v>
      </c>
      <c r="P3129" s="10">
        <f t="shared" si="246"/>
        <v>0</v>
      </c>
      <c r="Q3129" s="12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 t="s">
        <v>8269</v>
      </c>
      <c r="O3130" s="9">
        <f t="shared" si="245"/>
        <v>1.0900000000000001</v>
      </c>
      <c r="P3130" s="10">
        <f t="shared" si="246"/>
        <v>139.24</v>
      </c>
      <c r="Q3130" s="12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 t="s">
        <v>8269</v>
      </c>
      <c r="O3131" s="9">
        <f t="shared" si="245"/>
        <v>0.01</v>
      </c>
      <c r="P3131" s="10">
        <f t="shared" si="246"/>
        <v>10</v>
      </c>
      <c r="Q3131" s="12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 t="s">
        <v>8269</v>
      </c>
      <c r="O3132" s="9">
        <f t="shared" si="245"/>
        <v>0.04</v>
      </c>
      <c r="P3132" s="10">
        <f t="shared" si="246"/>
        <v>93.75</v>
      </c>
      <c r="Q3132" s="12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 t="s">
        <v>8269</v>
      </c>
      <c r="O3133" s="9">
        <f t="shared" si="245"/>
        <v>0.16</v>
      </c>
      <c r="P3133" s="10">
        <f t="shared" si="246"/>
        <v>53.75</v>
      </c>
      <c r="Q3133" s="12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 t="s">
        <v>8269</v>
      </c>
      <c r="O3134" s="9">
        <f t="shared" si="245"/>
        <v>0</v>
      </c>
      <c r="P3134" s="10">
        <f t="shared" si="246"/>
        <v>10</v>
      </c>
      <c r="Q3134" s="12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 t="s">
        <v>8269</v>
      </c>
      <c r="O3135" s="9">
        <f t="shared" si="245"/>
        <v>1.08</v>
      </c>
      <c r="P3135" s="10">
        <f t="shared" si="246"/>
        <v>33.75</v>
      </c>
      <c r="Q3135" s="12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 t="s">
        <v>8269</v>
      </c>
      <c r="O3136" s="9">
        <f t="shared" si="245"/>
        <v>0.23</v>
      </c>
      <c r="P3136" s="10">
        <f t="shared" si="246"/>
        <v>18.75</v>
      </c>
      <c r="Q3136" s="12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 t="s">
        <v>8269</v>
      </c>
      <c r="O3137" s="9">
        <f t="shared" si="245"/>
        <v>0.21</v>
      </c>
      <c r="P3137" s="10">
        <f t="shared" si="246"/>
        <v>23.14</v>
      </c>
      <c r="Q3137" s="12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 t="s">
        <v>8269</v>
      </c>
      <c r="O3138" s="9">
        <f t="shared" si="245"/>
        <v>1.28</v>
      </c>
      <c r="P3138" s="10">
        <f t="shared" si="246"/>
        <v>29.05</v>
      </c>
      <c r="Q3138" s="12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 t="s">
        <v>8269</v>
      </c>
      <c r="O3139" s="9">
        <f t="shared" si="245"/>
        <v>0.03</v>
      </c>
      <c r="P3139" s="10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4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 t="s">
        <v>8269</v>
      </c>
      <c r="O3140" s="9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ref="U3140:U3203" si="249">YEAR(T3140)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 t="s">
        <v>8269</v>
      </c>
      <c r="O3141" s="9">
        <f t="shared" si="245"/>
        <v>0.05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 t="s">
        <v>8269</v>
      </c>
      <c r="O3142" s="9">
        <f t="shared" si="245"/>
        <v>0.01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 t="s">
        <v>8269</v>
      </c>
      <c r="O3143" s="9">
        <f t="shared" si="245"/>
        <v>0.52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 t="s">
        <v>8269</v>
      </c>
      <c r="O3144" s="9">
        <f t="shared" si="245"/>
        <v>0.02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 t="s">
        <v>8269</v>
      </c>
      <c r="O3145" s="9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 t="s">
        <v>8269</v>
      </c>
      <c r="O3146" s="9">
        <f t="shared" si="245"/>
        <v>0.75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 t="s">
        <v>8269</v>
      </c>
      <c r="O3147" s="9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 t="s">
        <v>8269</v>
      </c>
      <c r="O3148" s="9">
        <f t="shared" si="245"/>
        <v>0.11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 t="s">
        <v>8269</v>
      </c>
      <c r="O3149" s="9">
        <f t="shared" si="245"/>
        <v>1.18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 t="s">
        <v>8269</v>
      </c>
      <c r="O3150" s="9">
        <f t="shared" si="245"/>
        <v>1.31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 t="s">
        <v>8269</v>
      </c>
      <c r="O3151" s="9">
        <f t="shared" si="245"/>
        <v>1.04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 t="s">
        <v>8269</v>
      </c>
      <c r="O3152" s="9">
        <f t="shared" si="245"/>
        <v>1.01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 t="s">
        <v>8269</v>
      </c>
      <c r="O3153" s="9">
        <f t="shared" si="245"/>
        <v>1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 t="s">
        <v>8269</v>
      </c>
      <c r="O3154" s="9">
        <f t="shared" si="245"/>
        <v>1.06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 t="s">
        <v>8269</v>
      </c>
      <c r="O3155" s="9">
        <f t="shared" si="245"/>
        <v>3.36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 t="s">
        <v>8269</v>
      </c>
      <c r="O3156" s="9">
        <f t="shared" si="245"/>
        <v>1.1299999999999999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 t="s">
        <v>8269</v>
      </c>
      <c r="O3157" s="9">
        <f t="shared" si="245"/>
        <v>1.89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 t="s">
        <v>8269</v>
      </c>
      <c r="O3158" s="9">
        <f t="shared" si="245"/>
        <v>1.02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 t="s">
        <v>8269</v>
      </c>
      <c r="O3159" s="9">
        <f t="shared" si="245"/>
        <v>1.01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 t="s">
        <v>8269</v>
      </c>
      <c r="O3160" s="9">
        <f t="shared" si="245"/>
        <v>1.1399999999999999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 t="s">
        <v>8269</v>
      </c>
      <c r="O3161" s="9">
        <f t="shared" si="245"/>
        <v>1.33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 t="s">
        <v>8269</v>
      </c>
      <c r="O3162" s="9">
        <f t="shared" si="245"/>
        <v>1.02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 t="s">
        <v>8269</v>
      </c>
      <c r="O3163" s="9">
        <f t="shared" si="245"/>
        <v>1.05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 t="s">
        <v>8269</v>
      </c>
      <c r="O3164" s="9">
        <f t="shared" si="245"/>
        <v>1.27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 t="s">
        <v>8269</v>
      </c>
      <c r="O3165" s="9">
        <f t="shared" ref="O3165:O3228" si="250">ROUND(E3165/D3165,2)</f>
        <v>1.1100000000000001</v>
      </c>
      <c r="P3165" s="10">
        <f t="shared" ref="P3165:P3228" si="251">IFERROR(ROUND(E3165/L3165,2),0)</f>
        <v>200.69</v>
      </c>
      <c r="Q3165" s="12" t="s">
        <v>8315</v>
      </c>
      <c r="R3165" t="s">
        <v>8316</v>
      </c>
      <c r="S3165" s="16">
        <f t="shared" ref="S3165:S3228" si="252">(((J3165/60)/60)/24)+DATE(1970,1,1)</f>
        <v>41775.753761574073</v>
      </c>
      <c r="T3165" s="16">
        <f t="shared" ref="T3165:T3228" si="253">(((I3165/60)/60)/24)+DATE(1970,1,1)</f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 t="s">
        <v>8269</v>
      </c>
      <c r="O3166" s="9">
        <f t="shared" si="250"/>
        <v>1.07</v>
      </c>
      <c r="P3166" s="10">
        <f t="shared" si="251"/>
        <v>37.590000000000003</v>
      </c>
      <c r="Q3166" s="12" t="s">
        <v>8315</v>
      </c>
      <c r="R3166" t="s">
        <v>8316</v>
      </c>
      <c r="S3166" s="16">
        <f t="shared" si="252"/>
        <v>41766.80572916667</v>
      </c>
      <c r="T3166" s="16">
        <f t="shared" si="253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 t="s">
        <v>8269</v>
      </c>
      <c r="O3167" s="9">
        <f t="shared" si="250"/>
        <v>1.63</v>
      </c>
      <c r="P3167" s="10">
        <f t="shared" si="251"/>
        <v>58.1</v>
      </c>
      <c r="Q3167" s="12" t="s">
        <v>8315</v>
      </c>
      <c r="R3167" t="s">
        <v>8316</v>
      </c>
      <c r="S3167" s="16">
        <f t="shared" si="252"/>
        <v>40644.159259259257</v>
      </c>
      <c r="T3167" s="16">
        <f t="shared" si="253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 t="s">
        <v>8269</v>
      </c>
      <c r="O3168" s="9">
        <f t="shared" si="250"/>
        <v>1.6</v>
      </c>
      <c r="P3168" s="10">
        <f t="shared" si="251"/>
        <v>60.3</v>
      </c>
      <c r="Q3168" s="12" t="s">
        <v>8315</v>
      </c>
      <c r="R3168" t="s">
        <v>8316</v>
      </c>
      <c r="S3168" s="16">
        <f t="shared" si="252"/>
        <v>41940.69158564815</v>
      </c>
      <c r="T3168" s="16">
        <f t="shared" si="253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 t="s">
        <v>8269</v>
      </c>
      <c r="O3169" s="9">
        <f t="shared" si="250"/>
        <v>1.1599999999999999</v>
      </c>
      <c r="P3169" s="10">
        <f t="shared" si="251"/>
        <v>63.36</v>
      </c>
      <c r="Q3169" s="12" t="s">
        <v>8315</v>
      </c>
      <c r="R3169" t="s">
        <v>8316</v>
      </c>
      <c r="S3169" s="16">
        <f t="shared" si="252"/>
        <v>41839.175706018519</v>
      </c>
      <c r="T3169" s="16">
        <f t="shared" si="253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 t="s">
        <v>8269</v>
      </c>
      <c r="O3170" s="9">
        <f t="shared" si="250"/>
        <v>1.24</v>
      </c>
      <c r="P3170" s="10">
        <f t="shared" si="251"/>
        <v>50.9</v>
      </c>
      <c r="Q3170" s="12" t="s">
        <v>8315</v>
      </c>
      <c r="R3170" t="s">
        <v>8316</v>
      </c>
      <c r="S3170" s="16">
        <f t="shared" si="252"/>
        <v>41772.105937500004</v>
      </c>
      <c r="T3170" s="16">
        <f t="shared" si="253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 t="s">
        <v>8269</v>
      </c>
      <c r="O3171" s="9">
        <f t="shared" si="250"/>
        <v>1.03</v>
      </c>
      <c r="P3171" s="10">
        <f t="shared" si="251"/>
        <v>100.5</v>
      </c>
      <c r="Q3171" s="12" t="s">
        <v>8315</v>
      </c>
      <c r="R3171" t="s">
        <v>8316</v>
      </c>
      <c r="S3171" s="16">
        <f t="shared" si="252"/>
        <v>41591.737974537034</v>
      </c>
      <c r="T3171" s="16">
        <f t="shared" si="253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 t="s">
        <v>8269</v>
      </c>
      <c r="O3172" s="9">
        <f t="shared" si="250"/>
        <v>1.1200000000000001</v>
      </c>
      <c r="P3172" s="10">
        <f t="shared" si="251"/>
        <v>31.62</v>
      </c>
      <c r="Q3172" s="12" t="s">
        <v>8315</v>
      </c>
      <c r="R3172" t="s">
        <v>8316</v>
      </c>
      <c r="S3172" s="16">
        <f t="shared" si="252"/>
        <v>41789.080370370371</v>
      </c>
      <c r="T3172" s="16">
        <f t="shared" si="253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 t="s">
        <v>8269</v>
      </c>
      <c r="O3173" s="9">
        <f t="shared" si="250"/>
        <v>1.0900000000000001</v>
      </c>
      <c r="P3173" s="10">
        <f t="shared" si="251"/>
        <v>65.099999999999994</v>
      </c>
      <c r="Q3173" s="12" t="s">
        <v>8315</v>
      </c>
      <c r="R3173" t="s">
        <v>8316</v>
      </c>
      <c r="S3173" s="16">
        <f t="shared" si="252"/>
        <v>42466.608310185184</v>
      </c>
      <c r="T3173" s="16">
        <f t="shared" si="253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 t="s">
        <v>8269</v>
      </c>
      <c r="O3174" s="9">
        <f t="shared" si="250"/>
        <v>1.1499999999999999</v>
      </c>
      <c r="P3174" s="10">
        <f t="shared" si="251"/>
        <v>79.31</v>
      </c>
      <c r="Q3174" s="12" t="s">
        <v>8315</v>
      </c>
      <c r="R3174" t="s">
        <v>8316</v>
      </c>
      <c r="S3174" s="16">
        <f t="shared" si="252"/>
        <v>40923.729953703703</v>
      </c>
      <c r="T3174" s="16">
        <f t="shared" si="253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 t="s">
        <v>8269</v>
      </c>
      <c r="O3175" s="9">
        <f t="shared" si="250"/>
        <v>1.03</v>
      </c>
      <c r="P3175" s="10">
        <f t="shared" si="251"/>
        <v>139.19</v>
      </c>
      <c r="Q3175" s="12" t="s">
        <v>8315</v>
      </c>
      <c r="R3175" t="s">
        <v>8316</v>
      </c>
      <c r="S3175" s="16">
        <f t="shared" si="252"/>
        <v>41878.878379629627</v>
      </c>
      <c r="T3175" s="16">
        <f t="shared" si="253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 t="s">
        <v>8269</v>
      </c>
      <c r="O3176" s="9">
        <f t="shared" si="250"/>
        <v>1.01</v>
      </c>
      <c r="P3176" s="10">
        <f t="shared" si="251"/>
        <v>131.91</v>
      </c>
      <c r="Q3176" s="12" t="s">
        <v>8315</v>
      </c>
      <c r="R3176" t="s">
        <v>8316</v>
      </c>
      <c r="S3176" s="16">
        <f t="shared" si="252"/>
        <v>41862.864675925928</v>
      </c>
      <c r="T3176" s="16">
        <f t="shared" si="253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 t="s">
        <v>8269</v>
      </c>
      <c r="O3177" s="9">
        <f t="shared" si="250"/>
        <v>1.1000000000000001</v>
      </c>
      <c r="P3177" s="10">
        <f t="shared" si="251"/>
        <v>91.3</v>
      </c>
      <c r="Q3177" s="12" t="s">
        <v>8315</v>
      </c>
      <c r="R3177" t="s">
        <v>8316</v>
      </c>
      <c r="S3177" s="16">
        <f t="shared" si="252"/>
        <v>40531.886886574073</v>
      </c>
      <c r="T3177" s="16">
        <f t="shared" si="253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 t="s">
        <v>8269</v>
      </c>
      <c r="O3178" s="9">
        <f t="shared" si="250"/>
        <v>1.1499999999999999</v>
      </c>
      <c r="P3178" s="10">
        <f t="shared" si="251"/>
        <v>39.67</v>
      </c>
      <c r="Q3178" s="12" t="s">
        <v>8315</v>
      </c>
      <c r="R3178" t="s">
        <v>8316</v>
      </c>
      <c r="S3178" s="16">
        <f t="shared" si="252"/>
        <v>41477.930914351848</v>
      </c>
      <c r="T3178" s="16">
        <f t="shared" si="253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 t="s">
        <v>8269</v>
      </c>
      <c r="O3179" s="9">
        <f t="shared" si="250"/>
        <v>1.17</v>
      </c>
      <c r="P3179" s="10">
        <f t="shared" si="251"/>
        <v>57.55</v>
      </c>
      <c r="Q3179" s="12" t="s">
        <v>8315</v>
      </c>
      <c r="R3179" t="s">
        <v>8316</v>
      </c>
      <c r="S3179" s="16">
        <f t="shared" si="252"/>
        <v>41781.666770833333</v>
      </c>
      <c r="T3179" s="16">
        <f t="shared" si="253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 t="s">
        <v>8269</v>
      </c>
      <c r="O3180" s="9">
        <f t="shared" si="250"/>
        <v>1.72</v>
      </c>
      <c r="P3180" s="10">
        <f t="shared" si="251"/>
        <v>33.03</v>
      </c>
      <c r="Q3180" s="12" t="s">
        <v>8315</v>
      </c>
      <c r="R3180" t="s">
        <v>8316</v>
      </c>
      <c r="S3180" s="16">
        <f t="shared" si="252"/>
        <v>41806.605034722219</v>
      </c>
      <c r="T3180" s="16">
        <f t="shared" si="253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 t="s">
        <v>8269</v>
      </c>
      <c r="O3181" s="9">
        <f t="shared" si="250"/>
        <v>1.1399999999999999</v>
      </c>
      <c r="P3181" s="10">
        <f t="shared" si="251"/>
        <v>77.34</v>
      </c>
      <c r="Q3181" s="12" t="s">
        <v>8315</v>
      </c>
      <c r="R3181" t="s">
        <v>8316</v>
      </c>
      <c r="S3181" s="16">
        <f t="shared" si="252"/>
        <v>41375.702210648145</v>
      </c>
      <c r="T3181" s="16">
        <f t="shared" si="253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 t="s">
        <v>8269</v>
      </c>
      <c r="O3182" s="9">
        <f t="shared" si="250"/>
        <v>1.2</v>
      </c>
      <c r="P3182" s="10">
        <f t="shared" si="251"/>
        <v>31.93</v>
      </c>
      <c r="Q3182" s="12" t="s">
        <v>8315</v>
      </c>
      <c r="R3182" t="s">
        <v>8316</v>
      </c>
      <c r="S3182" s="16">
        <f t="shared" si="252"/>
        <v>41780.412604166668</v>
      </c>
      <c r="T3182" s="16">
        <f t="shared" si="253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 t="s">
        <v>8269</v>
      </c>
      <c r="O3183" s="9">
        <f t="shared" si="250"/>
        <v>1.0900000000000001</v>
      </c>
      <c r="P3183" s="10">
        <f t="shared" si="251"/>
        <v>36.33</v>
      </c>
      <c r="Q3183" s="12" t="s">
        <v>8315</v>
      </c>
      <c r="R3183" t="s">
        <v>8316</v>
      </c>
      <c r="S3183" s="16">
        <f t="shared" si="252"/>
        <v>41779.310034722221</v>
      </c>
      <c r="T3183" s="16">
        <f t="shared" si="253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 t="s">
        <v>8269</v>
      </c>
      <c r="O3184" s="9">
        <f t="shared" si="250"/>
        <v>1.01</v>
      </c>
      <c r="P3184" s="10">
        <f t="shared" si="251"/>
        <v>46.77</v>
      </c>
      <c r="Q3184" s="12" t="s">
        <v>8315</v>
      </c>
      <c r="R3184" t="s">
        <v>8316</v>
      </c>
      <c r="S3184" s="16">
        <f t="shared" si="252"/>
        <v>40883.949317129627</v>
      </c>
      <c r="T3184" s="16">
        <f t="shared" si="253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 t="s">
        <v>8269</v>
      </c>
      <c r="O3185" s="9">
        <f t="shared" si="250"/>
        <v>1.0900000000000001</v>
      </c>
      <c r="P3185" s="10">
        <f t="shared" si="251"/>
        <v>40.07</v>
      </c>
      <c r="Q3185" s="12" t="s">
        <v>8315</v>
      </c>
      <c r="R3185" t="s">
        <v>8316</v>
      </c>
      <c r="S3185" s="16">
        <f t="shared" si="252"/>
        <v>41491.79478009259</v>
      </c>
      <c r="T3185" s="16">
        <f t="shared" si="253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 t="s">
        <v>8269</v>
      </c>
      <c r="O3186" s="9">
        <f t="shared" si="250"/>
        <v>1.07</v>
      </c>
      <c r="P3186" s="10">
        <f t="shared" si="251"/>
        <v>100.22</v>
      </c>
      <c r="Q3186" s="12" t="s">
        <v>8315</v>
      </c>
      <c r="R3186" t="s">
        <v>8316</v>
      </c>
      <c r="S3186" s="16">
        <f t="shared" si="252"/>
        <v>41791.993414351848</v>
      </c>
      <c r="T3186" s="16">
        <f t="shared" si="253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 t="s">
        <v>8269</v>
      </c>
      <c r="O3187" s="9">
        <f t="shared" si="250"/>
        <v>1</v>
      </c>
      <c r="P3187" s="10">
        <f t="shared" si="251"/>
        <v>41.67</v>
      </c>
      <c r="Q3187" s="12" t="s">
        <v>8315</v>
      </c>
      <c r="R3187" t="s">
        <v>8316</v>
      </c>
      <c r="S3187" s="16">
        <f t="shared" si="252"/>
        <v>41829.977326388893</v>
      </c>
      <c r="T3187" s="16">
        <f t="shared" si="253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 t="s">
        <v>8269</v>
      </c>
      <c r="O3188" s="9">
        <f t="shared" si="250"/>
        <v>1.02</v>
      </c>
      <c r="P3188" s="10">
        <f t="shared" si="251"/>
        <v>46.71</v>
      </c>
      <c r="Q3188" s="12" t="s">
        <v>8315</v>
      </c>
      <c r="R3188" t="s">
        <v>8316</v>
      </c>
      <c r="S3188" s="16">
        <f t="shared" si="252"/>
        <v>41868.924050925925</v>
      </c>
      <c r="T3188" s="16">
        <f t="shared" si="253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 t="s">
        <v>8269</v>
      </c>
      <c r="O3189" s="9">
        <f t="shared" si="250"/>
        <v>1.1599999999999999</v>
      </c>
      <c r="P3189" s="10">
        <f t="shared" si="251"/>
        <v>71.489999999999995</v>
      </c>
      <c r="Q3189" s="12" t="s">
        <v>8315</v>
      </c>
      <c r="R3189" t="s">
        <v>8316</v>
      </c>
      <c r="S3189" s="16">
        <f t="shared" si="252"/>
        <v>41835.666354166664</v>
      </c>
      <c r="T3189" s="16">
        <f t="shared" si="253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 t="s">
        <v>8303</v>
      </c>
      <c r="O3190" s="9">
        <f t="shared" si="250"/>
        <v>0.65</v>
      </c>
      <c r="P3190" s="10">
        <f t="shared" si="251"/>
        <v>14.44</v>
      </c>
      <c r="Q3190" s="12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 t="s">
        <v>8303</v>
      </c>
      <c r="O3191" s="9">
        <f t="shared" si="250"/>
        <v>0.12</v>
      </c>
      <c r="P3191" s="10">
        <f t="shared" si="251"/>
        <v>356.84</v>
      </c>
      <c r="Q3191" s="12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 t="s">
        <v>8303</v>
      </c>
      <c r="O3192" s="9">
        <f t="shared" si="250"/>
        <v>0</v>
      </c>
      <c r="P3192" s="10">
        <f t="shared" si="251"/>
        <v>0</v>
      </c>
      <c r="Q3192" s="12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 t="s">
        <v>8303</v>
      </c>
      <c r="O3193" s="9">
        <f t="shared" si="250"/>
        <v>0.04</v>
      </c>
      <c r="P3193" s="10">
        <f t="shared" si="251"/>
        <v>37.75</v>
      </c>
      <c r="Q3193" s="12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 t="s">
        <v>8303</v>
      </c>
      <c r="O3194" s="9">
        <f t="shared" si="250"/>
        <v>0.01</v>
      </c>
      <c r="P3194" s="10">
        <f t="shared" si="251"/>
        <v>12.75</v>
      </c>
      <c r="Q3194" s="12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 t="s">
        <v>8303</v>
      </c>
      <c r="O3195" s="9">
        <f t="shared" si="250"/>
        <v>0.12</v>
      </c>
      <c r="P3195" s="10">
        <f t="shared" si="251"/>
        <v>24.46</v>
      </c>
      <c r="Q3195" s="12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 t="s">
        <v>8303</v>
      </c>
      <c r="O3196" s="9">
        <f t="shared" si="250"/>
        <v>0</v>
      </c>
      <c r="P3196" s="10">
        <f t="shared" si="251"/>
        <v>0</v>
      </c>
      <c r="Q3196" s="12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 t="s">
        <v>8303</v>
      </c>
      <c r="O3197" s="9">
        <f t="shared" si="250"/>
        <v>0.59</v>
      </c>
      <c r="P3197" s="10">
        <f t="shared" si="251"/>
        <v>53.08</v>
      </c>
      <c r="Q3197" s="12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 t="s">
        <v>8303</v>
      </c>
      <c r="O3198" s="9">
        <f t="shared" si="250"/>
        <v>0</v>
      </c>
      <c r="P3198" s="10">
        <f t="shared" si="251"/>
        <v>300</v>
      </c>
      <c r="Q3198" s="12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 t="s">
        <v>8303</v>
      </c>
      <c r="O3199" s="9">
        <f t="shared" si="250"/>
        <v>0.11</v>
      </c>
      <c r="P3199" s="10">
        <f t="shared" si="251"/>
        <v>286.25</v>
      </c>
      <c r="Q3199" s="12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 t="s">
        <v>8303</v>
      </c>
      <c r="O3200" s="9">
        <f t="shared" si="250"/>
        <v>0</v>
      </c>
      <c r="P3200" s="10">
        <f t="shared" si="251"/>
        <v>36.67</v>
      </c>
      <c r="Q3200" s="12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 t="s">
        <v>8303</v>
      </c>
      <c r="O3201" s="9">
        <f t="shared" si="250"/>
        <v>0.52</v>
      </c>
      <c r="P3201" s="10">
        <f t="shared" si="251"/>
        <v>49.21</v>
      </c>
      <c r="Q3201" s="12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 t="s">
        <v>8303</v>
      </c>
      <c r="O3202" s="9">
        <f t="shared" si="250"/>
        <v>0</v>
      </c>
      <c r="P3202" s="10">
        <f t="shared" si="251"/>
        <v>1</v>
      </c>
      <c r="Q3202" s="12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 t="s">
        <v>8303</v>
      </c>
      <c r="O3203" s="9">
        <f t="shared" si="250"/>
        <v>0.01</v>
      </c>
      <c r="P3203" s="10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49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 t="s">
        <v>8303</v>
      </c>
      <c r="O3204" s="9">
        <f t="shared" si="250"/>
        <v>0.55000000000000004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7" si="254">YEAR(T3204)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 t="s">
        <v>8303</v>
      </c>
      <c r="O3205" s="9">
        <f t="shared" si="250"/>
        <v>0.25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 t="s">
        <v>8303</v>
      </c>
      <c r="O3206" s="9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 t="s">
        <v>8303</v>
      </c>
      <c r="O3207" s="9">
        <f t="shared" si="250"/>
        <v>0.03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 t="s">
        <v>8303</v>
      </c>
      <c r="O3208" s="9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 t="s">
        <v>8303</v>
      </c>
      <c r="O3209" s="9">
        <f t="shared" si="250"/>
        <v>0.46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 t="s">
        <v>8269</v>
      </c>
      <c r="O3210" s="9">
        <f t="shared" si="250"/>
        <v>1.04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 t="s">
        <v>8269</v>
      </c>
      <c r="O3211" s="9">
        <f t="shared" si="250"/>
        <v>1.19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 t="s">
        <v>8269</v>
      </c>
      <c r="O3212" s="9">
        <f t="shared" si="250"/>
        <v>1.26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 t="s">
        <v>8269</v>
      </c>
      <c r="O3213" s="9">
        <f t="shared" si="250"/>
        <v>1.2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 t="s">
        <v>8269</v>
      </c>
      <c r="O3214" s="9">
        <f t="shared" si="250"/>
        <v>1.26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 t="s">
        <v>8269</v>
      </c>
      <c r="O3215" s="9">
        <f t="shared" si="250"/>
        <v>1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 t="s">
        <v>8269</v>
      </c>
      <c r="O3216" s="9">
        <f t="shared" si="250"/>
        <v>1.02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 t="s">
        <v>8269</v>
      </c>
      <c r="O3217" s="9">
        <f t="shared" si="250"/>
        <v>1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 t="s">
        <v>8269</v>
      </c>
      <c r="O3218" s="9">
        <f t="shared" si="250"/>
        <v>1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 t="s">
        <v>8269</v>
      </c>
      <c r="O3219" s="9">
        <f t="shared" si="250"/>
        <v>1.1599999999999999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 t="s">
        <v>8269</v>
      </c>
      <c r="O3220" s="9">
        <f t="shared" si="250"/>
        <v>1.02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 t="s">
        <v>8269</v>
      </c>
      <c r="O3221" s="9">
        <f t="shared" si="250"/>
        <v>1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 t="s">
        <v>8269</v>
      </c>
      <c r="O3222" s="9">
        <f t="shared" si="250"/>
        <v>1.01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 t="s">
        <v>8269</v>
      </c>
      <c r="O3223" s="9">
        <f t="shared" si="250"/>
        <v>1.03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 t="s">
        <v>8269</v>
      </c>
      <c r="O3224" s="9">
        <f t="shared" si="250"/>
        <v>1.25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 t="s">
        <v>8269</v>
      </c>
      <c r="O3225" s="9">
        <f t="shared" si="250"/>
        <v>1.1000000000000001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 t="s">
        <v>8269</v>
      </c>
      <c r="O3226" s="9">
        <f t="shared" si="250"/>
        <v>1.02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 t="s">
        <v>8269</v>
      </c>
      <c r="O3227" s="9">
        <f t="shared" si="250"/>
        <v>1.02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 t="s">
        <v>8269</v>
      </c>
      <c r="O3228" s="9">
        <f t="shared" si="250"/>
        <v>1.04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 t="s">
        <v>8269</v>
      </c>
      <c r="O3229" s="9">
        <f t="shared" ref="O3229:O3292" si="255">ROUND(E3229/D3229,2)</f>
        <v>1.25</v>
      </c>
      <c r="P3229" s="10">
        <f t="shared" ref="P3229:P3292" si="256">IFERROR(ROUND(E3229/L3229,2),0)</f>
        <v>50</v>
      </c>
      <c r="Q3229" s="12" t="s">
        <v>8315</v>
      </c>
      <c r="R3229" t="s">
        <v>8316</v>
      </c>
      <c r="S3229" s="16">
        <f t="shared" ref="S3229:S3292" si="257">(((J3229/60)/60)/24)+DATE(1970,1,1)</f>
        <v>42722.882361111115</v>
      </c>
      <c r="T3229" s="16">
        <f t="shared" ref="T3229:T3292" si="258">(((I3229/60)/60)/24)+DATE(1970,1,1)</f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 t="s">
        <v>8269</v>
      </c>
      <c r="O3230" s="9">
        <f t="shared" si="255"/>
        <v>1.02</v>
      </c>
      <c r="P3230" s="10">
        <f t="shared" si="256"/>
        <v>193.62</v>
      </c>
      <c r="Q3230" s="12" t="s">
        <v>8315</v>
      </c>
      <c r="R3230" t="s">
        <v>8316</v>
      </c>
      <c r="S3230" s="16">
        <f t="shared" si="257"/>
        <v>42323.70930555556</v>
      </c>
      <c r="T3230" s="16">
        <f t="shared" si="258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 t="s">
        <v>8269</v>
      </c>
      <c r="O3231" s="9">
        <f t="shared" si="255"/>
        <v>1.08</v>
      </c>
      <c r="P3231" s="10">
        <f t="shared" si="256"/>
        <v>106.8</v>
      </c>
      <c r="Q3231" s="12" t="s">
        <v>8315</v>
      </c>
      <c r="R3231" t="s">
        <v>8316</v>
      </c>
      <c r="S3231" s="16">
        <f t="shared" si="257"/>
        <v>41933.291643518518</v>
      </c>
      <c r="T3231" s="16">
        <f t="shared" si="258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 t="s">
        <v>8269</v>
      </c>
      <c r="O3232" s="9">
        <f t="shared" si="255"/>
        <v>1.1000000000000001</v>
      </c>
      <c r="P3232" s="10">
        <f t="shared" si="256"/>
        <v>77.22</v>
      </c>
      <c r="Q3232" s="12" t="s">
        <v>8315</v>
      </c>
      <c r="R3232" t="s">
        <v>8316</v>
      </c>
      <c r="S3232" s="16">
        <f t="shared" si="257"/>
        <v>41898.168125000004</v>
      </c>
      <c r="T3232" s="16">
        <f t="shared" si="258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 t="s">
        <v>8269</v>
      </c>
      <c r="O3233" s="9">
        <f t="shared" si="255"/>
        <v>1.61</v>
      </c>
      <c r="P3233" s="10">
        <f t="shared" si="256"/>
        <v>57.5</v>
      </c>
      <c r="Q3233" s="12" t="s">
        <v>8315</v>
      </c>
      <c r="R3233" t="s">
        <v>8316</v>
      </c>
      <c r="S3233" s="16">
        <f t="shared" si="257"/>
        <v>42446.943831018521</v>
      </c>
      <c r="T3233" s="16">
        <f t="shared" si="258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 t="s">
        <v>8269</v>
      </c>
      <c r="O3234" s="9">
        <f t="shared" si="255"/>
        <v>1.31</v>
      </c>
      <c r="P3234" s="10">
        <f t="shared" si="256"/>
        <v>50.46</v>
      </c>
      <c r="Q3234" s="12" t="s">
        <v>8315</v>
      </c>
      <c r="R3234" t="s">
        <v>8316</v>
      </c>
      <c r="S3234" s="16">
        <f t="shared" si="257"/>
        <v>42463.81385416667</v>
      </c>
      <c r="T3234" s="16">
        <f t="shared" si="258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 t="s">
        <v>8269</v>
      </c>
      <c r="O3235" s="9">
        <f t="shared" si="255"/>
        <v>1.19</v>
      </c>
      <c r="P3235" s="10">
        <f t="shared" si="256"/>
        <v>97.38</v>
      </c>
      <c r="Q3235" s="12" t="s">
        <v>8315</v>
      </c>
      <c r="R3235" t="s">
        <v>8316</v>
      </c>
      <c r="S3235" s="16">
        <f t="shared" si="257"/>
        <v>42766.805034722223</v>
      </c>
      <c r="T3235" s="16">
        <f t="shared" si="258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 t="s">
        <v>8269</v>
      </c>
      <c r="O3236" s="9">
        <f t="shared" si="255"/>
        <v>1</v>
      </c>
      <c r="P3236" s="10">
        <f t="shared" si="256"/>
        <v>34.92</v>
      </c>
      <c r="Q3236" s="12" t="s">
        <v>8315</v>
      </c>
      <c r="R3236" t="s">
        <v>8316</v>
      </c>
      <c r="S3236" s="16">
        <f t="shared" si="257"/>
        <v>42734.789444444439</v>
      </c>
      <c r="T3236" s="16">
        <f t="shared" si="258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 t="s">
        <v>8269</v>
      </c>
      <c r="O3237" s="9">
        <f t="shared" si="255"/>
        <v>1.03</v>
      </c>
      <c r="P3237" s="10">
        <f t="shared" si="256"/>
        <v>85.53</v>
      </c>
      <c r="Q3237" s="12" t="s">
        <v>8315</v>
      </c>
      <c r="R3237" t="s">
        <v>8316</v>
      </c>
      <c r="S3237" s="16">
        <f t="shared" si="257"/>
        <v>42522.347812499997</v>
      </c>
      <c r="T3237" s="16">
        <f t="shared" si="258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 t="s">
        <v>8269</v>
      </c>
      <c r="O3238" s="9">
        <f t="shared" si="255"/>
        <v>1.01</v>
      </c>
      <c r="P3238" s="10">
        <f t="shared" si="256"/>
        <v>182.91</v>
      </c>
      <c r="Q3238" s="12" t="s">
        <v>8315</v>
      </c>
      <c r="R3238" t="s">
        <v>8316</v>
      </c>
      <c r="S3238" s="16">
        <f t="shared" si="257"/>
        <v>42702.917048611111</v>
      </c>
      <c r="T3238" s="16">
        <f t="shared" si="258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 t="s">
        <v>8269</v>
      </c>
      <c r="O3239" s="9">
        <f t="shared" si="255"/>
        <v>1.01</v>
      </c>
      <c r="P3239" s="10">
        <f t="shared" si="256"/>
        <v>131.13999999999999</v>
      </c>
      <c r="Q3239" s="12" t="s">
        <v>8315</v>
      </c>
      <c r="R3239" t="s">
        <v>8316</v>
      </c>
      <c r="S3239" s="16">
        <f t="shared" si="257"/>
        <v>42252.474351851852</v>
      </c>
      <c r="T3239" s="16">
        <f t="shared" si="258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 t="s">
        <v>8269</v>
      </c>
      <c r="O3240" s="9">
        <f t="shared" si="255"/>
        <v>1.1200000000000001</v>
      </c>
      <c r="P3240" s="10">
        <f t="shared" si="256"/>
        <v>39.81</v>
      </c>
      <c r="Q3240" s="12" t="s">
        <v>8315</v>
      </c>
      <c r="R3240" t="s">
        <v>8316</v>
      </c>
      <c r="S3240" s="16">
        <f t="shared" si="257"/>
        <v>42156.510393518518</v>
      </c>
      <c r="T3240" s="16">
        <f t="shared" si="258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 t="s">
        <v>8269</v>
      </c>
      <c r="O3241" s="9">
        <f t="shared" si="255"/>
        <v>1.06</v>
      </c>
      <c r="P3241" s="10">
        <f t="shared" si="256"/>
        <v>59.7</v>
      </c>
      <c r="Q3241" s="12" t="s">
        <v>8315</v>
      </c>
      <c r="R3241" t="s">
        <v>8316</v>
      </c>
      <c r="S3241" s="16">
        <f t="shared" si="257"/>
        <v>42278.089039351849</v>
      </c>
      <c r="T3241" s="16">
        <f t="shared" si="258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 t="s">
        <v>8269</v>
      </c>
      <c r="O3242" s="9">
        <f t="shared" si="255"/>
        <v>1.01</v>
      </c>
      <c r="P3242" s="10">
        <f t="shared" si="256"/>
        <v>88.74</v>
      </c>
      <c r="Q3242" s="12" t="s">
        <v>8315</v>
      </c>
      <c r="R3242" t="s">
        <v>8316</v>
      </c>
      <c r="S3242" s="16">
        <f t="shared" si="257"/>
        <v>42754.693842592591</v>
      </c>
      <c r="T3242" s="16">
        <f t="shared" si="258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 t="s">
        <v>8269</v>
      </c>
      <c r="O3243" s="9">
        <f t="shared" si="255"/>
        <v>1.1499999999999999</v>
      </c>
      <c r="P3243" s="10">
        <f t="shared" si="256"/>
        <v>58.69</v>
      </c>
      <c r="Q3243" s="12" t="s">
        <v>8315</v>
      </c>
      <c r="R3243" t="s">
        <v>8316</v>
      </c>
      <c r="S3243" s="16">
        <f t="shared" si="257"/>
        <v>41893.324884259258</v>
      </c>
      <c r="T3243" s="16">
        <f t="shared" si="258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 t="s">
        <v>8269</v>
      </c>
      <c r="O3244" s="9">
        <f t="shared" si="255"/>
        <v>1.27</v>
      </c>
      <c r="P3244" s="10">
        <f t="shared" si="256"/>
        <v>69.569999999999993</v>
      </c>
      <c r="Q3244" s="12" t="s">
        <v>8315</v>
      </c>
      <c r="R3244" t="s">
        <v>8316</v>
      </c>
      <c r="S3244" s="16">
        <f t="shared" si="257"/>
        <v>41871.755694444444</v>
      </c>
      <c r="T3244" s="16">
        <f t="shared" si="258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 t="s">
        <v>8269</v>
      </c>
      <c r="O3245" s="9">
        <f t="shared" si="255"/>
        <v>1.03</v>
      </c>
      <c r="P3245" s="10">
        <f t="shared" si="256"/>
        <v>115.87</v>
      </c>
      <c r="Q3245" s="12" t="s">
        <v>8315</v>
      </c>
      <c r="R3245" t="s">
        <v>8316</v>
      </c>
      <c r="S3245" s="16">
        <f t="shared" si="257"/>
        <v>42262.096782407403</v>
      </c>
      <c r="T3245" s="16">
        <f t="shared" si="258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 t="s">
        <v>8269</v>
      </c>
      <c r="O3246" s="9">
        <f t="shared" si="255"/>
        <v>1.03</v>
      </c>
      <c r="P3246" s="10">
        <f t="shared" si="256"/>
        <v>23.87</v>
      </c>
      <c r="Q3246" s="12" t="s">
        <v>8315</v>
      </c>
      <c r="R3246" t="s">
        <v>8316</v>
      </c>
      <c r="S3246" s="16">
        <f t="shared" si="257"/>
        <v>42675.694236111114</v>
      </c>
      <c r="T3246" s="16">
        <f t="shared" si="258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 t="s">
        <v>8269</v>
      </c>
      <c r="O3247" s="9">
        <f t="shared" si="255"/>
        <v>1.04</v>
      </c>
      <c r="P3247" s="10">
        <f t="shared" si="256"/>
        <v>81.13</v>
      </c>
      <c r="Q3247" s="12" t="s">
        <v>8315</v>
      </c>
      <c r="R3247" t="s">
        <v>8316</v>
      </c>
      <c r="S3247" s="16">
        <f t="shared" si="257"/>
        <v>42135.60020833333</v>
      </c>
      <c r="T3247" s="16">
        <f t="shared" si="258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 t="s">
        <v>8269</v>
      </c>
      <c r="O3248" s="9">
        <f t="shared" si="255"/>
        <v>1.1100000000000001</v>
      </c>
      <c r="P3248" s="10">
        <f t="shared" si="256"/>
        <v>57.63</v>
      </c>
      <c r="Q3248" s="12" t="s">
        <v>8315</v>
      </c>
      <c r="R3248" t="s">
        <v>8316</v>
      </c>
      <c r="S3248" s="16">
        <f t="shared" si="257"/>
        <v>42230.472222222219</v>
      </c>
      <c r="T3248" s="16">
        <f t="shared" si="258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 t="s">
        <v>8269</v>
      </c>
      <c r="O3249" s="9">
        <f t="shared" si="255"/>
        <v>1.06</v>
      </c>
      <c r="P3249" s="10">
        <f t="shared" si="256"/>
        <v>46.43</v>
      </c>
      <c r="Q3249" s="12" t="s">
        <v>8315</v>
      </c>
      <c r="R3249" t="s">
        <v>8316</v>
      </c>
      <c r="S3249" s="16">
        <f t="shared" si="257"/>
        <v>42167.434166666666</v>
      </c>
      <c r="T3249" s="16">
        <f t="shared" si="258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 t="s">
        <v>8269</v>
      </c>
      <c r="O3250" s="9">
        <f t="shared" si="255"/>
        <v>1.01</v>
      </c>
      <c r="P3250" s="10">
        <f t="shared" si="256"/>
        <v>60.48</v>
      </c>
      <c r="Q3250" s="12" t="s">
        <v>8315</v>
      </c>
      <c r="R3250" t="s">
        <v>8316</v>
      </c>
      <c r="S3250" s="16">
        <f t="shared" si="257"/>
        <v>42068.888391203705</v>
      </c>
      <c r="T3250" s="16">
        <f t="shared" si="258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 t="s">
        <v>8269</v>
      </c>
      <c r="O3251" s="9">
        <f t="shared" si="255"/>
        <v>1.05</v>
      </c>
      <c r="P3251" s="10">
        <f t="shared" si="256"/>
        <v>65.58</v>
      </c>
      <c r="Q3251" s="12" t="s">
        <v>8315</v>
      </c>
      <c r="R3251" t="s">
        <v>8316</v>
      </c>
      <c r="S3251" s="16">
        <f t="shared" si="257"/>
        <v>42145.746689814812</v>
      </c>
      <c r="T3251" s="16">
        <f t="shared" si="258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 t="s">
        <v>8269</v>
      </c>
      <c r="O3252" s="9">
        <f t="shared" si="255"/>
        <v>1.02</v>
      </c>
      <c r="P3252" s="10">
        <f t="shared" si="256"/>
        <v>119.19</v>
      </c>
      <c r="Q3252" s="12" t="s">
        <v>8315</v>
      </c>
      <c r="R3252" t="s">
        <v>8316</v>
      </c>
      <c r="S3252" s="16">
        <f t="shared" si="257"/>
        <v>41918.742175925923</v>
      </c>
      <c r="T3252" s="16">
        <f t="shared" si="258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 t="s">
        <v>8269</v>
      </c>
      <c r="O3253" s="9">
        <f t="shared" si="255"/>
        <v>1.1100000000000001</v>
      </c>
      <c r="P3253" s="10">
        <f t="shared" si="256"/>
        <v>83.05</v>
      </c>
      <c r="Q3253" s="12" t="s">
        <v>8315</v>
      </c>
      <c r="R3253" t="s">
        <v>8316</v>
      </c>
      <c r="S3253" s="16">
        <f t="shared" si="257"/>
        <v>42146.731087962966</v>
      </c>
      <c r="T3253" s="16">
        <f t="shared" si="258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 t="s">
        <v>8269</v>
      </c>
      <c r="O3254" s="9">
        <f t="shared" si="255"/>
        <v>1.28</v>
      </c>
      <c r="P3254" s="10">
        <f t="shared" si="256"/>
        <v>57.52</v>
      </c>
      <c r="Q3254" s="12" t="s">
        <v>8315</v>
      </c>
      <c r="R3254" t="s">
        <v>8316</v>
      </c>
      <c r="S3254" s="16">
        <f t="shared" si="257"/>
        <v>42590.472685185188</v>
      </c>
      <c r="T3254" s="16">
        <f t="shared" si="258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 t="s">
        <v>8269</v>
      </c>
      <c r="O3255" s="9">
        <f t="shared" si="255"/>
        <v>1.02</v>
      </c>
      <c r="P3255" s="10">
        <f t="shared" si="256"/>
        <v>177.09</v>
      </c>
      <c r="Q3255" s="12" t="s">
        <v>8315</v>
      </c>
      <c r="R3255" t="s">
        <v>8316</v>
      </c>
      <c r="S3255" s="16">
        <f t="shared" si="257"/>
        <v>42602.576712962968</v>
      </c>
      <c r="T3255" s="16">
        <f t="shared" si="258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 t="s">
        <v>8269</v>
      </c>
      <c r="O3256" s="9">
        <f t="shared" si="255"/>
        <v>1.01</v>
      </c>
      <c r="P3256" s="10">
        <f t="shared" si="256"/>
        <v>70.77</v>
      </c>
      <c r="Q3256" s="12" t="s">
        <v>8315</v>
      </c>
      <c r="R3256" t="s">
        <v>8316</v>
      </c>
      <c r="S3256" s="16">
        <f t="shared" si="257"/>
        <v>42059.085752314815</v>
      </c>
      <c r="T3256" s="16">
        <f t="shared" si="258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 t="s">
        <v>8269</v>
      </c>
      <c r="O3257" s="9">
        <f t="shared" si="255"/>
        <v>1.75</v>
      </c>
      <c r="P3257" s="10">
        <f t="shared" si="256"/>
        <v>29.17</v>
      </c>
      <c r="Q3257" s="12" t="s">
        <v>8315</v>
      </c>
      <c r="R3257" t="s">
        <v>8316</v>
      </c>
      <c r="S3257" s="16">
        <f t="shared" si="257"/>
        <v>41889.768229166664</v>
      </c>
      <c r="T3257" s="16">
        <f t="shared" si="258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 t="s">
        <v>8269</v>
      </c>
      <c r="O3258" s="9">
        <f t="shared" si="255"/>
        <v>1.28</v>
      </c>
      <c r="P3258" s="10">
        <f t="shared" si="256"/>
        <v>72.760000000000005</v>
      </c>
      <c r="Q3258" s="12" t="s">
        <v>8315</v>
      </c>
      <c r="R3258" t="s">
        <v>8316</v>
      </c>
      <c r="S3258" s="16">
        <f t="shared" si="257"/>
        <v>42144.573807870373</v>
      </c>
      <c r="T3258" s="16">
        <f t="shared" si="258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 t="s">
        <v>8269</v>
      </c>
      <c r="O3259" s="9">
        <f t="shared" si="255"/>
        <v>1.06</v>
      </c>
      <c r="P3259" s="10">
        <f t="shared" si="256"/>
        <v>51.85</v>
      </c>
      <c r="Q3259" s="12" t="s">
        <v>8315</v>
      </c>
      <c r="R3259" t="s">
        <v>8316</v>
      </c>
      <c r="S3259" s="16">
        <f t="shared" si="257"/>
        <v>42758.559629629628</v>
      </c>
      <c r="T3259" s="16">
        <f t="shared" si="258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 t="s">
        <v>8269</v>
      </c>
      <c r="O3260" s="9">
        <f t="shared" si="255"/>
        <v>1.05</v>
      </c>
      <c r="P3260" s="10">
        <f t="shared" si="256"/>
        <v>98.2</v>
      </c>
      <c r="Q3260" s="12" t="s">
        <v>8315</v>
      </c>
      <c r="R3260" t="s">
        <v>8316</v>
      </c>
      <c r="S3260" s="16">
        <f t="shared" si="257"/>
        <v>41982.887280092589</v>
      </c>
      <c r="T3260" s="16">
        <f t="shared" si="258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 t="s">
        <v>8269</v>
      </c>
      <c r="O3261" s="9">
        <f t="shared" si="255"/>
        <v>1.06</v>
      </c>
      <c r="P3261" s="10">
        <f t="shared" si="256"/>
        <v>251.74</v>
      </c>
      <c r="Q3261" s="12" t="s">
        <v>8315</v>
      </c>
      <c r="R3261" t="s">
        <v>8316</v>
      </c>
      <c r="S3261" s="16">
        <f t="shared" si="257"/>
        <v>42614.760937500003</v>
      </c>
      <c r="T3261" s="16">
        <f t="shared" si="258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 t="s">
        <v>8269</v>
      </c>
      <c r="O3262" s="9">
        <f t="shared" si="255"/>
        <v>1.0900000000000001</v>
      </c>
      <c r="P3262" s="10">
        <f t="shared" si="256"/>
        <v>74.819999999999993</v>
      </c>
      <c r="Q3262" s="12" t="s">
        <v>8315</v>
      </c>
      <c r="R3262" t="s">
        <v>8316</v>
      </c>
      <c r="S3262" s="16">
        <f t="shared" si="257"/>
        <v>42303.672662037032</v>
      </c>
      <c r="T3262" s="16">
        <f t="shared" si="258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 t="s">
        <v>8269</v>
      </c>
      <c r="O3263" s="9">
        <f t="shared" si="255"/>
        <v>1</v>
      </c>
      <c r="P3263" s="10">
        <f t="shared" si="256"/>
        <v>67.650000000000006</v>
      </c>
      <c r="Q3263" s="12" t="s">
        <v>8315</v>
      </c>
      <c r="R3263" t="s">
        <v>8316</v>
      </c>
      <c r="S3263" s="16">
        <f t="shared" si="257"/>
        <v>42171.725416666668</v>
      </c>
      <c r="T3263" s="16">
        <f t="shared" si="258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 t="s">
        <v>8269</v>
      </c>
      <c r="O3264" s="9">
        <f t="shared" si="255"/>
        <v>1.03</v>
      </c>
      <c r="P3264" s="10">
        <f t="shared" si="256"/>
        <v>93.81</v>
      </c>
      <c r="Q3264" s="12" t="s">
        <v>8315</v>
      </c>
      <c r="R3264" t="s">
        <v>8316</v>
      </c>
      <c r="S3264" s="16">
        <f t="shared" si="257"/>
        <v>41964.315532407403</v>
      </c>
      <c r="T3264" s="16">
        <f t="shared" si="258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 t="s">
        <v>8269</v>
      </c>
      <c r="O3265" s="9">
        <f t="shared" si="255"/>
        <v>1.1200000000000001</v>
      </c>
      <c r="P3265" s="10">
        <f t="shared" si="256"/>
        <v>41.24</v>
      </c>
      <c r="Q3265" s="12" t="s">
        <v>8315</v>
      </c>
      <c r="R3265" t="s">
        <v>8316</v>
      </c>
      <c r="S3265" s="16">
        <f t="shared" si="257"/>
        <v>42284.516064814816</v>
      </c>
      <c r="T3265" s="16">
        <f t="shared" si="258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 t="s">
        <v>8269</v>
      </c>
      <c r="O3266" s="9">
        <f t="shared" si="255"/>
        <v>1.03</v>
      </c>
      <c r="P3266" s="10">
        <f t="shared" si="256"/>
        <v>52.55</v>
      </c>
      <c r="Q3266" s="12" t="s">
        <v>8315</v>
      </c>
      <c r="R3266" t="s">
        <v>8316</v>
      </c>
      <c r="S3266" s="16">
        <f t="shared" si="257"/>
        <v>42016.800208333334</v>
      </c>
      <c r="T3266" s="16">
        <f t="shared" si="258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 t="s">
        <v>8269</v>
      </c>
      <c r="O3267" s="9">
        <f t="shared" si="255"/>
        <v>1.64</v>
      </c>
      <c r="P3267" s="10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4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 t="s">
        <v>8269</v>
      </c>
      <c r="O3268" s="9">
        <f t="shared" si="255"/>
        <v>1.31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ref="U3268:U3331" si="259">YEAR(T3268)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 t="s">
        <v>8269</v>
      </c>
      <c r="O3269" s="9">
        <f t="shared" si="255"/>
        <v>1.02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 t="s">
        <v>8269</v>
      </c>
      <c r="O3270" s="9">
        <f t="shared" si="255"/>
        <v>1.28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 t="s">
        <v>8269</v>
      </c>
      <c r="O3271" s="9">
        <f t="shared" si="255"/>
        <v>1.02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 t="s">
        <v>8269</v>
      </c>
      <c r="O3272" s="9">
        <f t="shared" si="255"/>
        <v>1.02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 t="s">
        <v>8269</v>
      </c>
      <c r="O3273" s="9">
        <f t="shared" si="255"/>
        <v>1.3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 t="s">
        <v>8269</v>
      </c>
      <c r="O3274" s="9">
        <f t="shared" si="255"/>
        <v>1.54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 t="s">
        <v>8269</v>
      </c>
      <c r="O3275" s="9">
        <f t="shared" si="255"/>
        <v>1.07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 t="s">
        <v>8269</v>
      </c>
      <c r="O3276" s="9">
        <f t="shared" si="255"/>
        <v>1.01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 t="s">
        <v>8269</v>
      </c>
      <c r="O3277" s="9">
        <f t="shared" si="255"/>
        <v>1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 t="s">
        <v>8269</v>
      </c>
      <c r="O3278" s="9">
        <f t="shared" si="255"/>
        <v>1.17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 t="s">
        <v>8269</v>
      </c>
      <c r="O3279" s="9">
        <f t="shared" si="255"/>
        <v>1.0900000000000001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 t="s">
        <v>8269</v>
      </c>
      <c r="O3280" s="9">
        <f t="shared" si="255"/>
        <v>1.03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 t="s">
        <v>8269</v>
      </c>
      <c r="O3281" s="9">
        <f t="shared" si="255"/>
        <v>1.1399999999999999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 t="s">
        <v>8269</v>
      </c>
      <c r="O3282" s="9">
        <f t="shared" si="255"/>
        <v>1.03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 t="s">
        <v>8269</v>
      </c>
      <c r="O3283" s="9">
        <f t="shared" si="255"/>
        <v>1.22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 t="s">
        <v>8269</v>
      </c>
      <c r="O3284" s="9">
        <f t="shared" si="255"/>
        <v>1.03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 t="s">
        <v>8269</v>
      </c>
      <c r="O3285" s="9">
        <f t="shared" si="255"/>
        <v>1.05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 t="s">
        <v>8269</v>
      </c>
      <c r="O3286" s="9">
        <f t="shared" si="255"/>
        <v>1.02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 t="s">
        <v>8269</v>
      </c>
      <c r="O3287" s="9">
        <f t="shared" si="255"/>
        <v>1.1200000000000001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 t="s">
        <v>8269</v>
      </c>
      <c r="O3288" s="9">
        <f t="shared" si="255"/>
        <v>1.02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 t="s">
        <v>8269</v>
      </c>
      <c r="O3289" s="9">
        <f t="shared" si="255"/>
        <v>1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 t="s">
        <v>8269</v>
      </c>
      <c r="O3290" s="9">
        <f t="shared" si="255"/>
        <v>1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 t="s">
        <v>8269</v>
      </c>
      <c r="O3291" s="9">
        <f t="shared" si="255"/>
        <v>1.33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 t="s">
        <v>8269</v>
      </c>
      <c r="O3292" s="9">
        <f t="shared" si="255"/>
        <v>1.21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 t="s">
        <v>8269</v>
      </c>
      <c r="O3293" s="9">
        <f t="shared" ref="O3293:O3356" si="260">ROUND(E3293/D3293,2)</f>
        <v>1.1399999999999999</v>
      </c>
      <c r="P3293" s="10">
        <f t="shared" ref="P3293:P3356" si="261">IFERROR(ROUND(E3293/L3293,2),0)</f>
        <v>40.71</v>
      </c>
      <c r="Q3293" s="12" t="s">
        <v>8315</v>
      </c>
      <c r="R3293" t="s">
        <v>8316</v>
      </c>
      <c r="S3293" s="16">
        <f t="shared" ref="S3293:S3356" si="262">(((J3293/60)/60)/24)+DATE(1970,1,1)</f>
        <v>42232.702546296292</v>
      </c>
      <c r="T3293" s="16">
        <f t="shared" ref="T3293:T3356" si="263">(((I3293/60)/60)/24)+DATE(1970,1,1)</f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 t="s">
        <v>8269</v>
      </c>
      <c r="O3294" s="9">
        <f t="shared" si="260"/>
        <v>2.86</v>
      </c>
      <c r="P3294" s="10">
        <f t="shared" si="261"/>
        <v>19.27</v>
      </c>
      <c r="Q3294" s="12" t="s">
        <v>8315</v>
      </c>
      <c r="R3294" t="s">
        <v>8316</v>
      </c>
      <c r="S3294" s="16">
        <f t="shared" si="262"/>
        <v>42282.770231481481</v>
      </c>
      <c r="T3294" s="16">
        <f t="shared" si="263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 t="s">
        <v>8269</v>
      </c>
      <c r="O3295" s="9">
        <f t="shared" si="260"/>
        <v>1.7</v>
      </c>
      <c r="P3295" s="10">
        <f t="shared" si="261"/>
        <v>84.29</v>
      </c>
      <c r="Q3295" s="12" t="s">
        <v>8315</v>
      </c>
      <c r="R3295" t="s">
        <v>8316</v>
      </c>
      <c r="S3295" s="16">
        <f t="shared" si="262"/>
        <v>42768.425370370373</v>
      </c>
      <c r="T3295" s="16">
        <f t="shared" si="263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 t="s">
        <v>8269</v>
      </c>
      <c r="O3296" s="9">
        <f t="shared" si="260"/>
        <v>1.18</v>
      </c>
      <c r="P3296" s="10">
        <f t="shared" si="261"/>
        <v>29.58</v>
      </c>
      <c r="Q3296" s="12" t="s">
        <v>8315</v>
      </c>
      <c r="R3296" t="s">
        <v>8316</v>
      </c>
      <c r="S3296" s="16">
        <f t="shared" si="262"/>
        <v>42141.541134259256</v>
      </c>
      <c r="T3296" s="16">
        <f t="shared" si="263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 t="s">
        <v>8269</v>
      </c>
      <c r="O3297" s="9">
        <f t="shared" si="260"/>
        <v>1.03</v>
      </c>
      <c r="P3297" s="10">
        <f t="shared" si="261"/>
        <v>26.67</v>
      </c>
      <c r="Q3297" s="12" t="s">
        <v>8315</v>
      </c>
      <c r="R3297" t="s">
        <v>8316</v>
      </c>
      <c r="S3297" s="16">
        <f t="shared" si="262"/>
        <v>42609.442465277782</v>
      </c>
      <c r="T3297" s="16">
        <f t="shared" si="263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 t="s">
        <v>8269</v>
      </c>
      <c r="O3298" s="9">
        <f t="shared" si="260"/>
        <v>1.44</v>
      </c>
      <c r="P3298" s="10">
        <f t="shared" si="261"/>
        <v>45.98</v>
      </c>
      <c r="Q3298" s="12" t="s">
        <v>8315</v>
      </c>
      <c r="R3298" t="s">
        <v>8316</v>
      </c>
      <c r="S3298" s="16">
        <f t="shared" si="262"/>
        <v>42309.756620370375</v>
      </c>
      <c r="T3298" s="16">
        <f t="shared" si="263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 t="s">
        <v>8269</v>
      </c>
      <c r="O3299" s="9">
        <f t="shared" si="260"/>
        <v>1</v>
      </c>
      <c r="P3299" s="10">
        <f t="shared" si="261"/>
        <v>125.09</v>
      </c>
      <c r="Q3299" s="12" t="s">
        <v>8315</v>
      </c>
      <c r="R3299" t="s">
        <v>8316</v>
      </c>
      <c r="S3299" s="16">
        <f t="shared" si="262"/>
        <v>42193.771481481483</v>
      </c>
      <c r="T3299" s="16">
        <f t="shared" si="263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 t="s">
        <v>8269</v>
      </c>
      <c r="O3300" s="9">
        <f t="shared" si="260"/>
        <v>1.02</v>
      </c>
      <c r="P3300" s="10">
        <f t="shared" si="261"/>
        <v>141.29</v>
      </c>
      <c r="Q3300" s="12" t="s">
        <v>8315</v>
      </c>
      <c r="R3300" t="s">
        <v>8316</v>
      </c>
      <c r="S3300" s="16">
        <f t="shared" si="262"/>
        <v>42239.957962962959</v>
      </c>
      <c r="T3300" s="16">
        <f t="shared" si="263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 t="s">
        <v>8269</v>
      </c>
      <c r="O3301" s="9">
        <f t="shared" si="260"/>
        <v>1.1599999999999999</v>
      </c>
      <c r="P3301" s="10">
        <f t="shared" si="261"/>
        <v>55.33</v>
      </c>
      <c r="Q3301" s="12" t="s">
        <v>8315</v>
      </c>
      <c r="R3301" t="s">
        <v>8316</v>
      </c>
      <c r="S3301" s="16">
        <f t="shared" si="262"/>
        <v>42261.917395833334</v>
      </c>
      <c r="T3301" s="16">
        <f t="shared" si="263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 t="s">
        <v>8269</v>
      </c>
      <c r="O3302" s="9">
        <f t="shared" si="260"/>
        <v>1.36</v>
      </c>
      <c r="P3302" s="10">
        <f t="shared" si="261"/>
        <v>46.42</v>
      </c>
      <c r="Q3302" s="12" t="s">
        <v>8315</v>
      </c>
      <c r="R3302" t="s">
        <v>8316</v>
      </c>
      <c r="S3302" s="16">
        <f t="shared" si="262"/>
        <v>42102.743773148148</v>
      </c>
      <c r="T3302" s="16">
        <f t="shared" si="263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 t="s">
        <v>8269</v>
      </c>
      <c r="O3303" s="9">
        <f t="shared" si="260"/>
        <v>1.33</v>
      </c>
      <c r="P3303" s="10">
        <f t="shared" si="261"/>
        <v>57.2</v>
      </c>
      <c r="Q3303" s="12" t="s">
        <v>8315</v>
      </c>
      <c r="R3303" t="s">
        <v>8316</v>
      </c>
      <c r="S3303" s="16">
        <f t="shared" si="262"/>
        <v>42538.73583333334</v>
      </c>
      <c r="T3303" s="16">
        <f t="shared" si="263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 t="s">
        <v>8269</v>
      </c>
      <c r="O3304" s="9">
        <f t="shared" si="260"/>
        <v>1.03</v>
      </c>
      <c r="P3304" s="10">
        <f t="shared" si="261"/>
        <v>173.7</v>
      </c>
      <c r="Q3304" s="12" t="s">
        <v>8315</v>
      </c>
      <c r="R3304" t="s">
        <v>8316</v>
      </c>
      <c r="S3304" s="16">
        <f t="shared" si="262"/>
        <v>42681.35157407407</v>
      </c>
      <c r="T3304" s="16">
        <f t="shared" si="263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 t="s">
        <v>8269</v>
      </c>
      <c r="O3305" s="9">
        <f t="shared" si="260"/>
        <v>1.1599999999999999</v>
      </c>
      <c r="P3305" s="10">
        <f t="shared" si="261"/>
        <v>59.6</v>
      </c>
      <c r="Q3305" s="12" t="s">
        <v>8315</v>
      </c>
      <c r="R3305" t="s">
        <v>8316</v>
      </c>
      <c r="S3305" s="16">
        <f t="shared" si="262"/>
        <v>42056.65143518518</v>
      </c>
      <c r="T3305" s="16">
        <f t="shared" si="263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 t="s">
        <v>8269</v>
      </c>
      <c r="O3306" s="9">
        <f t="shared" si="260"/>
        <v>1.05</v>
      </c>
      <c r="P3306" s="10">
        <f t="shared" si="261"/>
        <v>89.59</v>
      </c>
      <c r="Q3306" s="12" t="s">
        <v>8315</v>
      </c>
      <c r="R3306" t="s">
        <v>8316</v>
      </c>
      <c r="S3306" s="16">
        <f t="shared" si="262"/>
        <v>42696.624444444446</v>
      </c>
      <c r="T3306" s="16">
        <f t="shared" si="263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 t="s">
        <v>8269</v>
      </c>
      <c r="O3307" s="9">
        <f t="shared" si="260"/>
        <v>1.02</v>
      </c>
      <c r="P3307" s="10">
        <f t="shared" si="261"/>
        <v>204.05</v>
      </c>
      <c r="Q3307" s="12" t="s">
        <v>8315</v>
      </c>
      <c r="R3307" t="s">
        <v>8316</v>
      </c>
      <c r="S3307" s="16">
        <f t="shared" si="262"/>
        <v>42186.855879629627</v>
      </c>
      <c r="T3307" s="16">
        <f t="shared" si="263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 t="s">
        <v>8269</v>
      </c>
      <c r="O3308" s="9">
        <f t="shared" si="260"/>
        <v>1.75</v>
      </c>
      <c r="P3308" s="10">
        <f t="shared" si="261"/>
        <v>48.7</v>
      </c>
      <c r="Q3308" s="12" t="s">
        <v>8315</v>
      </c>
      <c r="R3308" t="s">
        <v>8316</v>
      </c>
      <c r="S3308" s="16">
        <f t="shared" si="262"/>
        <v>42493.219236111108</v>
      </c>
      <c r="T3308" s="16">
        <f t="shared" si="263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 t="s">
        <v>8269</v>
      </c>
      <c r="O3309" s="9">
        <f t="shared" si="260"/>
        <v>1.07</v>
      </c>
      <c r="P3309" s="10">
        <f t="shared" si="261"/>
        <v>53.34</v>
      </c>
      <c r="Q3309" s="12" t="s">
        <v>8315</v>
      </c>
      <c r="R3309" t="s">
        <v>8316</v>
      </c>
      <c r="S3309" s="16">
        <f t="shared" si="262"/>
        <v>42475.057164351849</v>
      </c>
      <c r="T3309" s="16">
        <f t="shared" si="263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 t="s">
        <v>8269</v>
      </c>
      <c r="O3310" s="9">
        <f t="shared" si="260"/>
        <v>1.22</v>
      </c>
      <c r="P3310" s="10">
        <f t="shared" si="261"/>
        <v>75.09</v>
      </c>
      <c r="Q3310" s="12" t="s">
        <v>8315</v>
      </c>
      <c r="R3310" t="s">
        <v>8316</v>
      </c>
      <c r="S3310" s="16">
        <f t="shared" si="262"/>
        <v>42452.876909722225</v>
      </c>
      <c r="T3310" s="16">
        <f t="shared" si="263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 t="s">
        <v>8269</v>
      </c>
      <c r="O3311" s="9">
        <f t="shared" si="260"/>
        <v>1.59</v>
      </c>
      <c r="P3311" s="10">
        <f t="shared" si="261"/>
        <v>18</v>
      </c>
      <c r="Q3311" s="12" t="s">
        <v>8315</v>
      </c>
      <c r="R3311" t="s">
        <v>8316</v>
      </c>
      <c r="S3311" s="16">
        <f t="shared" si="262"/>
        <v>42628.650208333333</v>
      </c>
      <c r="T3311" s="16">
        <f t="shared" si="263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 t="s">
        <v>8269</v>
      </c>
      <c r="O3312" s="9">
        <f t="shared" si="260"/>
        <v>1</v>
      </c>
      <c r="P3312" s="10">
        <f t="shared" si="261"/>
        <v>209.84</v>
      </c>
      <c r="Q3312" s="12" t="s">
        <v>8315</v>
      </c>
      <c r="R3312" t="s">
        <v>8316</v>
      </c>
      <c r="S3312" s="16">
        <f t="shared" si="262"/>
        <v>42253.928530092591</v>
      </c>
      <c r="T3312" s="16">
        <f t="shared" si="263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 t="s">
        <v>8269</v>
      </c>
      <c r="O3313" s="9">
        <f t="shared" si="260"/>
        <v>1.1000000000000001</v>
      </c>
      <c r="P3313" s="10">
        <f t="shared" si="261"/>
        <v>61.02</v>
      </c>
      <c r="Q3313" s="12" t="s">
        <v>8315</v>
      </c>
      <c r="R3313" t="s">
        <v>8316</v>
      </c>
      <c r="S3313" s="16">
        <f t="shared" si="262"/>
        <v>42264.29178240741</v>
      </c>
      <c r="T3313" s="16">
        <f t="shared" si="263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 t="s">
        <v>8269</v>
      </c>
      <c r="O3314" s="9">
        <f t="shared" si="260"/>
        <v>1</v>
      </c>
      <c r="P3314" s="10">
        <f t="shared" si="261"/>
        <v>61</v>
      </c>
      <c r="Q3314" s="12" t="s">
        <v>8315</v>
      </c>
      <c r="R3314" t="s">
        <v>8316</v>
      </c>
      <c r="S3314" s="16">
        <f t="shared" si="262"/>
        <v>42664.809560185182</v>
      </c>
      <c r="T3314" s="16">
        <f t="shared" si="263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 t="s">
        <v>8269</v>
      </c>
      <c r="O3315" s="9">
        <f t="shared" si="260"/>
        <v>1.1599999999999999</v>
      </c>
      <c r="P3315" s="10">
        <f t="shared" si="261"/>
        <v>80.03</v>
      </c>
      <c r="Q3315" s="12" t="s">
        <v>8315</v>
      </c>
      <c r="R3315" t="s">
        <v>8316</v>
      </c>
      <c r="S3315" s="16">
        <f t="shared" si="262"/>
        <v>42382.244409722218</v>
      </c>
      <c r="T3315" s="16">
        <f t="shared" si="263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 t="s">
        <v>8269</v>
      </c>
      <c r="O3316" s="9">
        <f t="shared" si="260"/>
        <v>2.11</v>
      </c>
      <c r="P3316" s="10">
        <f t="shared" si="261"/>
        <v>29.07</v>
      </c>
      <c r="Q3316" s="12" t="s">
        <v>8315</v>
      </c>
      <c r="R3316" t="s">
        <v>8316</v>
      </c>
      <c r="S3316" s="16">
        <f t="shared" si="262"/>
        <v>42105.267488425925</v>
      </c>
      <c r="T3316" s="16">
        <f t="shared" si="263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 t="s">
        <v>8269</v>
      </c>
      <c r="O3317" s="9">
        <f t="shared" si="260"/>
        <v>1.1000000000000001</v>
      </c>
      <c r="P3317" s="10">
        <f t="shared" si="261"/>
        <v>49.44</v>
      </c>
      <c r="Q3317" s="12" t="s">
        <v>8315</v>
      </c>
      <c r="R3317" t="s">
        <v>8316</v>
      </c>
      <c r="S3317" s="16">
        <f t="shared" si="262"/>
        <v>42466.303715277783</v>
      </c>
      <c r="T3317" s="16">
        <f t="shared" si="263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 t="s">
        <v>8269</v>
      </c>
      <c r="O3318" s="9">
        <f t="shared" si="260"/>
        <v>1</v>
      </c>
      <c r="P3318" s="10">
        <f t="shared" si="261"/>
        <v>93.98</v>
      </c>
      <c r="Q3318" s="12" t="s">
        <v>8315</v>
      </c>
      <c r="R3318" t="s">
        <v>8316</v>
      </c>
      <c r="S3318" s="16">
        <f t="shared" si="262"/>
        <v>41826.871238425927</v>
      </c>
      <c r="T3318" s="16">
        <f t="shared" si="263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 t="s">
        <v>8269</v>
      </c>
      <c r="O3319" s="9">
        <f t="shared" si="260"/>
        <v>1.06</v>
      </c>
      <c r="P3319" s="10">
        <f t="shared" si="261"/>
        <v>61.94</v>
      </c>
      <c r="Q3319" s="12" t="s">
        <v>8315</v>
      </c>
      <c r="R3319" t="s">
        <v>8316</v>
      </c>
      <c r="S3319" s="16">
        <f t="shared" si="262"/>
        <v>42499.039629629624</v>
      </c>
      <c r="T3319" s="16">
        <f t="shared" si="263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 t="s">
        <v>8269</v>
      </c>
      <c r="O3320" s="9">
        <f t="shared" si="260"/>
        <v>1.26</v>
      </c>
      <c r="P3320" s="10">
        <f t="shared" si="261"/>
        <v>78.5</v>
      </c>
      <c r="Q3320" s="12" t="s">
        <v>8315</v>
      </c>
      <c r="R3320" t="s">
        <v>8316</v>
      </c>
      <c r="S3320" s="16">
        <f t="shared" si="262"/>
        <v>42431.302002314813</v>
      </c>
      <c r="T3320" s="16">
        <f t="shared" si="263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 t="s">
        <v>8269</v>
      </c>
      <c r="O3321" s="9">
        <f t="shared" si="260"/>
        <v>1.08</v>
      </c>
      <c r="P3321" s="10">
        <f t="shared" si="261"/>
        <v>33.75</v>
      </c>
      <c r="Q3321" s="12" t="s">
        <v>8315</v>
      </c>
      <c r="R3321" t="s">
        <v>8316</v>
      </c>
      <c r="S3321" s="16">
        <f t="shared" si="262"/>
        <v>41990.585486111115</v>
      </c>
      <c r="T3321" s="16">
        <f t="shared" si="263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 t="s">
        <v>8269</v>
      </c>
      <c r="O3322" s="9">
        <f t="shared" si="260"/>
        <v>1.01</v>
      </c>
      <c r="P3322" s="10">
        <f t="shared" si="261"/>
        <v>66.45</v>
      </c>
      <c r="Q3322" s="12" t="s">
        <v>8315</v>
      </c>
      <c r="R3322" t="s">
        <v>8316</v>
      </c>
      <c r="S3322" s="16">
        <f t="shared" si="262"/>
        <v>42513.045798611114</v>
      </c>
      <c r="T3322" s="16">
        <f t="shared" si="263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 t="s">
        <v>8269</v>
      </c>
      <c r="O3323" s="9">
        <f t="shared" si="260"/>
        <v>1.07</v>
      </c>
      <c r="P3323" s="10">
        <f t="shared" si="261"/>
        <v>35.799999999999997</v>
      </c>
      <c r="Q3323" s="12" t="s">
        <v>8315</v>
      </c>
      <c r="R3323" t="s">
        <v>8316</v>
      </c>
      <c r="S3323" s="16">
        <f t="shared" si="262"/>
        <v>41914.100289351853</v>
      </c>
      <c r="T3323" s="16">
        <f t="shared" si="263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 t="s">
        <v>8269</v>
      </c>
      <c r="O3324" s="9">
        <f t="shared" si="260"/>
        <v>1.02</v>
      </c>
      <c r="P3324" s="10">
        <f t="shared" si="261"/>
        <v>145.65</v>
      </c>
      <c r="Q3324" s="12" t="s">
        <v>8315</v>
      </c>
      <c r="R3324" t="s">
        <v>8316</v>
      </c>
      <c r="S3324" s="16">
        <f t="shared" si="262"/>
        <v>42521.010370370372</v>
      </c>
      <c r="T3324" s="16">
        <f t="shared" si="263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 t="s">
        <v>8269</v>
      </c>
      <c r="O3325" s="9">
        <f t="shared" si="260"/>
        <v>1.26</v>
      </c>
      <c r="P3325" s="10">
        <f t="shared" si="261"/>
        <v>25.69</v>
      </c>
      <c r="Q3325" s="12" t="s">
        <v>8315</v>
      </c>
      <c r="R3325" t="s">
        <v>8316</v>
      </c>
      <c r="S3325" s="16">
        <f t="shared" si="262"/>
        <v>42608.36583333333</v>
      </c>
      <c r="T3325" s="16">
        <f t="shared" si="263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 t="s">
        <v>8269</v>
      </c>
      <c r="O3326" s="9">
        <f t="shared" si="260"/>
        <v>1.02</v>
      </c>
      <c r="P3326" s="10">
        <f t="shared" si="261"/>
        <v>152.5</v>
      </c>
      <c r="Q3326" s="12" t="s">
        <v>8315</v>
      </c>
      <c r="R3326" t="s">
        <v>8316</v>
      </c>
      <c r="S3326" s="16">
        <f t="shared" si="262"/>
        <v>42512.58321759259</v>
      </c>
      <c r="T3326" s="16">
        <f t="shared" si="263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 t="s">
        <v>8269</v>
      </c>
      <c r="O3327" s="9">
        <f t="shared" si="260"/>
        <v>1.1299999999999999</v>
      </c>
      <c r="P3327" s="10">
        <f t="shared" si="261"/>
        <v>30</v>
      </c>
      <c r="Q3327" s="12" t="s">
        <v>8315</v>
      </c>
      <c r="R3327" t="s">
        <v>8316</v>
      </c>
      <c r="S3327" s="16">
        <f t="shared" si="262"/>
        <v>42064.785613425927</v>
      </c>
      <c r="T3327" s="16">
        <f t="shared" si="263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 t="s">
        <v>8269</v>
      </c>
      <c r="O3328" s="9">
        <f t="shared" si="260"/>
        <v>1.01</v>
      </c>
      <c r="P3328" s="10">
        <f t="shared" si="261"/>
        <v>142.28</v>
      </c>
      <c r="Q3328" s="12" t="s">
        <v>8315</v>
      </c>
      <c r="R3328" t="s">
        <v>8316</v>
      </c>
      <c r="S3328" s="16">
        <f t="shared" si="262"/>
        <v>42041.714178240742</v>
      </c>
      <c r="T3328" s="16">
        <f t="shared" si="263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 t="s">
        <v>8269</v>
      </c>
      <c r="O3329" s="9">
        <f t="shared" si="260"/>
        <v>1.01</v>
      </c>
      <c r="P3329" s="10">
        <f t="shared" si="261"/>
        <v>24.55</v>
      </c>
      <c r="Q3329" s="12" t="s">
        <v>8315</v>
      </c>
      <c r="R3329" t="s">
        <v>8316</v>
      </c>
      <c r="S3329" s="16">
        <f t="shared" si="262"/>
        <v>42468.374606481477</v>
      </c>
      <c r="T3329" s="16">
        <f t="shared" si="263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 t="s">
        <v>8269</v>
      </c>
      <c r="O3330" s="9">
        <f t="shared" si="260"/>
        <v>1.46</v>
      </c>
      <c r="P3330" s="10">
        <f t="shared" si="261"/>
        <v>292.77999999999997</v>
      </c>
      <c r="Q3330" s="12" t="s">
        <v>8315</v>
      </c>
      <c r="R3330" t="s">
        <v>8316</v>
      </c>
      <c r="S3330" s="16">
        <f t="shared" si="262"/>
        <v>41822.57503472222</v>
      </c>
      <c r="T3330" s="16">
        <f t="shared" si="263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 t="s">
        <v>8269</v>
      </c>
      <c r="O3331" s="9">
        <f t="shared" si="260"/>
        <v>1.17</v>
      </c>
      <c r="P3331" s="10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59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 t="s">
        <v>8269</v>
      </c>
      <c r="O3332" s="9">
        <f t="shared" si="260"/>
        <v>1.06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ref="U3332:U3395" si="264">YEAR(T3332)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 t="s">
        <v>8269</v>
      </c>
      <c r="O3333" s="9">
        <f t="shared" si="260"/>
        <v>1.05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 t="s">
        <v>8269</v>
      </c>
      <c r="O3334" s="9">
        <f t="shared" si="260"/>
        <v>1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 t="s">
        <v>8269</v>
      </c>
      <c r="O3335" s="9">
        <f t="shared" si="260"/>
        <v>1.05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 t="s">
        <v>8269</v>
      </c>
      <c r="O3336" s="9">
        <f t="shared" si="260"/>
        <v>1.39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 t="s">
        <v>8269</v>
      </c>
      <c r="O3337" s="9">
        <f t="shared" si="260"/>
        <v>1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 t="s">
        <v>8269</v>
      </c>
      <c r="O3338" s="9">
        <f t="shared" si="260"/>
        <v>1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 t="s">
        <v>8269</v>
      </c>
      <c r="O3339" s="9">
        <f t="shared" si="260"/>
        <v>1.1000000000000001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 t="s">
        <v>8269</v>
      </c>
      <c r="O3340" s="9">
        <f t="shared" si="260"/>
        <v>1.02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 t="s">
        <v>8269</v>
      </c>
      <c r="O3341" s="9">
        <f t="shared" si="260"/>
        <v>1.04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 t="s">
        <v>8269</v>
      </c>
      <c r="O3342" s="9">
        <f t="shared" si="260"/>
        <v>1.38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 t="s">
        <v>8269</v>
      </c>
      <c r="O3343" s="9">
        <f t="shared" si="260"/>
        <v>1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 t="s">
        <v>8269</v>
      </c>
      <c r="O3344" s="9">
        <f t="shared" si="260"/>
        <v>1.02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 t="s">
        <v>8269</v>
      </c>
      <c r="O3345" s="9">
        <f t="shared" si="260"/>
        <v>1.71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 t="s">
        <v>8269</v>
      </c>
      <c r="O3346" s="9">
        <f t="shared" si="260"/>
        <v>1.01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 t="s">
        <v>8269</v>
      </c>
      <c r="O3347" s="9">
        <f t="shared" si="260"/>
        <v>1.3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 t="s">
        <v>8269</v>
      </c>
      <c r="O3348" s="9">
        <f t="shared" si="260"/>
        <v>1.1000000000000001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 t="s">
        <v>8269</v>
      </c>
      <c r="O3349" s="9">
        <f t="shared" si="260"/>
        <v>1.19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 t="s">
        <v>8269</v>
      </c>
      <c r="O3350" s="9">
        <f t="shared" si="260"/>
        <v>1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 t="s">
        <v>8269</v>
      </c>
      <c r="O3351" s="9">
        <f t="shared" si="260"/>
        <v>1.53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 t="s">
        <v>8269</v>
      </c>
      <c r="O3352" s="9">
        <f t="shared" si="260"/>
        <v>1.04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 t="s">
        <v>8269</v>
      </c>
      <c r="O3353" s="9">
        <f t="shared" si="260"/>
        <v>1.01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 t="s">
        <v>8269</v>
      </c>
      <c r="O3354" s="9">
        <f t="shared" si="260"/>
        <v>1.08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 t="s">
        <v>8269</v>
      </c>
      <c r="O3355" s="9">
        <f t="shared" si="260"/>
        <v>3.15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 t="s">
        <v>8269</v>
      </c>
      <c r="O3356" s="9">
        <f t="shared" si="260"/>
        <v>1.02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 t="s">
        <v>8269</v>
      </c>
      <c r="O3357" s="9">
        <f t="shared" ref="O3357:O3420" si="265">ROUND(E3357/D3357,2)</f>
        <v>1.26</v>
      </c>
      <c r="P3357" s="10">
        <f t="shared" ref="P3357:P3420" si="266">IFERROR(ROUND(E3357/L3357,2),0)</f>
        <v>147.33000000000001</v>
      </c>
      <c r="Q3357" s="12" t="s">
        <v>8315</v>
      </c>
      <c r="R3357" t="s">
        <v>8316</v>
      </c>
      <c r="S3357" s="16">
        <f t="shared" ref="S3357:S3420" si="267">(((J3357/60)/60)/24)+DATE(1970,1,1)</f>
        <v>42489.619525462964</v>
      </c>
      <c r="T3357" s="16">
        <f t="shared" ref="T3357:T3420" si="268">(((I3357/60)/60)/24)+DATE(1970,1,1)</f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 t="s">
        <v>8269</v>
      </c>
      <c r="O3358" s="9">
        <f t="shared" si="265"/>
        <v>1.01</v>
      </c>
      <c r="P3358" s="10">
        <f t="shared" si="266"/>
        <v>56.33</v>
      </c>
      <c r="Q3358" s="12" t="s">
        <v>8315</v>
      </c>
      <c r="R3358" t="s">
        <v>8316</v>
      </c>
      <c r="S3358" s="16">
        <f t="shared" si="267"/>
        <v>42536.815648148149</v>
      </c>
      <c r="T3358" s="16">
        <f t="shared" si="268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 t="s">
        <v>8269</v>
      </c>
      <c r="O3359" s="9">
        <f t="shared" si="265"/>
        <v>1.01</v>
      </c>
      <c r="P3359" s="10">
        <f t="shared" si="266"/>
        <v>96.19</v>
      </c>
      <c r="Q3359" s="12" t="s">
        <v>8315</v>
      </c>
      <c r="R3359" t="s">
        <v>8316</v>
      </c>
      <c r="S3359" s="16">
        <f t="shared" si="267"/>
        <v>41822.417939814812</v>
      </c>
      <c r="T3359" s="16">
        <f t="shared" si="268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 t="s">
        <v>8269</v>
      </c>
      <c r="O3360" s="9">
        <f t="shared" si="265"/>
        <v>1.03</v>
      </c>
      <c r="P3360" s="10">
        <f t="shared" si="266"/>
        <v>63.57</v>
      </c>
      <c r="Q3360" s="12" t="s">
        <v>8315</v>
      </c>
      <c r="R3360" t="s">
        <v>8316</v>
      </c>
      <c r="S3360" s="16">
        <f t="shared" si="267"/>
        <v>41932.311099537037</v>
      </c>
      <c r="T3360" s="16">
        <f t="shared" si="268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 t="s">
        <v>8269</v>
      </c>
      <c r="O3361" s="9">
        <f t="shared" si="265"/>
        <v>1.06</v>
      </c>
      <c r="P3361" s="10">
        <f t="shared" si="266"/>
        <v>184.78</v>
      </c>
      <c r="Q3361" s="12" t="s">
        <v>8315</v>
      </c>
      <c r="R3361" t="s">
        <v>8316</v>
      </c>
      <c r="S3361" s="16">
        <f t="shared" si="267"/>
        <v>42746.057106481487</v>
      </c>
      <c r="T3361" s="16">
        <f t="shared" si="268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 t="s">
        <v>8269</v>
      </c>
      <c r="O3362" s="9">
        <f t="shared" si="265"/>
        <v>1.01</v>
      </c>
      <c r="P3362" s="10">
        <f t="shared" si="266"/>
        <v>126.72</v>
      </c>
      <c r="Q3362" s="12" t="s">
        <v>8315</v>
      </c>
      <c r="R3362" t="s">
        <v>8316</v>
      </c>
      <c r="S3362" s="16">
        <f t="shared" si="267"/>
        <v>42697.082673611112</v>
      </c>
      <c r="T3362" s="16">
        <f t="shared" si="268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 t="s">
        <v>8269</v>
      </c>
      <c r="O3363" s="9">
        <f t="shared" si="265"/>
        <v>1.1299999999999999</v>
      </c>
      <c r="P3363" s="10">
        <f t="shared" si="266"/>
        <v>83.43</v>
      </c>
      <c r="Q3363" s="12" t="s">
        <v>8315</v>
      </c>
      <c r="R3363" t="s">
        <v>8316</v>
      </c>
      <c r="S3363" s="16">
        <f t="shared" si="267"/>
        <v>41866.025347222225</v>
      </c>
      <c r="T3363" s="16">
        <f t="shared" si="268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 t="s">
        <v>8269</v>
      </c>
      <c r="O3364" s="9">
        <f t="shared" si="265"/>
        <v>2.1800000000000002</v>
      </c>
      <c r="P3364" s="10">
        <f t="shared" si="266"/>
        <v>54.5</v>
      </c>
      <c r="Q3364" s="12" t="s">
        <v>8315</v>
      </c>
      <c r="R3364" t="s">
        <v>8316</v>
      </c>
      <c r="S3364" s="16">
        <f t="shared" si="267"/>
        <v>42056.091631944444</v>
      </c>
      <c r="T3364" s="16">
        <f t="shared" si="268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 t="s">
        <v>8269</v>
      </c>
      <c r="O3365" s="9">
        <f t="shared" si="265"/>
        <v>1.01</v>
      </c>
      <c r="P3365" s="10">
        <f t="shared" si="266"/>
        <v>302.31</v>
      </c>
      <c r="Q3365" s="12" t="s">
        <v>8315</v>
      </c>
      <c r="R3365" t="s">
        <v>8316</v>
      </c>
      <c r="S3365" s="16">
        <f t="shared" si="267"/>
        <v>41851.771354166667</v>
      </c>
      <c r="T3365" s="16">
        <f t="shared" si="268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 t="s">
        <v>8269</v>
      </c>
      <c r="O3366" s="9">
        <f t="shared" si="265"/>
        <v>1.06</v>
      </c>
      <c r="P3366" s="10">
        <f t="shared" si="266"/>
        <v>44.14</v>
      </c>
      <c r="Q3366" s="12" t="s">
        <v>8315</v>
      </c>
      <c r="R3366" t="s">
        <v>8316</v>
      </c>
      <c r="S3366" s="16">
        <f t="shared" si="267"/>
        <v>42422.977418981478</v>
      </c>
      <c r="T3366" s="16">
        <f t="shared" si="268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 t="s">
        <v>8269</v>
      </c>
      <c r="O3367" s="9">
        <f t="shared" si="265"/>
        <v>1.04</v>
      </c>
      <c r="P3367" s="10">
        <f t="shared" si="266"/>
        <v>866.67</v>
      </c>
      <c r="Q3367" s="12" t="s">
        <v>8315</v>
      </c>
      <c r="R3367" t="s">
        <v>8316</v>
      </c>
      <c r="S3367" s="16">
        <f t="shared" si="267"/>
        <v>42321.101759259262</v>
      </c>
      <c r="T3367" s="16">
        <f t="shared" si="268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 t="s">
        <v>8269</v>
      </c>
      <c r="O3368" s="9">
        <f t="shared" si="265"/>
        <v>2.21</v>
      </c>
      <c r="P3368" s="10">
        <f t="shared" si="266"/>
        <v>61.39</v>
      </c>
      <c r="Q3368" s="12" t="s">
        <v>8315</v>
      </c>
      <c r="R3368" t="s">
        <v>8316</v>
      </c>
      <c r="S3368" s="16">
        <f t="shared" si="267"/>
        <v>42107.067557870367</v>
      </c>
      <c r="T3368" s="16">
        <f t="shared" si="268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 t="s">
        <v>8269</v>
      </c>
      <c r="O3369" s="9">
        <f t="shared" si="265"/>
        <v>1.19</v>
      </c>
      <c r="P3369" s="10">
        <f t="shared" si="266"/>
        <v>29.67</v>
      </c>
      <c r="Q3369" s="12" t="s">
        <v>8315</v>
      </c>
      <c r="R3369" t="s">
        <v>8316</v>
      </c>
      <c r="S3369" s="16">
        <f t="shared" si="267"/>
        <v>42192.933958333335</v>
      </c>
      <c r="T3369" s="16">
        <f t="shared" si="268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 t="s">
        <v>8269</v>
      </c>
      <c r="O3370" s="9">
        <f t="shared" si="265"/>
        <v>1.05</v>
      </c>
      <c r="P3370" s="10">
        <f t="shared" si="266"/>
        <v>45.48</v>
      </c>
      <c r="Q3370" s="12" t="s">
        <v>8315</v>
      </c>
      <c r="R3370" t="s">
        <v>8316</v>
      </c>
      <c r="S3370" s="16">
        <f t="shared" si="267"/>
        <v>41969.199756944443</v>
      </c>
      <c r="T3370" s="16">
        <f t="shared" si="268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 t="s">
        <v>8269</v>
      </c>
      <c r="O3371" s="9">
        <f t="shared" si="265"/>
        <v>1.04</v>
      </c>
      <c r="P3371" s="10">
        <f t="shared" si="266"/>
        <v>96.2</v>
      </c>
      <c r="Q3371" s="12" t="s">
        <v>8315</v>
      </c>
      <c r="R3371" t="s">
        <v>8316</v>
      </c>
      <c r="S3371" s="16">
        <f t="shared" si="267"/>
        <v>42690.041435185187</v>
      </c>
      <c r="T3371" s="16">
        <f t="shared" si="268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 t="s">
        <v>8269</v>
      </c>
      <c r="O3372" s="9">
        <f t="shared" si="265"/>
        <v>1.18</v>
      </c>
      <c r="P3372" s="10">
        <f t="shared" si="266"/>
        <v>67.92</v>
      </c>
      <c r="Q3372" s="12" t="s">
        <v>8315</v>
      </c>
      <c r="R3372" t="s">
        <v>8316</v>
      </c>
      <c r="S3372" s="16">
        <f t="shared" si="267"/>
        <v>42690.334317129629</v>
      </c>
      <c r="T3372" s="16">
        <f t="shared" si="268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 t="s">
        <v>8269</v>
      </c>
      <c r="O3373" s="9">
        <f t="shared" si="265"/>
        <v>1.39</v>
      </c>
      <c r="P3373" s="10">
        <f t="shared" si="266"/>
        <v>30.78</v>
      </c>
      <c r="Q3373" s="12" t="s">
        <v>8315</v>
      </c>
      <c r="R3373" t="s">
        <v>8316</v>
      </c>
      <c r="S3373" s="16">
        <f t="shared" si="267"/>
        <v>42312.874594907407</v>
      </c>
      <c r="T3373" s="16">
        <f t="shared" si="268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 t="s">
        <v>8269</v>
      </c>
      <c r="O3374" s="9">
        <f t="shared" si="265"/>
        <v>1.04</v>
      </c>
      <c r="P3374" s="10">
        <f t="shared" si="266"/>
        <v>38.33</v>
      </c>
      <c r="Q3374" s="12" t="s">
        <v>8315</v>
      </c>
      <c r="R3374" t="s">
        <v>8316</v>
      </c>
      <c r="S3374" s="16">
        <f t="shared" si="267"/>
        <v>41855.548101851848</v>
      </c>
      <c r="T3374" s="16">
        <f t="shared" si="268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 t="s">
        <v>8269</v>
      </c>
      <c r="O3375" s="9">
        <f t="shared" si="265"/>
        <v>1</v>
      </c>
      <c r="P3375" s="10">
        <f t="shared" si="266"/>
        <v>66.83</v>
      </c>
      <c r="Q3375" s="12" t="s">
        <v>8315</v>
      </c>
      <c r="R3375" t="s">
        <v>8316</v>
      </c>
      <c r="S3375" s="16">
        <f t="shared" si="267"/>
        <v>42179.854629629626</v>
      </c>
      <c r="T3375" s="16">
        <f t="shared" si="268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 t="s">
        <v>8269</v>
      </c>
      <c r="O3376" s="9">
        <f t="shared" si="265"/>
        <v>1.07</v>
      </c>
      <c r="P3376" s="10">
        <f t="shared" si="266"/>
        <v>71.73</v>
      </c>
      <c r="Q3376" s="12" t="s">
        <v>8315</v>
      </c>
      <c r="R3376" t="s">
        <v>8316</v>
      </c>
      <c r="S3376" s="16">
        <f t="shared" si="267"/>
        <v>42275.731666666667</v>
      </c>
      <c r="T3376" s="16">
        <f t="shared" si="268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 t="s">
        <v>8269</v>
      </c>
      <c r="O3377" s="9">
        <f t="shared" si="265"/>
        <v>1</v>
      </c>
      <c r="P3377" s="10">
        <f t="shared" si="266"/>
        <v>176.47</v>
      </c>
      <c r="Q3377" s="12" t="s">
        <v>8315</v>
      </c>
      <c r="R3377" t="s">
        <v>8316</v>
      </c>
      <c r="S3377" s="16">
        <f t="shared" si="267"/>
        <v>41765.610798611109</v>
      </c>
      <c r="T3377" s="16">
        <f t="shared" si="268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 t="s">
        <v>8269</v>
      </c>
      <c r="O3378" s="9">
        <f t="shared" si="265"/>
        <v>1</v>
      </c>
      <c r="P3378" s="10">
        <f t="shared" si="266"/>
        <v>421.11</v>
      </c>
      <c r="Q3378" s="12" t="s">
        <v>8315</v>
      </c>
      <c r="R3378" t="s">
        <v>8316</v>
      </c>
      <c r="S3378" s="16">
        <f t="shared" si="267"/>
        <v>42059.701319444444</v>
      </c>
      <c r="T3378" s="16">
        <f t="shared" si="268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 t="s">
        <v>8269</v>
      </c>
      <c r="O3379" s="9">
        <f t="shared" si="265"/>
        <v>1.01</v>
      </c>
      <c r="P3379" s="10">
        <f t="shared" si="266"/>
        <v>104.99</v>
      </c>
      <c r="Q3379" s="12" t="s">
        <v>8315</v>
      </c>
      <c r="R3379" t="s">
        <v>8316</v>
      </c>
      <c r="S3379" s="16">
        <f t="shared" si="267"/>
        <v>42053.732627314821</v>
      </c>
      <c r="T3379" s="16">
        <f t="shared" si="268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 t="s">
        <v>8269</v>
      </c>
      <c r="O3380" s="9">
        <f t="shared" si="265"/>
        <v>1.08</v>
      </c>
      <c r="P3380" s="10">
        <f t="shared" si="266"/>
        <v>28.19</v>
      </c>
      <c r="Q3380" s="12" t="s">
        <v>8315</v>
      </c>
      <c r="R3380" t="s">
        <v>8316</v>
      </c>
      <c r="S3380" s="16">
        <f t="shared" si="267"/>
        <v>41858.355393518519</v>
      </c>
      <c r="T3380" s="16">
        <f t="shared" si="268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 t="s">
        <v>8269</v>
      </c>
      <c r="O3381" s="9">
        <f t="shared" si="265"/>
        <v>1.04</v>
      </c>
      <c r="P3381" s="10">
        <f t="shared" si="266"/>
        <v>54.55</v>
      </c>
      <c r="Q3381" s="12" t="s">
        <v>8315</v>
      </c>
      <c r="R3381" t="s">
        <v>8316</v>
      </c>
      <c r="S3381" s="16">
        <f t="shared" si="267"/>
        <v>42225.513888888891</v>
      </c>
      <c r="T3381" s="16">
        <f t="shared" si="268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 t="s">
        <v>8269</v>
      </c>
      <c r="O3382" s="9">
        <f t="shared" si="265"/>
        <v>1.04</v>
      </c>
      <c r="P3382" s="10">
        <f t="shared" si="266"/>
        <v>111.89</v>
      </c>
      <c r="Q3382" s="12" t="s">
        <v>8315</v>
      </c>
      <c r="R3382" t="s">
        <v>8316</v>
      </c>
      <c r="S3382" s="16">
        <f t="shared" si="267"/>
        <v>41937.95344907407</v>
      </c>
      <c r="T3382" s="16">
        <f t="shared" si="268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 t="s">
        <v>8269</v>
      </c>
      <c r="O3383" s="9">
        <f t="shared" si="265"/>
        <v>1.02</v>
      </c>
      <c r="P3383" s="10">
        <f t="shared" si="266"/>
        <v>85.21</v>
      </c>
      <c r="Q3383" s="12" t="s">
        <v>8315</v>
      </c>
      <c r="R3383" t="s">
        <v>8316</v>
      </c>
      <c r="S3383" s="16">
        <f t="shared" si="267"/>
        <v>42044.184988425928</v>
      </c>
      <c r="T3383" s="16">
        <f t="shared" si="268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 t="s">
        <v>8269</v>
      </c>
      <c r="O3384" s="9">
        <f t="shared" si="265"/>
        <v>1.01</v>
      </c>
      <c r="P3384" s="10">
        <f t="shared" si="266"/>
        <v>76.650000000000006</v>
      </c>
      <c r="Q3384" s="12" t="s">
        <v>8315</v>
      </c>
      <c r="R3384" t="s">
        <v>8316</v>
      </c>
      <c r="S3384" s="16">
        <f t="shared" si="267"/>
        <v>42559.431203703702</v>
      </c>
      <c r="T3384" s="16">
        <f t="shared" si="268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 t="s">
        <v>8269</v>
      </c>
      <c r="O3385" s="9">
        <f t="shared" si="265"/>
        <v>1.1200000000000001</v>
      </c>
      <c r="P3385" s="10">
        <f t="shared" si="266"/>
        <v>65.17</v>
      </c>
      <c r="Q3385" s="12" t="s">
        <v>8315</v>
      </c>
      <c r="R3385" t="s">
        <v>8316</v>
      </c>
      <c r="S3385" s="16">
        <f t="shared" si="267"/>
        <v>42524.782638888893</v>
      </c>
      <c r="T3385" s="16">
        <f t="shared" si="268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 t="s">
        <v>8269</v>
      </c>
      <c r="O3386" s="9">
        <f t="shared" si="265"/>
        <v>1</v>
      </c>
      <c r="P3386" s="10">
        <f t="shared" si="266"/>
        <v>93.76</v>
      </c>
      <c r="Q3386" s="12" t="s">
        <v>8315</v>
      </c>
      <c r="R3386" t="s">
        <v>8316</v>
      </c>
      <c r="S3386" s="16">
        <f t="shared" si="267"/>
        <v>42292.087592592594</v>
      </c>
      <c r="T3386" s="16">
        <f t="shared" si="268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 t="s">
        <v>8269</v>
      </c>
      <c r="O3387" s="9">
        <f t="shared" si="265"/>
        <v>1</v>
      </c>
      <c r="P3387" s="10">
        <f t="shared" si="266"/>
        <v>133.33000000000001</v>
      </c>
      <c r="Q3387" s="12" t="s">
        <v>8315</v>
      </c>
      <c r="R3387" t="s">
        <v>8316</v>
      </c>
      <c r="S3387" s="16">
        <f t="shared" si="267"/>
        <v>41953.8675</v>
      </c>
      <c r="T3387" s="16">
        <f t="shared" si="268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 t="s">
        <v>8269</v>
      </c>
      <c r="O3388" s="9">
        <f t="shared" si="265"/>
        <v>1.05</v>
      </c>
      <c r="P3388" s="10">
        <f t="shared" si="266"/>
        <v>51.22</v>
      </c>
      <c r="Q3388" s="12" t="s">
        <v>8315</v>
      </c>
      <c r="R3388" t="s">
        <v>8316</v>
      </c>
      <c r="S3388" s="16">
        <f t="shared" si="267"/>
        <v>41946.644745370373</v>
      </c>
      <c r="T3388" s="16">
        <f t="shared" si="268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 t="s">
        <v>8269</v>
      </c>
      <c r="O3389" s="9">
        <f t="shared" si="265"/>
        <v>1.17</v>
      </c>
      <c r="P3389" s="10">
        <f t="shared" si="266"/>
        <v>100.17</v>
      </c>
      <c r="Q3389" s="12" t="s">
        <v>8315</v>
      </c>
      <c r="R3389" t="s">
        <v>8316</v>
      </c>
      <c r="S3389" s="16">
        <f t="shared" si="267"/>
        <v>41947.762592592589</v>
      </c>
      <c r="T3389" s="16">
        <f t="shared" si="268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 t="s">
        <v>8269</v>
      </c>
      <c r="O3390" s="9">
        <f t="shared" si="265"/>
        <v>1.04</v>
      </c>
      <c r="P3390" s="10">
        <f t="shared" si="266"/>
        <v>34.6</v>
      </c>
      <c r="Q3390" s="12" t="s">
        <v>8315</v>
      </c>
      <c r="R3390" t="s">
        <v>8316</v>
      </c>
      <c r="S3390" s="16">
        <f t="shared" si="267"/>
        <v>42143.461122685185</v>
      </c>
      <c r="T3390" s="16">
        <f t="shared" si="268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 t="s">
        <v>8269</v>
      </c>
      <c r="O3391" s="9">
        <f t="shared" si="265"/>
        <v>1.1499999999999999</v>
      </c>
      <c r="P3391" s="10">
        <f t="shared" si="266"/>
        <v>184.68</v>
      </c>
      <c r="Q3391" s="12" t="s">
        <v>8315</v>
      </c>
      <c r="R3391" t="s">
        <v>8316</v>
      </c>
      <c r="S3391" s="16">
        <f t="shared" si="267"/>
        <v>42494.563449074078</v>
      </c>
      <c r="T3391" s="16">
        <f t="shared" si="268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 t="s">
        <v>8269</v>
      </c>
      <c r="O3392" s="9">
        <f t="shared" si="265"/>
        <v>1.02</v>
      </c>
      <c r="P3392" s="10">
        <f t="shared" si="266"/>
        <v>69.819999999999993</v>
      </c>
      <c r="Q3392" s="12" t="s">
        <v>8315</v>
      </c>
      <c r="R3392" t="s">
        <v>8316</v>
      </c>
      <c r="S3392" s="16">
        <f t="shared" si="267"/>
        <v>41815.774826388886</v>
      </c>
      <c r="T3392" s="16">
        <f t="shared" si="268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 t="s">
        <v>8269</v>
      </c>
      <c r="O3393" s="9">
        <f t="shared" si="265"/>
        <v>2.23</v>
      </c>
      <c r="P3393" s="10">
        <f t="shared" si="266"/>
        <v>61.94</v>
      </c>
      <c r="Q3393" s="12" t="s">
        <v>8315</v>
      </c>
      <c r="R3393" t="s">
        <v>8316</v>
      </c>
      <c r="S3393" s="16">
        <f t="shared" si="267"/>
        <v>41830.545694444445</v>
      </c>
      <c r="T3393" s="16">
        <f t="shared" si="268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 t="s">
        <v>8269</v>
      </c>
      <c r="O3394" s="9">
        <f t="shared" si="265"/>
        <v>1</v>
      </c>
      <c r="P3394" s="10">
        <f t="shared" si="266"/>
        <v>41.67</v>
      </c>
      <c r="Q3394" s="12" t="s">
        <v>8315</v>
      </c>
      <c r="R3394" t="s">
        <v>8316</v>
      </c>
      <c r="S3394" s="16">
        <f t="shared" si="267"/>
        <v>42446.845543981486</v>
      </c>
      <c r="T3394" s="16">
        <f t="shared" si="268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 t="s">
        <v>8269</v>
      </c>
      <c r="O3395" s="9">
        <f t="shared" si="265"/>
        <v>1.06</v>
      </c>
      <c r="P3395" s="10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4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 t="s">
        <v>8269</v>
      </c>
      <c r="O3396" s="9">
        <f t="shared" si="265"/>
        <v>1.42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ref="U3396:U3459" si="269">YEAR(T3396)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 t="s">
        <v>8269</v>
      </c>
      <c r="O3397" s="9">
        <f t="shared" si="265"/>
        <v>1.84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 t="s">
        <v>8269</v>
      </c>
      <c r="O3398" s="9">
        <f t="shared" si="265"/>
        <v>1.04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 t="s">
        <v>8269</v>
      </c>
      <c r="O3399" s="9">
        <f t="shared" si="265"/>
        <v>1.1200000000000001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 t="s">
        <v>8269</v>
      </c>
      <c r="O3400" s="9">
        <f t="shared" si="265"/>
        <v>1.1100000000000001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 t="s">
        <v>8269</v>
      </c>
      <c r="O3401" s="9">
        <f t="shared" si="265"/>
        <v>1.04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 t="s">
        <v>8269</v>
      </c>
      <c r="O3402" s="9">
        <f t="shared" si="265"/>
        <v>1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 t="s">
        <v>8269</v>
      </c>
      <c r="O3403" s="9">
        <f t="shared" si="265"/>
        <v>1.02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 t="s">
        <v>8269</v>
      </c>
      <c r="O3404" s="9">
        <f t="shared" si="265"/>
        <v>1.1000000000000001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 t="s">
        <v>8269</v>
      </c>
      <c r="O3405" s="9">
        <f t="shared" si="265"/>
        <v>1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 t="s">
        <v>8269</v>
      </c>
      <c r="O3406" s="9">
        <f t="shared" si="265"/>
        <v>1.22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 t="s">
        <v>8269</v>
      </c>
      <c r="O3407" s="9">
        <f t="shared" si="265"/>
        <v>1.38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 t="s">
        <v>8269</v>
      </c>
      <c r="O3408" s="9">
        <f t="shared" si="265"/>
        <v>1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 t="s">
        <v>8269</v>
      </c>
      <c r="O3409" s="9">
        <f t="shared" si="265"/>
        <v>1.07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 t="s">
        <v>8269</v>
      </c>
      <c r="O3410" s="9">
        <f t="shared" si="265"/>
        <v>2.11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 t="s">
        <v>8269</v>
      </c>
      <c r="O3411" s="9">
        <f t="shared" si="265"/>
        <v>1.24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 t="s">
        <v>8269</v>
      </c>
      <c r="O3412" s="9">
        <f t="shared" si="265"/>
        <v>1.0900000000000001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 t="s">
        <v>8269</v>
      </c>
      <c r="O3413" s="9">
        <f t="shared" si="265"/>
        <v>1.04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 t="s">
        <v>8269</v>
      </c>
      <c r="O3414" s="9">
        <f t="shared" si="265"/>
        <v>1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 t="s">
        <v>8269</v>
      </c>
      <c r="O3415" s="9">
        <f t="shared" si="265"/>
        <v>1.3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 t="s">
        <v>8269</v>
      </c>
      <c r="O3416" s="9">
        <f t="shared" si="265"/>
        <v>1.04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 t="s">
        <v>8269</v>
      </c>
      <c r="O3417" s="9">
        <f t="shared" si="265"/>
        <v>1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 t="s">
        <v>8269</v>
      </c>
      <c r="O3418" s="9">
        <f t="shared" si="265"/>
        <v>1.2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 t="s">
        <v>8269</v>
      </c>
      <c r="O3419" s="9">
        <f t="shared" si="265"/>
        <v>1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 t="s">
        <v>8269</v>
      </c>
      <c r="O3420" s="9">
        <f t="shared" si="265"/>
        <v>1.01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 t="s">
        <v>8269</v>
      </c>
      <c r="O3421" s="9">
        <f t="shared" ref="O3421:O3484" si="270">ROUND(E3421/D3421,2)</f>
        <v>1.07</v>
      </c>
      <c r="P3421" s="10">
        <f t="shared" ref="P3421:P3484" si="271">IFERROR(ROUND(E3421/L3421,2),0)</f>
        <v>63.7</v>
      </c>
      <c r="Q3421" s="12" t="s">
        <v>8315</v>
      </c>
      <c r="R3421" t="s">
        <v>8316</v>
      </c>
      <c r="S3421" s="16">
        <f t="shared" ref="S3421:S3484" si="272">(((J3421/60)/60)/24)+DATE(1970,1,1)</f>
        <v>42448.821585648147</v>
      </c>
      <c r="T3421" s="16">
        <f t="shared" ref="T3421:T3484" si="273">(((I3421/60)/60)/24)+DATE(1970,1,1)</f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 t="s">
        <v>8269</v>
      </c>
      <c r="O3422" s="9">
        <f t="shared" si="270"/>
        <v>1.38</v>
      </c>
      <c r="P3422" s="10">
        <f t="shared" si="271"/>
        <v>28.41</v>
      </c>
      <c r="Q3422" s="12" t="s">
        <v>8315</v>
      </c>
      <c r="R3422" t="s">
        <v>8316</v>
      </c>
      <c r="S3422" s="16">
        <f t="shared" si="272"/>
        <v>42405.090300925927</v>
      </c>
      <c r="T3422" s="16">
        <f t="shared" si="273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 t="s">
        <v>8269</v>
      </c>
      <c r="O3423" s="9">
        <f t="shared" si="270"/>
        <v>1.01</v>
      </c>
      <c r="P3423" s="10">
        <f t="shared" si="271"/>
        <v>103.21</v>
      </c>
      <c r="Q3423" s="12" t="s">
        <v>8315</v>
      </c>
      <c r="R3423" t="s">
        <v>8316</v>
      </c>
      <c r="S3423" s="16">
        <f t="shared" si="272"/>
        <v>42037.791238425925</v>
      </c>
      <c r="T3423" s="16">
        <f t="shared" si="273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 t="s">
        <v>8269</v>
      </c>
      <c r="O3424" s="9">
        <f t="shared" si="270"/>
        <v>1.0900000000000001</v>
      </c>
      <c r="P3424" s="10">
        <f t="shared" si="271"/>
        <v>71.150000000000006</v>
      </c>
      <c r="Q3424" s="12" t="s">
        <v>8315</v>
      </c>
      <c r="R3424" t="s">
        <v>8316</v>
      </c>
      <c r="S3424" s="16">
        <f t="shared" si="272"/>
        <v>42323.562222222223</v>
      </c>
      <c r="T3424" s="16">
        <f t="shared" si="273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 t="s">
        <v>8269</v>
      </c>
      <c r="O3425" s="9">
        <f t="shared" si="270"/>
        <v>1.4</v>
      </c>
      <c r="P3425" s="10">
        <f t="shared" si="271"/>
        <v>35</v>
      </c>
      <c r="Q3425" s="12" t="s">
        <v>8315</v>
      </c>
      <c r="R3425" t="s">
        <v>8316</v>
      </c>
      <c r="S3425" s="16">
        <f t="shared" si="272"/>
        <v>42088.911354166667</v>
      </c>
      <c r="T3425" s="16">
        <f t="shared" si="273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 t="s">
        <v>8269</v>
      </c>
      <c r="O3426" s="9">
        <f t="shared" si="270"/>
        <v>1.04</v>
      </c>
      <c r="P3426" s="10">
        <f t="shared" si="271"/>
        <v>81.78</v>
      </c>
      <c r="Q3426" s="12" t="s">
        <v>8315</v>
      </c>
      <c r="R3426" t="s">
        <v>8316</v>
      </c>
      <c r="S3426" s="16">
        <f t="shared" si="272"/>
        <v>42018.676898148144</v>
      </c>
      <c r="T3426" s="16">
        <f t="shared" si="273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 t="s">
        <v>8269</v>
      </c>
      <c r="O3427" s="9">
        <f t="shared" si="270"/>
        <v>1.03</v>
      </c>
      <c r="P3427" s="10">
        <f t="shared" si="271"/>
        <v>297.02999999999997</v>
      </c>
      <c r="Q3427" s="12" t="s">
        <v>8315</v>
      </c>
      <c r="R3427" t="s">
        <v>8316</v>
      </c>
      <c r="S3427" s="16">
        <f t="shared" si="272"/>
        <v>41884.617314814815</v>
      </c>
      <c r="T3427" s="16">
        <f t="shared" si="273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 t="s">
        <v>8269</v>
      </c>
      <c r="O3428" s="9">
        <f t="shared" si="270"/>
        <v>1.08</v>
      </c>
      <c r="P3428" s="10">
        <f t="shared" si="271"/>
        <v>46.61</v>
      </c>
      <c r="Q3428" s="12" t="s">
        <v>8315</v>
      </c>
      <c r="R3428" t="s">
        <v>8316</v>
      </c>
      <c r="S3428" s="16">
        <f t="shared" si="272"/>
        <v>41884.056747685187</v>
      </c>
      <c r="T3428" s="16">
        <f t="shared" si="273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 t="s">
        <v>8269</v>
      </c>
      <c r="O3429" s="9">
        <f t="shared" si="270"/>
        <v>1</v>
      </c>
      <c r="P3429" s="10">
        <f t="shared" si="271"/>
        <v>51.72</v>
      </c>
      <c r="Q3429" s="12" t="s">
        <v>8315</v>
      </c>
      <c r="R3429" t="s">
        <v>8316</v>
      </c>
      <c r="S3429" s="16">
        <f t="shared" si="272"/>
        <v>41792.645277777774</v>
      </c>
      <c r="T3429" s="16">
        <f t="shared" si="273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 t="s">
        <v>8269</v>
      </c>
      <c r="O3430" s="9">
        <f t="shared" si="270"/>
        <v>1.03</v>
      </c>
      <c r="P3430" s="10">
        <f t="shared" si="271"/>
        <v>40.29</v>
      </c>
      <c r="Q3430" s="12" t="s">
        <v>8315</v>
      </c>
      <c r="R3430" t="s">
        <v>8316</v>
      </c>
      <c r="S3430" s="16">
        <f t="shared" si="272"/>
        <v>42038.720451388886</v>
      </c>
      <c r="T3430" s="16">
        <f t="shared" si="273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 t="s">
        <v>8269</v>
      </c>
      <c r="O3431" s="9">
        <f t="shared" si="270"/>
        <v>1.3</v>
      </c>
      <c r="P3431" s="10">
        <f t="shared" si="271"/>
        <v>16.25</v>
      </c>
      <c r="Q3431" s="12" t="s">
        <v>8315</v>
      </c>
      <c r="R3431" t="s">
        <v>8316</v>
      </c>
      <c r="S3431" s="16">
        <f t="shared" si="272"/>
        <v>42662.021539351852</v>
      </c>
      <c r="T3431" s="16">
        <f t="shared" si="273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 t="s">
        <v>8269</v>
      </c>
      <c r="O3432" s="9">
        <f t="shared" si="270"/>
        <v>1.0900000000000001</v>
      </c>
      <c r="P3432" s="10">
        <f t="shared" si="271"/>
        <v>30.15</v>
      </c>
      <c r="Q3432" s="12" t="s">
        <v>8315</v>
      </c>
      <c r="R3432" t="s">
        <v>8316</v>
      </c>
      <c r="S3432" s="16">
        <f t="shared" si="272"/>
        <v>41820.945613425924</v>
      </c>
      <c r="T3432" s="16">
        <f t="shared" si="273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 t="s">
        <v>8269</v>
      </c>
      <c r="O3433" s="9">
        <f t="shared" si="270"/>
        <v>1</v>
      </c>
      <c r="P3433" s="10">
        <f t="shared" si="271"/>
        <v>95.24</v>
      </c>
      <c r="Q3433" s="12" t="s">
        <v>8315</v>
      </c>
      <c r="R3433" t="s">
        <v>8316</v>
      </c>
      <c r="S3433" s="16">
        <f t="shared" si="272"/>
        <v>41839.730937500004</v>
      </c>
      <c r="T3433" s="16">
        <f t="shared" si="273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 t="s">
        <v>8269</v>
      </c>
      <c r="O3434" s="9">
        <f t="shared" si="270"/>
        <v>1.1000000000000001</v>
      </c>
      <c r="P3434" s="10">
        <f t="shared" si="271"/>
        <v>52.21</v>
      </c>
      <c r="Q3434" s="12" t="s">
        <v>8315</v>
      </c>
      <c r="R3434" t="s">
        <v>8316</v>
      </c>
      <c r="S3434" s="16">
        <f t="shared" si="272"/>
        <v>42380.581180555557</v>
      </c>
      <c r="T3434" s="16">
        <f t="shared" si="273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 t="s">
        <v>8269</v>
      </c>
      <c r="O3435" s="9">
        <f t="shared" si="270"/>
        <v>1</v>
      </c>
      <c r="P3435" s="10">
        <f t="shared" si="271"/>
        <v>134.15</v>
      </c>
      <c r="Q3435" s="12" t="s">
        <v>8315</v>
      </c>
      <c r="R3435" t="s">
        <v>8316</v>
      </c>
      <c r="S3435" s="16">
        <f t="shared" si="272"/>
        <v>41776.063136574077</v>
      </c>
      <c r="T3435" s="16">
        <f t="shared" si="273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 t="s">
        <v>8269</v>
      </c>
      <c r="O3436" s="9">
        <f t="shared" si="270"/>
        <v>1.06</v>
      </c>
      <c r="P3436" s="10">
        <f t="shared" si="271"/>
        <v>62.83</v>
      </c>
      <c r="Q3436" s="12" t="s">
        <v>8315</v>
      </c>
      <c r="R3436" t="s">
        <v>8316</v>
      </c>
      <c r="S3436" s="16">
        <f t="shared" si="272"/>
        <v>41800.380428240744</v>
      </c>
      <c r="T3436" s="16">
        <f t="shared" si="273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 t="s">
        <v>8269</v>
      </c>
      <c r="O3437" s="9">
        <f t="shared" si="270"/>
        <v>1.1200000000000001</v>
      </c>
      <c r="P3437" s="10">
        <f t="shared" si="271"/>
        <v>58.95</v>
      </c>
      <c r="Q3437" s="12" t="s">
        <v>8315</v>
      </c>
      <c r="R3437" t="s">
        <v>8316</v>
      </c>
      <c r="S3437" s="16">
        <f t="shared" si="272"/>
        <v>42572.61681712963</v>
      </c>
      <c r="T3437" s="16">
        <f t="shared" si="273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 t="s">
        <v>8269</v>
      </c>
      <c r="O3438" s="9">
        <f t="shared" si="270"/>
        <v>1.06</v>
      </c>
      <c r="P3438" s="10">
        <f t="shared" si="271"/>
        <v>143.11000000000001</v>
      </c>
      <c r="Q3438" s="12" t="s">
        <v>8315</v>
      </c>
      <c r="R3438" t="s">
        <v>8316</v>
      </c>
      <c r="S3438" s="16">
        <f t="shared" si="272"/>
        <v>41851.541585648149</v>
      </c>
      <c r="T3438" s="16">
        <f t="shared" si="273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 t="s">
        <v>8269</v>
      </c>
      <c r="O3439" s="9">
        <f t="shared" si="270"/>
        <v>1.01</v>
      </c>
      <c r="P3439" s="10">
        <f t="shared" si="271"/>
        <v>84.17</v>
      </c>
      <c r="Q3439" s="12" t="s">
        <v>8315</v>
      </c>
      <c r="R3439" t="s">
        <v>8316</v>
      </c>
      <c r="S3439" s="16">
        <f t="shared" si="272"/>
        <v>42205.710879629631</v>
      </c>
      <c r="T3439" s="16">
        <f t="shared" si="273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 t="s">
        <v>8269</v>
      </c>
      <c r="O3440" s="9">
        <f t="shared" si="270"/>
        <v>1.04</v>
      </c>
      <c r="P3440" s="10">
        <f t="shared" si="271"/>
        <v>186.07</v>
      </c>
      <c r="Q3440" s="12" t="s">
        <v>8315</v>
      </c>
      <c r="R3440" t="s">
        <v>8316</v>
      </c>
      <c r="S3440" s="16">
        <f t="shared" si="272"/>
        <v>42100.927858796291</v>
      </c>
      <c r="T3440" s="16">
        <f t="shared" si="273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 t="s">
        <v>8269</v>
      </c>
      <c r="O3441" s="9">
        <f t="shared" si="270"/>
        <v>1.35</v>
      </c>
      <c r="P3441" s="10">
        <f t="shared" si="271"/>
        <v>89.79</v>
      </c>
      <c r="Q3441" s="12" t="s">
        <v>8315</v>
      </c>
      <c r="R3441" t="s">
        <v>8316</v>
      </c>
      <c r="S3441" s="16">
        <f t="shared" si="272"/>
        <v>42374.911226851851</v>
      </c>
      <c r="T3441" s="16">
        <f t="shared" si="273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 t="s">
        <v>8269</v>
      </c>
      <c r="O3442" s="9">
        <f t="shared" si="270"/>
        <v>1.05</v>
      </c>
      <c r="P3442" s="10">
        <f t="shared" si="271"/>
        <v>64.16</v>
      </c>
      <c r="Q3442" s="12" t="s">
        <v>8315</v>
      </c>
      <c r="R3442" t="s">
        <v>8316</v>
      </c>
      <c r="S3442" s="16">
        <f t="shared" si="272"/>
        <v>41809.12300925926</v>
      </c>
      <c r="T3442" s="16">
        <f t="shared" si="273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 t="s">
        <v>8269</v>
      </c>
      <c r="O3443" s="9">
        <f t="shared" si="270"/>
        <v>1.03</v>
      </c>
      <c r="P3443" s="10">
        <f t="shared" si="271"/>
        <v>59.65</v>
      </c>
      <c r="Q3443" s="12" t="s">
        <v>8315</v>
      </c>
      <c r="R3443" t="s">
        <v>8316</v>
      </c>
      <c r="S3443" s="16">
        <f t="shared" si="272"/>
        <v>42294.429641203707</v>
      </c>
      <c r="T3443" s="16">
        <f t="shared" si="273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 t="s">
        <v>8269</v>
      </c>
      <c r="O3444" s="9">
        <f t="shared" si="270"/>
        <v>1</v>
      </c>
      <c r="P3444" s="10">
        <f t="shared" si="271"/>
        <v>31.25</v>
      </c>
      <c r="Q3444" s="12" t="s">
        <v>8315</v>
      </c>
      <c r="R3444" t="s">
        <v>8316</v>
      </c>
      <c r="S3444" s="16">
        <f t="shared" si="272"/>
        <v>42124.841111111105</v>
      </c>
      <c r="T3444" s="16">
        <f t="shared" si="273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 t="s">
        <v>8269</v>
      </c>
      <c r="O3445" s="9">
        <f t="shared" si="270"/>
        <v>1.86</v>
      </c>
      <c r="P3445" s="10">
        <f t="shared" si="271"/>
        <v>41.22</v>
      </c>
      <c r="Q3445" s="12" t="s">
        <v>8315</v>
      </c>
      <c r="R3445" t="s">
        <v>8316</v>
      </c>
      <c r="S3445" s="16">
        <f t="shared" si="272"/>
        <v>41861.524837962963</v>
      </c>
      <c r="T3445" s="16">
        <f t="shared" si="273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 t="s">
        <v>8269</v>
      </c>
      <c r="O3446" s="9">
        <f t="shared" si="270"/>
        <v>2.89</v>
      </c>
      <c r="P3446" s="10">
        <f t="shared" si="271"/>
        <v>43.35</v>
      </c>
      <c r="Q3446" s="12" t="s">
        <v>8315</v>
      </c>
      <c r="R3446" t="s">
        <v>8316</v>
      </c>
      <c r="S3446" s="16">
        <f t="shared" si="272"/>
        <v>42521.291504629626</v>
      </c>
      <c r="T3446" s="16">
        <f t="shared" si="273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 t="s">
        <v>8269</v>
      </c>
      <c r="O3447" s="9">
        <f t="shared" si="270"/>
        <v>1</v>
      </c>
      <c r="P3447" s="10">
        <f t="shared" si="271"/>
        <v>64.52</v>
      </c>
      <c r="Q3447" s="12" t="s">
        <v>8315</v>
      </c>
      <c r="R3447" t="s">
        <v>8316</v>
      </c>
      <c r="S3447" s="16">
        <f t="shared" si="272"/>
        <v>42272.530509259261</v>
      </c>
      <c r="T3447" s="16">
        <f t="shared" si="273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 t="s">
        <v>8269</v>
      </c>
      <c r="O3448" s="9">
        <f t="shared" si="270"/>
        <v>1.08</v>
      </c>
      <c r="P3448" s="10">
        <f t="shared" si="271"/>
        <v>43.28</v>
      </c>
      <c r="Q3448" s="12" t="s">
        <v>8315</v>
      </c>
      <c r="R3448" t="s">
        <v>8316</v>
      </c>
      <c r="S3448" s="16">
        <f t="shared" si="272"/>
        <v>42016.832465277781</v>
      </c>
      <c r="T3448" s="16">
        <f t="shared" si="273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 t="s">
        <v>8269</v>
      </c>
      <c r="O3449" s="9">
        <f t="shared" si="270"/>
        <v>1.08</v>
      </c>
      <c r="P3449" s="10">
        <f t="shared" si="271"/>
        <v>77</v>
      </c>
      <c r="Q3449" s="12" t="s">
        <v>8315</v>
      </c>
      <c r="R3449" t="s">
        <v>8316</v>
      </c>
      <c r="S3449" s="16">
        <f t="shared" si="272"/>
        <v>42402.889027777783</v>
      </c>
      <c r="T3449" s="16">
        <f t="shared" si="273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 t="s">
        <v>8269</v>
      </c>
      <c r="O3450" s="9">
        <f t="shared" si="270"/>
        <v>1.1000000000000001</v>
      </c>
      <c r="P3450" s="10">
        <f t="shared" si="271"/>
        <v>51.22</v>
      </c>
      <c r="Q3450" s="12" t="s">
        <v>8315</v>
      </c>
      <c r="R3450" t="s">
        <v>8316</v>
      </c>
      <c r="S3450" s="16">
        <f t="shared" si="272"/>
        <v>41960.119085648148</v>
      </c>
      <c r="T3450" s="16">
        <f t="shared" si="273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 t="s">
        <v>8269</v>
      </c>
      <c r="O3451" s="9">
        <f t="shared" si="270"/>
        <v>1.71</v>
      </c>
      <c r="P3451" s="10">
        <f t="shared" si="271"/>
        <v>68.25</v>
      </c>
      <c r="Q3451" s="12" t="s">
        <v>8315</v>
      </c>
      <c r="R3451" t="s">
        <v>8316</v>
      </c>
      <c r="S3451" s="16">
        <f t="shared" si="272"/>
        <v>42532.052523148144</v>
      </c>
      <c r="T3451" s="16">
        <f t="shared" si="273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 t="s">
        <v>8269</v>
      </c>
      <c r="O3452" s="9">
        <f t="shared" si="270"/>
        <v>1.52</v>
      </c>
      <c r="P3452" s="10">
        <f t="shared" si="271"/>
        <v>19.489999999999998</v>
      </c>
      <c r="Q3452" s="12" t="s">
        <v>8315</v>
      </c>
      <c r="R3452" t="s">
        <v>8316</v>
      </c>
      <c r="S3452" s="16">
        <f t="shared" si="272"/>
        <v>42036.704525462963</v>
      </c>
      <c r="T3452" s="16">
        <f t="shared" si="273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 t="s">
        <v>8269</v>
      </c>
      <c r="O3453" s="9">
        <f t="shared" si="270"/>
        <v>1.01</v>
      </c>
      <c r="P3453" s="10">
        <f t="shared" si="271"/>
        <v>41.13</v>
      </c>
      <c r="Q3453" s="12" t="s">
        <v>8315</v>
      </c>
      <c r="R3453" t="s">
        <v>8316</v>
      </c>
      <c r="S3453" s="16">
        <f t="shared" si="272"/>
        <v>42088.723692129628</v>
      </c>
      <c r="T3453" s="16">
        <f t="shared" si="273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 t="s">
        <v>8269</v>
      </c>
      <c r="O3454" s="9">
        <f t="shared" si="270"/>
        <v>1.53</v>
      </c>
      <c r="P3454" s="10">
        <f t="shared" si="271"/>
        <v>41.41</v>
      </c>
      <c r="Q3454" s="12" t="s">
        <v>8315</v>
      </c>
      <c r="R3454" t="s">
        <v>8316</v>
      </c>
      <c r="S3454" s="16">
        <f t="shared" si="272"/>
        <v>41820.639189814814</v>
      </c>
      <c r="T3454" s="16">
        <f t="shared" si="273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 t="s">
        <v>8269</v>
      </c>
      <c r="O3455" s="9">
        <f t="shared" si="270"/>
        <v>1.28</v>
      </c>
      <c r="P3455" s="10">
        <f t="shared" si="271"/>
        <v>27.5</v>
      </c>
      <c r="Q3455" s="12" t="s">
        <v>8315</v>
      </c>
      <c r="R3455" t="s">
        <v>8316</v>
      </c>
      <c r="S3455" s="16">
        <f t="shared" si="272"/>
        <v>42535.97865740741</v>
      </c>
      <c r="T3455" s="16">
        <f t="shared" si="273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 t="s">
        <v>8269</v>
      </c>
      <c r="O3456" s="9">
        <f t="shared" si="270"/>
        <v>1.01</v>
      </c>
      <c r="P3456" s="10">
        <f t="shared" si="271"/>
        <v>33.57</v>
      </c>
      <c r="Q3456" s="12" t="s">
        <v>8315</v>
      </c>
      <c r="R3456" t="s">
        <v>8316</v>
      </c>
      <c r="S3456" s="16">
        <f t="shared" si="272"/>
        <v>41821.698599537034</v>
      </c>
      <c r="T3456" s="16">
        <f t="shared" si="273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 t="s">
        <v>8269</v>
      </c>
      <c r="O3457" s="9">
        <f t="shared" si="270"/>
        <v>1.01</v>
      </c>
      <c r="P3457" s="10">
        <f t="shared" si="271"/>
        <v>145.87</v>
      </c>
      <c r="Q3457" s="12" t="s">
        <v>8315</v>
      </c>
      <c r="R3457" t="s">
        <v>8316</v>
      </c>
      <c r="S3457" s="16">
        <f t="shared" si="272"/>
        <v>42626.7503125</v>
      </c>
      <c r="T3457" s="16">
        <f t="shared" si="273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 t="s">
        <v>8269</v>
      </c>
      <c r="O3458" s="9">
        <f t="shared" si="270"/>
        <v>1.91</v>
      </c>
      <c r="P3458" s="10">
        <f t="shared" si="271"/>
        <v>358.69</v>
      </c>
      <c r="Q3458" s="12" t="s">
        <v>8315</v>
      </c>
      <c r="R3458" t="s">
        <v>8316</v>
      </c>
      <c r="S3458" s="16">
        <f t="shared" si="272"/>
        <v>41821.205636574072</v>
      </c>
      <c r="T3458" s="16">
        <f t="shared" si="273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 t="s">
        <v>8269</v>
      </c>
      <c r="O3459" s="9">
        <f t="shared" si="270"/>
        <v>1.4</v>
      </c>
      <c r="P3459" s="10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69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 t="s">
        <v>8269</v>
      </c>
      <c r="O3460" s="9">
        <f t="shared" si="270"/>
        <v>1.24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ref="U3460:U3523" si="274">YEAR(T3460)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 t="s">
        <v>8269</v>
      </c>
      <c r="O3461" s="9">
        <f t="shared" si="270"/>
        <v>1.26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 t="s">
        <v>8269</v>
      </c>
      <c r="O3462" s="9">
        <f t="shared" si="270"/>
        <v>1.9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 t="s">
        <v>8269</v>
      </c>
      <c r="O3463" s="9">
        <f t="shared" si="270"/>
        <v>1.39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 t="s">
        <v>8269</v>
      </c>
      <c r="O3464" s="9">
        <f t="shared" si="270"/>
        <v>2.02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 t="s">
        <v>8269</v>
      </c>
      <c r="O3465" s="9">
        <f t="shared" si="270"/>
        <v>1.03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 t="s">
        <v>8269</v>
      </c>
      <c r="O3466" s="9">
        <f t="shared" si="270"/>
        <v>1.02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 t="s">
        <v>8269</v>
      </c>
      <c r="O3467" s="9">
        <f t="shared" si="270"/>
        <v>1.03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 t="s">
        <v>8269</v>
      </c>
      <c r="O3468" s="9">
        <f t="shared" si="270"/>
        <v>1.27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 t="s">
        <v>8269</v>
      </c>
      <c r="O3469" s="9">
        <f t="shared" si="270"/>
        <v>1.01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 t="s">
        <v>8269</v>
      </c>
      <c r="O3470" s="9">
        <f t="shared" si="270"/>
        <v>1.22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 t="s">
        <v>8269</v>
      </c>
      <c r="O3471" s="9">
        <f t="shared" si="270"/>
        <v>1.1299999999999999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 t="s">
        <v>8269</v>
      </c>
      <c r="O3472" s="9">
        <f t="shared" si="270"/>
        <v>1.5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 t="s">
        <v>8269</v>
      </c>
      <c r="O3473" s="9">
        <f t="shared" si="270"/>
        <v>2.15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 t="s">
        <v>8269</v>
      </c>
      <c r="O3474" s="9">
        <f t="shared" si="270"/>
        <v>1.02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 t="s">
        <v>8269</v>
      </c>
      <c r="O3475" s="9">
        <f t="shared" si="270"/>
        <v>1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 t="s">
        <v>8269</v>
      </c>
      <c r="O3476" s="9">
        <f t="shared" si="270"/>
        <v>1.01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 t="s">
        <v>8269</v>
      </c>
      <c r="O3477" s="9">
        <f t="shared" si="270"/>
        <v>1.1299999999999999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 t="s">
        <v>8269</v>
      </c>
      <c r="O3478" s="9">
        <f t="shared" si="270"/>
        <v>1.04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 t="s">
        <v>8269</v>
      </c>
      <c r="O3479" s="9">
        <f t="shared" si="270"/>
        <v>1.1499999999999999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 t="s">
        <v>8269</v>
      </c>
      <c r="O3480" s="9">
        <f t="shared" si="270"/>
        <v>1.1299999999999999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 t="s">
        <v>8269</v>
      </c>
      <c r="O3481" s="9">
        <f t="shared" si="270"/>
        <v>1.28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 t="s">
        <v>8269</v>
      </c>
      <c r="O3482" s="9">
        <f t="shared" si="270"/>
        <v>1.43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 t="s">
        <v>8269</v>
      </c>
      <c r="O3483" s="9">
        <f t="shared" si="270"/>
        <v>1.19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 t="s">
        <v>8269</v>
      </c>
      <c r="O3484" s="9">
        <f t="shared" si="270"/>
        <v>1.38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 t="s">
        <v>8269</v>
      </c>
      <c r="O3485" s="9">
        <f t="shared" ref="O3485:O3548" si="275">ROUND(E3485/D3485,2)</f>
        <v>1.6</v>
      </c>
      <c r="P3485" s="10">
        <f t="shared" ref="P3485:P3548" si="276">IFERROR(ROUND(E3485/L3485,2),0)</f>
        <v>40.29</v>
      </c>
      <c r="Q3485" s="12" t="s">
        <v>8315</v>
      </c>
      <c r="R3485" t="s">
        <v>8316</v>
      </c>
      <c r="S3485" s="16">
        <f t="shared" ref="S3485:S3548" si="277">(((J3485/60)/60)/24)+DATE(1970,1,1)</f>
        <v>41793.668761574074</v>
      </c>
      <c r="T3485" s="16">
        <f t="shared" ref="T3485:T3548" si="278">(((I3485/60)/60)/24)+DATE(1970,1,1)</f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 t="s">
        <v>8269</v>
      </c>
      <c r="O3486" s="9">
        <f t="shared" si="275"/>
        <v>1.1399999999999999</v>
      </c>
      <c r="P3486" s="10">
        <f t="shared" si="276"/>
        <v>64.91</v>
      </c>
      <c r="Q3486" s="12" t="s">
        <v>8315</v>
      </c>
      <c r="R3486" t="s">
        <v>8316</v>
      </c>
      <c r="S3486" s="16">
        <f t="shared" si="277"/>
        <v>42506.760405092587</v>
      </c>
      <c r="T3486" s="16">
        <f t="shared" si="278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 t="s">
        <v>8269</v>
      </c>
      <c r="O3487" s="9">
        <f t="shared" si="275"/>
        <v>1.01</v>
      </c>
      <c r="P3487" s="10">
        <f t="shared" si="276"/>
        <v>55.33</v>
      </c>
      <c r="Q3487" s="12" t="s">
        <v>8315</v>
      </c>
      <c r="R3487" t="s">
        <v>8316</v>
      </c>
      <c r="S3487" s="16">
        <f t="shared" si="277"/>
        <v>42372.693055555559</v>
      </c>
      <c r="T3487" s="16">
        <f t="shared" si="278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 t="s">
        <v>8269</v>
      </c>
      <c r="O3488" s="9">
        <f t="shared" si="275"/>
        <v>1.55</v>
      </c>
      <c r="P3488" s="10">
        <f t="shared" si="276"/>
        <v>83.14</v>
      </c>
      <c r="Q3488" s="12" t="s">
        <v>8315</v>
      </c>
      <c r="R3488" t="s">
        <v>8316</v>
      </c>
      <c r="S3488" s="16">
        <f t="shared" si="277"/>
        <v>42126.87501157407</v>
      </c>
      <c r="T3488" s="16">
        <f t="shared" si="278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 t="s">
        <v>8269</v>
      </c>
      <c r="O3489" s="9">
        <f t="shared" si="275"/>
        <v>1.28</v>
      </c>
      <c r="P3489" s="10">
        <f t="shared" si="276"/>
        <v>38.71</v>
      </c>
      <c r="Q3489" s="12" t="s">
        <v>8315</v>
      </c>
      <c r="R3489" t="s">
        <v>8316</v>
      </c>
      <c r="S3489" s="16">
        <f t="shared" si="277"/>
        <v>42149.940416666665</v>
      </c>
      <c r="T3489" s="16">
        <f t="shared" si="278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 t="s">
        <v>8269</v>
      </c>
      <c r="O3490" s="9">
        <f t="shared" si="275"/>
        <v>1.21</v>
      </c>
      <c r="P3490" s="10">
        <f t="shared" si="276"/>
        <v>125.38</v>
      </c>
      <c r="Q3490" s="12" t="s">
        <v>8315</v>
      </c>
      <c r="R3490" t="s">
        <v>8316</v>
      </c>
      <c r="S3490" s="16">
        <f t="shared" si="277"/>
        <v>42087.768055555556</v>
      </c>
      <c r="T3490" s="16">
        <f t="shared" si="278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 t="s">
        <v>8269</v>
      </c>
      <c r="O3491" s="9">
        <f t="shared" si="275"/>
        <v>1.1299999999999999</v>
      </c>
      <c r="P3491" s="10">
        <f t="shared" si="276"/>
        <v>78.260000000000005</v>
      </c>
      <c r="Q3491" s="12" t="s">
        <v>8315</v>
      </c>
      <c r="R3491" t="s">
        <v>8316</v>
      </c>
      <c r="S3491" s="16">
        <f t="shared" si="277"/>
        <v>41753.635775462964</v>
      </c>
      <c r="T3491" s="16">
        <f t="shared" si="278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 t="s">
        <v>8269</v>
      </c>
      <c r="O3492" s="9">
        <f t="shared" si="275"/>
        <v>1.28</v>
      </c>
      <c r="P3492" s="10">
        <f t="shared" si="276"/>
        <v>47.22</v>
      </c>
      <c r="Q3492" s="12" t="s">
        <v>8315</v>
      </c>
      <c r="R3492" t="s">
        <v>8316</v>
      </c>
      <c r="S3492" s="16">
        <f t="shared" si="277"/>
        <v>42443.802361111113</v>
      </c>
      <c r="T3492" s="16">
        <f t="shared" si="278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 t="s">
        <v>8269</v>
      </c>
      <c r="O3493" s="9">
        <f t="shared" si="275"/>
        <v>1.58</v>
      </c>
      <c r="P3493" s="10">
        <f t="shared" si="276"/>
        <v>79.099999999999994</v>
      </c>
      <c r="Q3493" s="12" t="s">
        <v>8315</v>
      </c>
      <c r="R3493" t="s">
        <v>8316</v>
      </c>
      <c r="S3493" s="16">
        <f t="shared" si="277"/>
        <v>42121.249814814815</v>
      </c>
      <c r="T3493" s="16">
        <f t="shared" si="278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 t="s">
        <v>8269</v>
      </c>
      <c r="O3494" s="9">
        <f t="shared" si="275"/>
        <v>1.05</v>
      </c>
      <c r="P3494" s="10">
        <f t="shared" si="276"/>
        <v>114.29</v>
      </c>
      <c r="Q3494" s="12" t="s">
        <v>8315</v>
      </c>
      <c r="R3494" t="s">
        <v>8316</v>
      </c>
      <c r="S3494" s="16">
        <f t="shared" si="277"/>
        <v>42268.009224537032</v>
      </c>
      <c r="T3494" s="16">
        <f t="shared" si="278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 t="s">
        <v>8269</v>
      </c>
      <c r="O3495" s="9">
        <f t="shared" si="275"/>
        <v>1</v>
      </c>
      <c r="P3495" s="10">
        <f t="shared" si="276"/>
        <v>51.72</v>
      </c>
      <c r="Q3495" s="12" t="s">
        <v>8315</v>
      </c>
      <c r="R3495" t="s">
        <v>8316</v>
      </c>
      <c r="S3495" s="16">
        <f t="shared" si="277"/>
        <v>41848.866157407407</v>
      </c>
      <c r="T3495" s="16">
        <f t="shared" si="278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 t="s">
        <v>8269</v>
      </c>
      <c r="O3496" s="9">
        <f t="shared" si="275"/>
        <v>1</v>
      </c>
      <c r="P3496" s="10">
        <f t="shared" si="276"/>
        <v>30.77</v>
      </c>
      <c r="Q3496" s="12" t="s">
        <v>8315</v>
      </c>
      <c r="R3496" t="s">
        <v>8316</v>
      </c>
      <c r="S3496" s="16">
        <f t="shared" si="277"/>
        <v>42689.214988425927</v>
      </c>
      <c r="T3496" s="16">
        <f t="shared" si="278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 t="s">
        <v>8269</v>
      </c>
      <c r="O3497" s="9">
        <f t="shared" si="275"/>
        <v>1.07</v>
      </c>
      <c r="P3497" s="10">
        <f t="shared" si="276"/>
        <v>74.209999999999994</v>
      </c>
      <c r="Q3497" s="12" t="s">
        <v>8315</v>
      </c>
      <c r="R3497" t="s">
        <v>8316</v>
      </c>
      <c r="S3497" s="16">
        <f t="shared" si="277"/>
        <v>41915.762835648151</v>
      </c>
      <c r="T3497" s="16">
        <f t="shared" si="278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 t="s">
        <v>8269</v>
      </c>
      <c r="O3498" s="9">
        <f t="shared" si="275"/>
        <v>1.24</v>
      </c>
      <c r="P3498" s="10">
        <f t="shared" si="276"/>
        <v>47.85</v>
      </c>
      <c r="Q3498" s="12" t="s">
        <v>8315</v>
      </c>
      <c r="R3498" t="s">
        <v>8316</v>
      </c>
      <c r="S3498" s="16">
        <f t="shared" si="277"/>
        <v>42584.846828703703</v>
      </c>
      <c r="T3498" s="16">
        <f t="shared" si="278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 t="s">
        <v>8269</v>
      </c>
      <c r="O3499" s="9">
        <f t="shared" si="275"/>
        <v>1.0900000000000001</v>
      </c>
      <c r="P3499" s="10">
        <f t="shared" si="276"/>
        <v>34.409999999999997</v>
      </c>
      <c r="Q3499" s="12" t="s">
        <v>8315</v>
      </c>
      <c r="R3499" t="s">
        <v>8316</v>
      </c>
      <c r="S3499" s="16">
        <f t="shared" si="277"/>
        <v>42511.741944444439</v>
      </c>
      <c r="T3499" s="16">
        <f t="shared" si="278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 t="s">
        <v>8269</v>
      </c>
      <c r="O3500" s="9">
        <f t="shared" si="275"/>
        <v>1.02</v>
      </c>
      <c r="P3500" s="10">
        <f t="shared" si="276"/>
        <v>40.24</v>
      </c>
      <c r="Q3500" s="12" t="s">
        <v>8315</v>
      </c>
      <c r="R3500" t="s">
        <v>8316</v>
      </c>
      <c r="S3500" s="16">
        <f t="shared" si="277"/>
        <v>42459.15861111111</v>
      </c>
      <c r="T3500" s="16">
        <f t="shared" si="278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 t="s">
        <v>8269</v>
      </c>
      <c r="O3501" s="9">
        <f t="shared" si="275"/>
        <v>1.06</v>
      </c>
      <c r="P3501" s="10">
        <f t="shared" si="276"/>
        <v>60.29</v>
      </c>
      <c r="Q3501" s="12" t="s">
        <v>8315</v>
      </c>
      <c r="R3501" t="s">
        <v>8316</v>
      </c>
      <c r="S3501" s="16">
        <f t="shared" si="277"/>
        <v>42132.036168981482</v>
      </c>
      <c r="T3501" s="16">
        <f t="shared" si="278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 t="s">
        <v>8269</v>
      </c>
      <c r="O3502" s="9">
        <f t="shared" si="275"/>
        <v>1.06</v>
      </c>
      <c r="P3502" s="10">
        <f t="shared" si="276"/>
        <v>25.31</v>
      </c>
      <c r="Q3502" s="12" t="s">
        <v>8315</v>
      </c>
      <c r="R3502" t="s">
        <v>8316</v>
      </c>
      <c r="S3502" s="16">
        <f t="shared" si="277"/>
        <v>42419.91942129629</v>
      </c>
      <c r="T3502" s="16">
        <f t="shared" si="278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 t="s">
        <v>8269</v>
      </c>
      <c r="O3503" s="9">
        <f t="shared" si="275"/>
        <v>1.01</v>
      </c>
      <c r="P3503" s="10">
        <f t="shared" si="276"/>
        <v>35.950000000000003</v>
      </c>
      <c r="Q3503" s="12" t="s">
        <v>8315</v>
      </c>
      <c r="R3503" t="s">
        <v>8316</v>
      </c>
      <c r="S3503" s="16">
        <f t="shared" si="277"/>
        <v>42233.763831018514</v>
      </c>
      <c r="T3503" s="16">
        <f t="shared" si="278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 t="s">
        <v>8269</v>
      </c>
      <c r="O3504" s="9">
        <f t="shared" si="275"/>
        <v>1.05</v>
      </c>
      <c r="P3504" s="10">
        <f t="shared" si="276"/>
        <v>136</v>
      </c>
      <c r="Q3504" s="12" t="s">
        <v>8315</v>
      </c>
      <c r="R3504" t="s">
        <v>8316</v>
      </c>
      <c r="S3504" s="16">
        <f t="shared" si="277"/>
        <v>42430.839398148149</v>
      </c>
      <c r="T3504" s="16">
        <f t="shared" si="278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 t="s">
        <v>8269</v>
      </c>
      <c r="O3505" s="9">
        <f t="shared" si="275"/>
        <v>1.08</v>
      </c>
      <c r="P3505" s="10">
        <f t="shared" si="276"/>
        <v>70.760000000000005</v>
      </c>
      <c r="Q3505" s="12" t="s">
        <v>8315</v>
      </c>
      <c r="R3505" t="s">
        <v>8316</v>
      </c>
      <c r="S3505" s="16">
        <f t="shared" si="277"/>
        <v>42545.478333333333</v>
      </c>
      <c r="T3505" s="16">
        <f t="shared" si="278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 t="s">
        <v>8269</v>
      </c>
      <c r="O3506" s="9">
        <f t="shared" si="275"/>
        <v>1</v>
      </c>
      <c r="P3506" s="10">
        <f t="shared" si="276"/>
        <v>125</v>
      </c>
      <c r="Q3506" s="12" t="s">
        <v>8315</v>
      </c>
      <c r="R3506" t="s">
        <v>8316</v>
      </c>
      <c r="S3506" s="16">
        <f t="shared" si="277"/>
        <v>42297.748738425929</v>
      </c>
      <c r="T3506" s="16">
        <f t="shared" si="278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 t="s">
        <v>8269</v>
      </c>
      <c r="O3507" s="9">
        <f t="shared" si="275"/>
        <v>1.04</v>
      </c>
      <c r="P3507" s="10">
        <f t="shared" si="276"/>
        <v>66.510000000000005</v>
      </c>
      <c r="Q3507" s="12" t="s">
        <v>8315</v>
      </c>
      <c r="R3507" t="s">
        <v>8316</v>
      </c>
      <c r="S3507" s="16">
        <f t="shared" si="277"/>
        <v>41760.935706018521</v>
      </c>
      <c r="T3507" s="16">
        <f t="shared" si="278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 t="s">
        <v>8269</v>
      </c>
      <c r="O3508" s="9">
        <f t="shared" si="275"/>
        <v>1.02</v>
      </c>
      <c r="P3508" s="10">
        <f t="shared" si="276"/>
        <v>105</v>
      </c>
      <c r="Q3508" s="12" t="s">
        <v>8315</v>
      </c>
      <c r="R3508" t="s">
        <v>8316</v>
      </c>
      <c r="S3508" s="16">
        <f t="shared" si="277"/>
        <v>41829.734259259261</v>
      </c>
      <c r="T3508" s="16">
        <f t="shared" si="278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 t="s">
        <v>8269</v>
      </c>
      <c r="O3509" s="9">
        <f t="shared" si="275"/>
        <v>1.04</v>
      </c>
      <c r="P3509" s="10">
        <f t="shared" si="276"/>
        <v>145</v>
      </c>
      <c r="Q3509" s="12" t="s">
        <v>8315</v>
      </c>
      <c r="R3509" t="s">
        <v>8316</v>
      </c>
      <c r="S3509" s="16">
        <f t="shared" si="277"/>
        <v>42491.92288194444</v>
      </c>
      <c r="T3509" s="16">
        <f t="shared" si="278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 t="s">
        <v>8269</v>
      </c>
      <c r="O3510" s="9">
        <f t="shared" si="275"/>
        <v>1.8</v>
      </c>
      <c r="P3510" s="10">
        <f t="shared" si="276"/>
        <v>12</v>
      </c>
      <c r="Q3510" s="12" t="s">
        <v>8315</v>
      </c>
      <c r="R3510" t="s">
        <v>8316</v>
      </c>
      <c r="S3510" s="16">
        <f t="shared" si="277"/>
        <v>42477.729780092588</v>
      </c>
      <c r="T3510" s="16">
        <f t="shared" si="278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 t="s">
        <v>8269</v>
      </c>
      <c r="O3511" s="9">
        <f t="shared" si="275"/>
        <v>1.06</v>
      </c>
      <c r="P3511" s="10">
        <f t="shared" si="276"/>
        <v>96.67</v>
      </c>
      <c r="Q3511" s="12" t="s">
        <v>8315</v>
      </c>
      <c r="R3511" t="s">
        <v>8316</v>
      </c>
      <c r="S3511" s="16">
        <f t="shared" si="277"/>
        <v>41950.859560185185</v>
      </c>
      <c r="T3511" s="16">
        <f t="shared" si="278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 t="s">
        <v>8269</v>
      </c>
      <c r="O3512" s="9">
        <f t="shared" si="275"/>
        <v>1.01</v>
      </c>
      <c r="P3512" s="10">
        <f t="shared" si="276"/>
        <v>60.33</v>
      </c>
      <c r="Q3512" s="12" t="s">
        <v>8315</v>
      </c>
      <c r="R3512" t="s">
        <v>8316</v>
      </c>
      <c r="S3512" s="16">
        <f t="shared" si="277"/>
        <v>41802.62090277778</v>
      </c>
      <c r="T3512" s="16">
        <f t="shared" si="278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 t="s">
        <v>8269</v>
      </c>
      <c r="O3513" s="9">
        <f t="shared" si="275"/>
        <v>1.01</v>
      </c>
      <c r="P3513" s="10">
        <f t="shared" si="276"/>
        <v>79.89</v>
      </c>
      <c r="Q3513" s="12" t="s">
        <v>8315</v>
      </c>
      <c r="R3513" t="s">
        <v>8316</v>
      </c>
      <c r="S3513" s="16">
        <f t="shared" si="277"/>
        <v>41927.873784722222</v>
      </c>
      <c r="T3513" s="16">
        <f t="shared" si="278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 t="s">
        <v>8269</v>
      </c>
      <c r="O3514" s="9">
        <f t="shared" si="275"/>
        <v>1</v>
      </c>
      <c r="P3514" s="10">
        <f t="shared" si="276"/>
        <v>58.82</v>
      </c>
      <c r="Q3514" s="12" t="s">
        <v>8315</v>
      </c>
      <c r="R3514" t="s">
        <v>8316</v>
      </c>
      <c r="S3514" s="16">
        <f t="shared" si="277"/>
        <v>42057.536944444444</v>
      </c>
      <c r="T3514" s="16">
        <f t="shared" si="278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 t="s">
        <v>8269</v>
      </c>
      <c r="O3515" s="9">
        <f t="shared" si="275"/>
        <v>1.18</v>
      </c>
      <c r="P3515" s="10">
        <f t="shared" si="276"/>
        <v>75.34</v>
      </c>
      <c r="Q3515" s="12" t="s">
        <v>8315</v>
      </c>
      <c r="R3515" t="s">
        <v>8316</v>
      </c>
      <c r="S3515" s="16">
        <f t="shared" si="277"/>
        <v>41781.096203703702</v>
      </c>
      <c r="T3515" s="16">
        <f t="shared" si="278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 t="s">
        <v>8269</v>
      </c>
      <c r="O3516" s="9">
        <f t="shared" si="275"/>
        <v>1.1000000000000001</v>
      </c>
      <c r="P3516" s="10">
        <f t="shared" si="276"/>
        <v>55</v>
      </c>
      <c r="Q3516" s="12" t="s">
        <v>8315</v>
      </c>
      <c r="R3516" t="s">
        <v>8316</v>
      </c>
      <c r="S3516" s="16">
        <f t="shared" si="277"/>
        <v>42020.846666666665</v>
      </c>
      <c r="T3516" s="16">
        <f t="shared" si="278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 t="s">
        <v>8269</v>
      </c>
      <c r="O3517" s="9">
        <f t="shared" si="275"/>
        <v>1.03</v>
      </c>
      <c r="P3517" s="10">
        <f t="shared" si="276"/>
        <v>66.959999999999994</v>
      </c>
      <c r="Q3517" s="12" t="s">
        <v>8315</v>
      </c>
      <c r="R3517" t="s">
        <v>8316</v>
      </c>
      <c r="S3517" s="16">
        <f t="shared" si="277"/>
        <v>42125.772812499999</v>
      </c>
      <c r="T3517" s="16">
        <f t="shared" si="278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 t="s">
        <v>8269</v>
      </c>
      <c r="O3518" s="9">
        <f t="shared" si="275"/>
        <v>1</v>
      </c>
      <c r="P3518" s="10">
        <f t="shared" si="276"/>
        <v>227.27</v>
      </c>
      <c r="Q3518" s="12" t="s">
        <v>8315</v>
      </c>
      <c r="R3518" t="s">
        <v>8316</v>
      </c>
      <c r="S3518" s="16">
        <f t="shared" si="277"/>
        <v>41856.010069444441</v>
      </c>
      <c r="T3518" s="16">
        <f t="shared" si="278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 t="s">
        <v>8269</v>
      </c>
      <c r="O3519" s="9">
        <f t="shared" si="275"/>
        <v>1</v>
      </c>
      <c r="P3519" s="10">
        <f t="shared" si="276"/>
        <v>307.69</v>
      </c>
      <c r="Q3519" s="12" t="s">
        <v>8315</v>
      </c>
      <c r="R3519" t="s">
        <v>8316</v>
      </c>
      <c r="S3519" s="16">
        <f t="shared" si="277"/>
        <v>41794.817523148151</v>
      </c>
      <c r="T3519" s="16">
        <f t="shared" si="278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 t="s">
        <v>8269</v>
      </c>
      <c r="O3520" s="9">
        <f t="shared" si="275"/>
        <v>1.1000000000000001</v>
      </c>
      <c r="P3520" s="10">
        <f t="shared" si="276"/>
        <v>50.02</v>
      </c>
      <c r="Q3520" s="12" t="s">
        <v>8315</v>
      </c>
      <c r="R3520" t="s">
        <v>8316</v>
      </c>
      <c r="S3520" s="16">
        <f t="shared" si="277"/>
        <v>41893.783553240741</v>
      </c>
      <c r="T3520" s="16">
        <f t="shared" si="278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 t="s">
        <v>8269</v>
      </c>
      <c r="O3521" s="9">
        <f t="shared" si="275"/>
        <v>1.01</v>
      </c>
      <c r="P3521" s="10">
        <f t="shared" si="276"/>
        <v>72.39</v>
      </c>
      <c r="Q3521" s="12" t="s">
        <v>8315</v>
      </c>
      <c r="R3521" t="s">
        <v>8316</v>
      </c>
      <c r="S3521" s="16">
        <f t="shared" si="277"/>
        <v>42037.598958333328</v>
      </c>
      <c r="T3521" s="16">
        <f t="shared" si="278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 t="s">
        <v>8269</v>
      </c>
      <c r="O3522" s="9">
        <f t="shared" si="275"/>
        <v>1.01</v>
      </c>
      <c r="P3522" s="10">
        <f t="shared" si="276"/>
        <v>95.95</v>
      </c>
      <c r="Q3522" s="12" t="s">
        <v>8315</v>
      </c>
      <c r="R3522" t="s">
        <v>8316</v>
      </c>
      <c r="S3522" s="16">
        <f t="shared" si="277"/>
        <v>42227.824212962965</v>
      </c>
      <c r="T3522" s="16">
        <f t="shared" si="278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 t="s">
        <v>8269</v>
      </c>
      <c r="O3523" s="9">
        <f t="shared" si="275"/>
        <v>1.69</v>
      </c>
      <c r="P3523" s="10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 t="s">
        <v>8269</v>
      </c>
      <c r="O3524" s="9">
        <f t="shared" si="275"/>
        <v>1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ref="U3524:U3587" si="279">YEAR(T3524)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 t="s">
        <v>8269</v>
      </c>
      <c r="O3525" s="9">
        <f t="shared" si="275"/>
        <v>1.1399999999999999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 t="s">
        <v>8269</v>
      </c>
      <c r="O3526" s="9">
        <f t="shared" si="275"/>
        <v>1.02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 t="s">
        <v>8269</v>
      </c>
      <c r="O3527" s="9">
        <f t="shared" si="275"/>
        <v>1.06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 t="s">
        <v>8269</v>
      </c>
      <c r="O3528" s="9">
        <f t="shared" si="275"/>
        <v>1.02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 t="s">
        <v>8269</v>
      </c>
      <c r="O3529" s="9">
        <f t="shared" si="275"/>
        <v>1.17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 t="s">
        <v>8269</v>
      </c>
      <c r="O3530" s="9">
        <f t="shared" si="275"/>
        <v>1.01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 t="s">
        <v>8269</v>
      </c>
      <c r="O3531" s="9">
        <f t="shared" si="275"/>
        <v>1.32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 t="s">
        <v>8269</v>
      </c>
      <c r="O3532" s="9">
        <f t="shared" si="275"/>
        <v>1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 t="s">
        <v>8269</v>
      </c>
      <c r="O3533" s="9">
        <f t="shared" si="275"/>
        <v>1.28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 t="s">
        <v>8269</v>
      </c>
      <c r="O3534" s="9">
        <f t="shared" si="275"/>
        <v>1.19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 t="s">
        <v>8269</v>
      </c>
      <c r="O3535" s="9">
        <f t="shared" si="275"/>
        <v>1.26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 t="s">
        <v>8269</v>
      </c>
      <c r="O3536" s="9">
        <f t="shared" si="275"/>
        <v>1.56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 t="s">
        <v>8269</v>
      </c>
      <c r="O3537" s="9">
        <f t="shared" si="275"/>
        <v>1.03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 t="s">
        <v>8269</v>
      </c>
      <c r="O3538" s="9">
        <f t="shared" si="275"/>
        <v>1.53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 t="s">
        <v>8269</v>
      </c>
      <c r="O3539" s="9">
        <f t="shared" si="275"/>
        <v>1.8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 t="s">
        <v>8269</v>
      </c>
      <c r="O3540" s="9">
        <f t="shared" si="275"/>
        <v>1.28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 t="s">
        <v>8269</v>
      </c>
      <c r="O3541" s="9">
        <f t="shared" si="275"/>
        <v>1.2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 t="s">
        <v>8269</v>
      </c>
      <c r="O3542" s="9">
        <f t="shared" si="275"/>
        <v>1.23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 t="s">
        <v>8269</v>
      </c>
      <c r="O3543" s="9">
        <f t="shared" si="275"/>
        <v>1.05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 t="s">
        <v>8269</v>
      </c>
      <c r="O3544" s="9">
        <f t="shared" si="275"/>
        <v>1.02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 t="s">
        <v>8269</v>
      </c>
      <c r="O3545" s="9">
        <f t="shared" si="275"/>
        <v>1.05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 t="s">
        <v>8269</v>
      </c>
      <c r="O3546" s="9">
        <f t="shared" si="275"/>
        <v>1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 t="s">
        <v>8269</v>
      </c>
      <c r="O3547" s="9">
        <f t="shared" si="275"/>
        <v>1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 t="s">
        <v>8269</v>
      </c>
      <c r="O3548" s="9">
        <f t="shared" si="275"/>
        <v>1.02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 t="s">
        <v>8269</v>
      </c>
      <c r="O3549" s="9">
        <f t="shared" ref="O3549:O3612" si="280">ROUND(E3549/D3549,2)</f>
        <v>1.1399999999999999</v>
      </c>
      <c r="P3549" s="10">
        <f t="shared" ref="P3549:P3612" si="281">IFERROR(ROUND(E3549/L3549,2),0)</f>
        <v>119.18</v>
      </c>
      <c r="Q3549" s="12" t="s">
        <v>8315</v>
      </c>
      <c r="R3549" t="s">
        <v>8316</v>
      </c>
      <c r="S3549" s="16">
        <f t="shared" ref="S3549:S3612" si="282">(((J3549/60)/60)/24)+DATE(1970,1,1)</f>
        <v>42480.078715277778</v>
      </c>
      <c r="T3549" s="16">
        <f t="shared" ref="T3549:T3612" si="283">(((I3549/60)/60)/24)+DATE(1970,1,1)</f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 t="s">
        <v>8269</v>
      </c>
      <c r="O3550" s="9">
        <f t="shared" si="280"/>
        <v>1.02</v>
      </c>
      <c r="P3550" s="10">
        <f t="shared" si="281"/>
        <v>164.62</v>
      </c>
      <c r="Q3550" s="12" t="s">
        <v>8315</v>
      </c>
      <c r="R3550" t="s">
        <v>8316</v>
      </c>
      <c r="S3550" s="16">
        <f t="shared" si="282"/>
        <v>42411.942291666666</v>
      </c>
      <c r="T3550" s="16">
        <f t="shared" si="283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 t="s">
        <v>8269</v>
      </c>
      <c r="O3551" s="9">
        <f t="shared" si="280"/>
        <v>1.02</v>
      </c>
      <c r="P3551" s="10">
        <f t="shared" si="281"/>
        <v>24.29</v>
      </c>
      <c r="Q3551" s="12" t="s">
        <v>8315</v>
      </c>
      <c r="R3551" t="s">
        <v>8316</v>
      </c>
      <c r="S3551" s="16">
        <f t="shared" si="282"/>
        <v>42223.394363425927</v>
      </c>
      <c r="T3551" s="16">
        <f t="shared" si="283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 t="s">
        <v>8269</v>
      </c>
      <c r="O3552" s="9">
        <f t="shared" si="280"/>
        <v>1.05</v>
      </c>
      <c r="P3552" s="10">
        <f t="shared" si="281"/>
        <v>40.94</v>
      </c>
      <c r="Q3552" s="12" t="s">
        <v>8315</v>
      </c>
      <c r="R3552" t="s">
        <v>8316</v>
      </c>
      <c r="S3552" s="16">
        <f t="shared" si="282"/>
        <v>42462.893495370372</v>
      </c>
      <c r="T3552" s="16">
        <f t="shared" si="283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 t="s">
        <v>8269</v>
      </c>
      <c r="O3553" s="9">
        <f t="shared" si="280"/>
        <v>1.02</v>
      </c>
      <c r="P3553" s="10">
        <f t="shared" si="281"/>
        <v>61.1</v>
      </c>
      <c r="Q3553" s="12" t="s">
        <v>8315</v>
      </c>
      <c r="R3553" t="s">
        <v>8316</v>
      </c>
      <c r="S3553" s="16">
        <f t="shared" si="282"/>
        <v>41753.515856481477</v>
      </c>
      <c r="T3553" s="16">
        <f t="shared" si="283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 t="s">
        <v>8269</v>
      </c>
      <c r="O3554" s="9">
        <f t="shared" si="280"/>
        <v>1</v>
      </c>
      <c r="P3554" s="10">
        <f t="shared" si="281"/>
        <v>38.65</v>
      </c>
      <c r="Q3554" s="12" t="s">
        <v>8315</v>
      </c>
      <c r="R3554" t="s">
        <v>8316</v>
      </c>
      <c r="S3554" s="16">
        <f t="shared" si="282"/>
        <v>41788.587083333332</v>
      </c>
      <c r="T3554" s="16">
        <f t="shared" si="283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 t="s">
        <v>8269</v>
      </c>
      <c r="O3555" s="9">
        <f t="shared" si="280"/>
        <v>1.06</v>
      </c>
      <c r="P3555" s="10">
        <f t="shared" si="281"/>
        <v>56.2</v>
      </c>
      <c r="Q3555" s="12" t="s">
        <v>8315</v>
      </c>
      <c r="R3555" t="s">
        <v>8316</v>
      </c>
      <c r="S3555" s="16">
        <f t="shared" si="282"/>
        <v>42196.028703703705</v>
      </c>
      <c r="T3555" s="16">
        <f t="shared" si="283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 t="s">
        <v>8269</v>
      </c>
      <c r="O3556" s="9">
        <f t="shared" si="280"/>
        <v>1.1299999999999999</v>
      </c>
      <c r="P3556" s="10">
        <f t="shared" si="281"/>
        <v>107</v>
      </c>
      <c r="Q3556" s="12" t="s">
        <v>8315</v>
      </c>
      <c r="R3556" t="s">
        <v>8316</v>
      </c>
      <c r="S3556" s="16">
        <f t="shared" si="282"/>
        <v>42016.050451388888</v>
      </c>
      <c r="T3556" s="16">
        <f t="shared" si="283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 t="s">
        <v>8269</v>
      </c>
      <c r="O3557" s="9">
        <f t="shared" si="280"/>
        <v>1</v>
      </c>
      <c r="P3557" s="10">
        <f t="shared" si="281"/>
        <v>171.43</v>
      </c>
      <c r="Q3557" s="12" t="s">
        <v>8315</v>
      </c>
      <c r="R3557" t="s">
        <v>8316</v>
      </c>
      <c r="S3557" s="16">
        <f t="shared" si="282"/>
        <v>42661.442060185189</v>
      </c>
      <c r="T3557" s="16">
        <f t="shared" si="283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 t="s">
        <v>8269</v>
      </c>
      <c r="O3558" s="9">
        <f t="shared" si="280"/>
        <v>1</v>
      </c>
      <c r="P3558" s="10">
        <f t="shared" si="281"/>
        <v>110.5</v>
      </c>
      <c r="Q3558" s="12" t="s">
        <v>8315</v>
      </c>
      <c r="R3558" t="s">
        <v>8316</v>
      </c>
      <c r="S3558" s="16">
        <f t="shared" si="282"/>
        <v>41808.649583333332</v>
      </c>
      <c r="T3558" s="16">
        <f t="shared" si="283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 t="s">
        <v>8269</v>
      </c>
      <c r="O3559" s="9">
        <f t="shared" si="280"/>
        <v>1</v>
      </c>
      <c r="P3559" s="10">
        <f t="shared" si="281"/>
        <v>179.28</v>
      </c>
      <c r="Q3559" s="12" t="s">
        <v>8315</v>
      </c>
      <c r="R3559" t="s">
        <v>8316</v>
      </c>
      <c r="S3559" s="16">
        <f t="shared" si="282"/>
        <v>41730.276747685188</v>
      </c>
      <c r="T3559" s="16">
        <f t="shared" si="283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 t="s">
        <v>8269</v>
      </c>
      <c r="O3560" s="9">
        <f t="shared" si="280"/>
        <v>1.44</v>
      </c>
      <c r="P3560" s="10">
        <f t="shared" si="281"/>
        <v>22.91</v>
      </c>
      <c r="Q3560" s="12" t="s">
        <v>8315</v>
      </c>
      <c r="R3560" t="s">
        <v>8316</v>
      </c>
      <c r="S3560" s="16">
        <f t="shared" si="282"/>
        <v>42139.816840277781</v>
      </c>
      <c r="T3560" s="16">
        <f t="shared" si="283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 t="s">
        <v>8269</v>
      </c>
      <c r="O3561" s="9">
        <f t="shared" si="280"/>
        <v>1.04</v>
      </c>
      <c r="P3561" s="10">
        <f t="shared" si="281"/>
        <v>43.13</v>
      </c>
      <c r="Q3561" s="12" t="s">
        <v>8315</v>
      </c>
      <c r="R3561" t="s">
        <v>8316</v>
      </c>
      <c r="S3561" s="16">
        <f t="shared" si="282"/>
        <v>42194.096157407403</v>
      </c>
      <c r="T3561" s="16">
        <f t="shared" si="283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 t="s">
        <v>8269</v>
      </c>
      <c r="O3562" s="9">
        <f t="shared" si="280"/>
        <v>1.08</v>
      </c>
      <c r="P3562" s="10">
        <f t="shared" si="281"/>
        <v>46.89</v>
      </c>
      <c r="Q3562" s="12" t="s">
        <v>8315</v>
      </c>
      <c r="R3562" t="s">
        <v>8316</v>
      </c>
      <c r="S3562" s="16">
        <f t="shared" si="282"/>
        <v>42115.889652777783</v>
      </c>
      <c r="T3562" s="16">
        <f t="shared" si="283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 t="s">
        <v>8269</v>
      </c>
      <c r="O3563" s="9">
        <f t="shared" si="280"/>
        <v>1.02</v>
      </c>
      <c r="P3563" s="10">
        <f t="shared" si="281"/>
        <v>47.41</v>
      </c>
      <c r="Q3563" s="12" t="s">
        <v>8315</v>
      </c>
      <c r="R3563" t="s">
        <v>8316</v>
      </c>
      <c r="S3563" s="16">
        <f t="shared" si="282"/>
        <v>42203.680300925931</v>
      </c>
      <c r="T3563" s="16">
        <f t="shared" si="283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 t="s">
        <v>8269</v>
      </c>
      <c r="O3564" s="9">
        <f t="shared" si="280"/>
        <v>1.49</v>
      </c>
      <c r="P3564" s="10">
        <f t="shared" si="281"/>
        <v>15.13</v>
      </c>
      <c r="Q3564" s="12" t="s">
        <v>8315</v>
      </c>
      <c r="R3564" t="s">
        <v>8316</v>
      </c>
      <c r="S3564" s="16">
        <f t="shared" si="282"/>
        <v>42433.761886574073</v>
      </c>
      <c r="T3564" s="16">
        <f t="shared" si="283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 t="s">
        <v>8269</v>
      </c>
      <c r="O3565" s="9">
        <f t="shared" si="280"/>
        <v>1.05</v>
      </c>
      <c r="P3565" s="10">
        <f t="shared" si="281"/>
        <v>21.1</v>
      </c>
      <c r="Q3565" s="12" t="s">
        <v>8315</v>
      </c>
      <c r="R3565" t="s">
        <v>8316</v>
      </c>
      <c r="S3565" s="16">
        <f t="shared" si="282"/>
        <v>42555.671944444446</v>
      </c>
      <c r="T3565" s="16">
        <f t="shared" si="283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 t="s">
        <v>8269</v>
      </c>
      <c r="O3566" s="9">
        <f t="shared" si="280"/>
        <v>1.01</v>
      </c>
      <c r="P3566" s="10">
        <f t="shared" si="281"/>
        <v>59.12</v>
      </c>
      <c r="Q3566" s="12" t="s">
        <v>8315</v>
      </c>
      <c r="R3566" t="s">
        <v>8316</v>
      </c>
      <c r="S3566" s="16">
        <f t="shared" si="282"/>
        <v>42236.623252314821</v>
      </c>
      <c r="T3566" s="16">
        <f t="shared" si="283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 t="s">
        <v>8269</v>
      </c>
      <c r="O3567" s="9">
        <f t="shared" si="280"/>
        <v>1.31</v>
      </c>
      <c r="P3567" s="10">
        <f t="shared" si="281"/>
        <v>97.92</v>
      </c>
      <c r="Q3567" s="12" t="s">
        <v>8315</v>
      </c>
      <c r="R3567" t="s">
        <v>8316</v>
      </c>
      <c r="S3567" s="16">
        <f t="shared" si="282"/>
        <v>41974.743148148147</v>
      </c>
      <c r="T3567" s="16">
        <f t="shared" si="283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 t="s">
        <v>8269</v>
      </c>
      <c r="O3568" s="9">
        <f t="shared" si="280"/>
        <v>1.05</v>
      </c>
      <c r="P3568" s="10">
        <f t="shared" si="281"/>
        <v>55.13</v>
      </c>
      <c r="Q3568" s="12" t="s">
        <v>8315</v>
      </c>
      <c r="R3568" t="s">
        <v>8316</v>
      </c>
      <c r="S3568" s="16">
        <f t="shared" si="282"/>
        <v>41997.507905092592</v>
      </c>
      <c r="T3568" s="16">
        <f t="shared" si="283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 t="s">
        <v>8269</v>
      </c>
      <c r="O3569" s="9">
        <f t="shared" si="280"/>
        <v>1.0900000000000001</v>
      </c>
      <c r="P3569" s="10">
        <f t="shared" si="281"/>
        <v>26.54</v>
      </c>
      <c r="Q3569" s="12" t="s">
        <v>8315</v>
      </c>
      <c r="R3569" t="s">
        <v>8316</v>
      </c>
      <c r="S3569" s="16">
        <f t="shared" si="282"/>
        <v>42135.810694444444</v>
      </c>
      <c r="T3569" s="16">
        <f t="shared" si="283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 t="s">
        <v>8269</v>
      </c>
      <c r="O3570" s="9">
        <f t="shared" si="280"/>
        <v>1.1100000000000001</v>
      </c>
      <c r="P3570" s="10">
        <f t="shared" si="281"/>
        <v>58.42</v>
      </c>
      <c r="Q3570" s="12" t="s">
        <v>8315</v>
      </c>
      <c r="R3570" t="s">
        <v>8316</v>
      </c>
      <c r="S3570" s="16">
        <f t="shared" si="282"/>
        <v>41869.740671296298</v>
      </c>
      <c r="T3570" s="16">
        <f t="shared" si="283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 t="s">
        <v>8269</v>
      </c>
      <c r="O3571" s="9">
        <f t="shared" si="280"/>
        <v>1</v>
      </c>
      <c r="P3571" s="10">
        <f t="shared" si="281"/>
        <v>122.54</v>
      </c>
      <c r="Q3571" s="12" t="s">
        <v>8315</v>
      </c>
      <c r="R3571" t="s">
        <v>8316</v>
      </c>
      <c r="S3571" s="16">
        <f t="shared" si="282"/>
        <v>41982.688611111109</v>
      </c>
      <c r="T3571" s="16">
        <f t="shared" si="283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 t="s">
        <v>8269</v>
      </c>
      <c r="O3572" s="9">
        <f t="shared" si="280"/>
        <v>1.1399999999999999</v>
      </c>
      <c r="P3572" s="10">
        <f t="shared" si="281"/>
        <v>87.96</v>
      </c>
      <c r="Q3572" s="12" t="s">
        <v>8315</v>
      </c>
      <c r="R3572" t="s">
        <v>8316</v>
      </c>
      <c r="S3572" s="16">
        <f t="shared" si="282"/>
        <v>41976.331979166673</v>
      </c>
      <c r="T3572" s="16">
        <f t="shared" si="283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 t="s">
        <v>8269</v>
      </c>
      <c r="O3573" s="9">
        <f t="shared" si="280"/>
        <v>1.22</v>
      </c>
      <c r="P3573" s="10">
        <f t="shared" si="281"/>
        <v>73.239999999999995</v>
      </c>
      <c r="Q3573" s="12" t="s">
        <v>8315</v>
      </c>
      <c r="R3573" t="s">
        <v>8316</v>
      </c>
      <c r="S3573" s="16">
        <f t="shared" si="282"/>
        <v>41912.858946759261</v>
      </c>
      <c r="T3573" s="16">
        <f t="shared" si="283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 t="s">
        <v>8269</v>
      </c>
      <c r="O3574" s="9">
        <f t="shared" si="280"/>
        <v>1</v>
      </c>
      <c r="P3574" s="10">
        <f t="shared" si="281"/>
        <v>55.56</v>
      </c>
      <c r="Q3574" s="12" t="s">
        <v>8315</v>
      </c>
      <c r="R3574" t="s">
        <v>8316</v>
      </c>
      <c r="S3574" s="16">
        <f t="shared" si="282"/>
        <v>42146.570393518516</v>
      </c>
      <c r="T3574" s="16">
        <f t="shared" si="283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 t="s">
        <v>8269</v>
      </c>
      <c r="O3575" s="9">
        <f t="shared" si="280"/>
        <v>1.03</v>
      </c>
      <c r="P3575" s="10">
        <f t="shared" si="281"/>
        <v>39.54</v>
      </c>
      <c r="Q3575" s="12" t="s">
        <v>8315</v>
      </c>
      <c r="R3575" t="s">
        <v>8316</v>
      </c>
      <c r="S3575" s="16">
        <f t="shared" si="282"/>
        <v>41921.375532407408</v>
      </c>
      <c r="T3575" s="16">
        <f t="shared" si="283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 t="s">
        <v>8269</v>
      </c>
      <c r="O3576" s="9">
        <f t="shared" si="280"/>
        <v>1.06</v>
      </c>
      <c r="P3576" s="10">
        <f t="shared" si="281"/>
        <v>136.78</v>
      </c>
      <c r="Q3576" s="12" t="s">
        <v>8315</v>
      </c>
      <c r="R3576" t="s">
        <v>8316</v>
      </c>
      <c r="S3576" s="16">
        <f t="shared" si="282"/>
        <v>41926.942685185182</v>
      </c>
      <c r="T3576" s="16">
        <f t="shared" si="283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 t="s">
        <v>8269</v>
      </c>
      <c r="O3577" s="9">
        <f t="shared" si="280"/>
        <v>1.01</v>
      </c>
      <c r="P3577" s="10">
        <f t="shared" si="281"/>
        <v>99.34</v>
      </c>
      <c r="Q3577" s="12" t="s">
        <v>8315</v>
      </c>
      <c r="R3577" t="s">
        <v>8316</v>
      </c>
      <c r="S3577" s="16">
        <f t="shared" si="282"/>
        <v>42561.783877314811</v>
      </c>
      <c r="T3577" s="16">
        <f t="shared" si="283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 t="s">
        <v>8269</v>
      </c>
      <c r="O3578" s="9">
        <f t="shared" si="280"/>
        <v>1</v>
      </c>
      <c r="P3578" s="10">
        <f t="shared" si="281"/>
        <v>20</v>
      </c>
      <c r="Q3578" s="12" t="s">
        <v>8315</v>
      </c>
      <c r="R3578" t="s">
        <v>8316</v>
      </c>
      <c r="S3578" s="16">
        <f t="shared" si="282"/>
        <v>42649.54923611111</v>
      </c>
      <c r="T3578" s="16">
        <f t="shared" si="283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 t="s">
        <v>8269</v>
      </c>
      <c r="O3579" s="9">
        <f t="shared" si="280"/>
        <v>1.3</v>
      </c>
      <c r="P3579" s="10">
        <f t="shared" si="281"/>
        <v>28.89</v>
      </c>
      <c r="Q3579" s="12" t="s">
        <v>8315</v>
      </c>
      <c r="R3579" t="s">
        <v>8316</v>
      </c>
      <c r="S3579" s="16">
        <f t="shared" si="282"/>
        <v>42093.786840277782</v>
      </c>
      <c r="T3579" s="16">
        <f t="shared" si="283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 t="s">
        <v>8269</v>
      </c>
      <c r="O3580" s="9">
        <f t="shared" si="280"/>
        <v>1</v>
      </c>
      <c r="P3580" s="10">
        <f t="shared" si="281"/>
        <v>40.549999999999997</v>
      </c>
      <c r="Q3580" s="12" t="s">
        <v>8315</v>
      </c>
      <c r="R3580" t="s">
        <v>8316</v>
      </c>
      <c r="S3580" s="16">
        <f t="shared" si="282"/>
        <v>42460.733530092592</v>
      </c>
      <c r="T3580" s="16">
        <f t="shared" si="283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 t="s">
        <v>8269</v>
      </c>
      <c r="O3581" s="9">
        <f t="shared" si="280"/>
        <v>1</v>
      </c>
      <c r="P3581" s="10">
        <f t="shared" si="281"/>
        <v>35.71</v>
      </c>
      <c r="Q3581" s="12" t="s">
        <v>8315</v>
      </c>
      <c r="R3581" t="s">
        <v>8316</v>
      </c>
      <c r="S3581" s="16">
        <f t="shared" si="282"/>
        <v>42430.762222222227</v>
      </c>
      <c r="T3581" s="16">
        <f t="shared" si="283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 t="s">
        <v>8269</v>
      </c>
      <c r="O3582" s="9">
        <f t="shared" si="280"/>
        <v>1.1399999999999999</v>
      </c>
      <c r="P3582" s="10">
        <f t="shared" si="281"/>
        <v>37.96</v>
      </c>
      <c r="Q3582" s="12" t="s">
        <v>8315</v>
      </c>
      <c r="R3582" t="s">
        <v>8316</v>
      </c>
      <c r="S3582" s="16">
        <f t="shared" si="282"/>
        <v>42026.176180555558</v>
      </c>
      <c r="T3582" s="16">
        <f t="shared" si="283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 t="s">
        <v>8269</v>
      </c>
      <c r="O3583" s="9">
        <f t="shared" si="280"/>
        <v>1</v>
      </c>
      <c r="P3583" s="10">
        <f t="shared" si="281"/>
        <v>33.33</v>
      </c>
      <c r="Q3583" s="12" t="s">
        <v>8315</v>
      </c>
      <c r="R3583" t="s">
        <v>8316</v>
      </c>
      <c r="S3583" s="16">
        <f t="shared" si="282"/>
        <v>41836.471180555556</v>
      </c>
      <c r="T3583" s="16">
        <f t="shared" si="283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 t="s">
        <v>8269</v>
      </c>
      <c r="O3584" s="9">
        <f t="shared" si="280"/>
        <v>2.87</v>
      </c>
      <c r="P3584" s="10">
        <f t="shared" si="281"/>
        <v>58.57</v>
      </c>
      <c r="Q3584" s="12" t="s">
        <v>8315</v>
      </c>
      <c r="R3584" t="s">
        <v>8316</v>
      </c>
      <c r="S3584" s="16">
        <f t="shared" si="282"/>
        <v>42451.095856481479</v>
      </c>
      <c r="T3584" s="16">
        <f t="shared" si="283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 t="s">
        <v>8269</v>
      </c>
      <c r="O3585" s="9">
        <f t="shared" si="280"/>
        <v>1.0900000000000001</v>
      </c>
      <c r="P3585" s="10">
        <f t="shared" si="281"/>
        <v>135.63</v>
      </c>
      <c r="Q3585" s="12" t="s">
        <v>8315</v>
      </c>
      <c r="R3585" t="s">
        <v>8316</v>
      </c>
      <c r="S3585" s="16">
        <f t="shared" si="282"/>
        <v>42418.425983796296</v>
      </c>
      <c r="T3585" s="16">
        <f t="shared" si="283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 t="s">
        <v>8269</v>
      </c>
      <c r="O3586" s="9">
        <f t="shared" si="280"/>
        <v>1.1599999999999999</v>
      </c>
      <c r="P3586" s="10">
        <f t="shared" si="281"/>
        <v>30.94</v>
      </c>
      <c r="Q3586" s="12" t="s">
        <v>8315</v>
      </c>
      <c r="R3586" t="s">
        <v>8316</v>
      </c>
      <c r="S3586" s="16">
        <f t="shared" si="282"/>
        <v>42168.316481481481</v>
      </c>
      <c r="T3586" s="16">
        <f t="shared" si="283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 t="s">
        <v>8269</v>
      </c>
      <c r="O3587" s="9">
        <f t="shared" si="280"/>
        <v>1.19</v>
      </c>
      <c r="P3587" s="10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79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 t="s">
        <v>8269</v>
      </c>
      <c r="O3588" s="9">
        <f t="shared" si="280"/>
        <v>1.0900000000000001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ref="U3588:U3651" si="284">YEAR(T3588)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 t="s">
        <v>8269</v>
      </c>
      <c r="O3589" s="9">
        <f t="shared" si="280"/>
        <v>1.27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 t="s">
        <v>8269</v>
      </c>
      <c r="O3590" s="9">
        <f t="shared" si="280"/>
        <v>1.01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 t="s">
        <v>8269</v>
      </c>
      <c r="O3591" s="9">
        <f t="shared" si="280"/>
        <v>1.28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 t="s">
        <v>8269</v>
      </c>
      <c r="O3592" s="9">
        <f t="shared" si="280"/>
        <v>1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 t="s">
        <v>8269</v>
      </c>
      <c r="O3593" s="9">
        <f t="shared" si="280"/>
        <v>1.75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 t="s">
        <v>8269</v>
      </c>
      <c r="O3594" s="9">
        <f t="shared" si="280"/>
        <v>1.27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 t="s">
        <v>8269</v>
      </c>
      <c r="O3595" s="9">
        <f t="shared" si="280"/>
        <v>1.1100000000000001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 t="s">
        <v>8269</v>
      </c>
      <c r="O3596" s="9">
        <f t="shared" si="280"/>
        <v>1.26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 t="s">
        <v>8269</v>
      </c>
      <c r="O3597" s="9">
        <f t="shared" si="280"/>
        <v>1.19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 t="s">
        <v>8269</v>
      </c>
      <c r="O3598" s="9">
        <f t="shared" si="280"/>
        <v>1.08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 t="s">
        <v>8269</v>
      </c>
      <c r="O3599" s="9">
        <f t="shared" si="280"/>
        <v>1.03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 t="s">
        <v>8269</v>
      </c>
      <c r="O3600" s="9">
        <f t="shared" si="280"/>
        <v>1.1000000000000001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 t="s">
        <v>8269</v>
      </c>
      <c r="O3601" s="9">
        <f t="shared" si="280"/>
        <v>2.02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 t="s">
        <v>8269</v>
      </c>
      <c r="O3602" s="9">
        <f t="shared" si="280"/>
        <v>1.3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 t="s">
        <v>8269</v>
      </c>
      <c r="O3603" s="9">
        <f t="shared" si="280"/>
        <v>1.04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 t="s">
        <v>8269</v>
      </c>
      <c r="O3604" s="9">
        <f t="shared" si="280"/>
        <v>1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 t="s">
        <v>8269</v>
      </c>
      <c r="O3605" s="9">
        <f t="shared" si="280"/>
        <v>1.71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 t="s">
        <v>8269</v>
      </c>
      <c r="O3606" s="9">
        <f t="shared" si="280"/>
        <v>1.1299999999999999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 t="s">
        <v>8269</v>
      </c>
      <c r="O3607" s="9">
        <f t="shared" si="280"/>
        <v>1.84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 t="s">
        <v>8269</v>
      </c>
      <c r="O3608" s="9">
        <f t="shared" si="280"/>
        <v>1.3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 t="s">
        <v>8269</v>
      </c>
      <c r="O3609" s="9">
        <f t="shared" si="280"/>
        <v>1.05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 t="s">
        <v>8269</v>
      </c>
      <c r="O3610" s="9">
        <f t="shared" si="280"/>
        <v>1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 t="s">
        <v>8269</v>
      </c>
      <c r="O3611" s="9">
        <f t="shared" si="280"/>
        <v>1.53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 t="s">
        <v>8269</v>
      </c>
      <c r="O3612" s="9">
        <f t="shared" si="280"/>
        <v>1.62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 t="s">
        <v>8269</v>
      </c>
      <c r="O3613" s="9">
        <f t="shared" ref="O3613:O3676" si="285">ROUND(E3613/D3613,2)</f>
        <v>1.36</v>
      </c>
      <c r="P3613" s="10">
        <f t="shared" ref="P3613:P3676" si="286">IFERROR(ROUND(E3613/L3613,2),0)</f>
        <v>66.67</v>
      </c>
      <c r="Q3613" s="12" t="s">
        <v>8315</v>
      </c>
      <c r="R3613" t="s">
        <v>8316</v>
      </c>
      <c r="S3613" s="16">
        <f t="shared" ref="S3613:S3676" si="287">(((J3613/60)/60)/24)+DATE(1970,1,1)</f>
        <v>42072.370381944449</v>
      </c>
      <c r="T3613" s="16">
        <f t="shared" ref="T3613:T3676" si="288">(((I3613/60)/60)/24)+DATE(1970,1,1)</f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 t="s">
        <v>8269</v>
      </c>
      <c r="O3614" s="9">
        <f t="shared" si="285"/>
        <v>1.44</v>
      </c>
      <c r="P3614" s="10">
        <f t="shared" si="286"/>
        <v>126.67</v>
      </c>
      <c r="Q3614" s="12" t="s">
        <v>8315</v>
      </c>
      <c r="R3614" t="s">
        <v>8316</v>
      </c>
      <c r="S3614" s="16">
        <f t="shared" si="287"/>
        <v>41789.726979166669</v>
      </c>
      <c r="T3614" s="16">
        <f t="shared" si="288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 t="s">
        <v>8269</v>
      </c>
      <c r="O3615" s="9">
        <f t="shared" si="285"/>
        <v>1</v>
      </c>
      <c r="P3615" s="10">
        <f t="shared" si="286"/>
        <v>62.5</v>
      </c>
      <c r="Q3615" s="12" t="s">
        <v>8315</v>
      </c>
      <c r="R3615" t="s">
        <v>8316</v>
      </c>
      <c r="S3615" s="16">
        <f t="shared" si="287"/>
        <v>41788.58997685185</v>
      </c>
      <c r="T3615" s="16">
        <f t="shared" si="288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 t="s">
        <v>8269</v>
      </c>
      <c r="O3616" s="9">
        <f t="shared" si="285"/>
        <v>1.01</v>
      </c>
      <c r="P3616" s="10">
        <f t="shared" si="286"/>
        <v>35.49</v>
      </c>
      <c r="Q3616" s="12" t="s">
        <v>8315</v>
      </c>
      <c r="R3616" t="s">
        <v>8316</v>
      </c>
      <c r="S3616" s="16">
        <f t="shared" si="287"/>
        <v>42144.041851851856</v>
      </c>
      <c r="T3616" s="16">
        <f t="shared" si="288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 t="s">
        <v>8269</v>
      </c>
      <c r="O3617" s="9">
        <f t="shared" si="285"/>
        <v>1.07</v>
      </c>
      <c r="P3617" s="10">
        <f t="shared" si="286"/>
        <v>37.08</v>
      </c>
      <c r="Q3617" s="12" t="s">
        <v>8315</v>
      </c>
      <c r="R3617" t="s">
        <v>8316</v>
      </c>
      <c r="S3617" s="16">
        <f t="shared" si="287"/>
        <v>42318.593703703707</v>
      </c>
      <c r="T3617" s="16">
        <f t="shared" si="288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 t="s">
        <v>8269</v>
      </c>
      <c r="O3618" s="9">
        <f t="shared" si="285"/>
        <v>1.25</v>
      </c>
      <c r="P3618" s="10">
        <f t="shared" si="286"/>
        <v>69.33</v>
      </c>
      <c r="Q3618" s="12" t="s">
        <v>8315</v>
      </c>
      <c r="R3618" t="s">
        <v>8316</v>
      </c>
      <c r="S3618" s="16">
        <f t="shared" si="287"/>
        <v>42052.949814814812</v>
      </c>
      <c r="T3618" s="16">
        <f t="shared" si="288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 t="s">
        <v>8269</v>
      </c>
      <c r="O3619" s="9">
        <f t="shared" si="285"/>
        <v>1.19</v>
      </c>
      <c r="P3619" s="10">
        <f t="shared" si="286"/>
        <v>17.25</v>
      </c>
      <c r="Q3619" s="12" t="s">
        <v>8315</v>
      </c>
      <c r="R3619" t="s">
        <v>8316</v>
      </c>
      <c r="S3619" s="16">
        <f t="shared" si="287"/>
        <v>42779.610289351855</v>
      </c>
      <c r="T3619" s="16">
        <f t="shared" si="288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 t="s">
        <v>8269</v>
      </c>
      <c r="O3620" s="9">
        <f t="shared" si="285"/>
        <v>1.01</v>
      </c>
      <c r="P3620" s="10">
        <f t="shared" si="286"/>
        <v>36.07</v>
      </c>
      <c r="Q3620" s="12" t="s">
        <v>8315</v>
      </c>
      <c r="R3620" t="s">
        <v>8316</v>
      </c>
      <c r="S3620" s="16">
        <f t="shared" si="287"/>
        <v>42128.627893518518</v>
      </c>
      <c r="T3620" s="16">
        <f t="shared" si="288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 t="s">
        <v>8269</v>
      </c>
      <c r="O3621" s="9">
        <f t="shared" si="285"/>
        <v>1.1299999999999999</v>
      </c>
      <c r="P3621" s="10">
        <f t="shared" si="286"/>
        <v>66.47</v>
      </c>
      <c r="Q3621" s="12" t="s">
        <v>8315</v>
      </c>
      <c r="R3621" t="s">
        <v>8316</v>
      </c>
      <c r="S3621" s="16">
        <f t="shared" si="287"/>
        <v>42661.132245370376</v>
      </c>
      <c r="T3621" s="16">
        <f t="shared" si="288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 t="s">
        <v>8269</v>
      </c>
      <c r="O3622" s="9">
        <f t="shared" si="285"/>
        <v>1.05</v>
      </c>
      <c r="P3622" s="10">
        <f t="shared" si="286"/>
        <v>56.07</v>
      </c>
      <c r="Q3622" s="12" t="s">
        <v>8315</v>
      </c>
      <c r="R3622" t="s">
        <v>8316</v>
      </c>
      <c r="S3622" s="16">
        <f t="shared" si="287"/>
        <v>42037.938206018516</v>
      </c>
      <c r="T3622" s="16">
        <f t="shared" si="288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 t="s">
        <v>8269</v>
      </c>
      <c r="O3623" s="9">
        <f t="shared" si="285"/>
        <v>1.1000000000000001</v>
      </c>
      <c r="P3623" s="10">
        <f t="shared" si="286"/>
        <v>47.03</v>
      </c>
      <c r="Q3623" s="12" t="s">
        <v>8315</v>
      </c>
      <c r="R3623" t="s">
        <v>8316</v>
      </c>
      <c r="S3623" s="16">
        <f t="shared" si="287"/>
        <v>42619.935694444444</v>
      </c>
      <c r="T3623" s="16">
        <f t="shared" si="288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 t="s">
        <v>8269</v>
      </c>
      <c r="O3624" s="9">
        <f t="shared" si="285"/>
        <v>1</v>
      </c>
      <c r="P3624" s="10">
        <f t="shared" si="286"/>
        <v>47.67</v>
      </c>
      <c r="Q3624" s="12" t="s">
        <v>8315</v>
      </c>
      <c r="R3624" t="s">
        <v>8316</v>
      </c>
      <c r="S3624" s="16">
        <f t="shared" si="287"/>
        <v>41877.221886574072</v>
      </c>
      <c r="T3624" s="16">
        <f t="shared" si="288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 t="s">
        <v>8269</v>
      </c>
      <c r="O3625" s="9">
        <f t="shared" si="285"/>
        <v>1.2</v>
      </c>
      <c r="P3625" s="10">
        <f t="shared" si="286"/>
        <v>88.24</v>
      </c>
      <c r="Q3625" s="12" t="s">
        <v>8315</v>
      </c>
      <c r="R3625" t="s">
        <v>8316</v>
      </c>
      <c r="S3625" s="16">
        <f t="shared" si="287"/>
        <v>41828.736921296295</v>
      </c>
      <c r="T3625" s="16">
        <f t="shared" si="288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 t="s">
        <v>8269</v>
      </c>
      <c r="O3626" s="9">
        <f t="shared" si="285"/>
        <v>1.05</v>
      </c>
      <c r="P3626" s="10">
        <f t="shared" si="286"/>
        <v>80.72</v>
      </c>
      <c r="Q3626" s="12" t="s">
        <v>8315</v>
      </c>
      <c r="R3626" t="s">
        <v>8316</v>
      </c>
      <c r="S3626" s="16">
        <f t="shared" si="287"/>
        <v>42545.774189814809</v>
      </c>
      <c r="T3626" s="16">
        <f t="shared" si="288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 t="s">
        <v>8269</v>
      </c>
      <c r="O3627" s="9">
        <f t="shared" si="285"/>
        <v>1.03</v>
      </c>
      <c r="P3627" s="10">
        <f t="shared" si="286"/>
        <v>39.49</v>
      </c>
      <c r="Q3627" s="12" t="s">
        <v>8315</v>
      </c>
      <c r="R3627" t="s">
        <v>8316</v>
      </c>
      <c r="S3627" s="16">
        <f t="shared" si="287"/>
        <v>42157.652511574073</v>
      </c>
      <c r="T3627" s="16">
        <f t="shared" si="288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 t="s">
        <v>8269</v>
      </c>
      <c r="O3628" s="9">
        <f t="shared" si="285"/>
        <v>1.02</v>
      </c>
      <c r="P3628" s="10">
        <f t="shared" si="286"/>
        <v>84.85</v>
      </c>
      <c r="Q3628" s="12" t="s">
        <v>8315</v>
      </c>
      <c r="R3628" t="s">
        <v>8316</v>
      </c>
      <c r="S3628" s="16">
        <f t="shared" si="287"/>
        <v>41846.667326388888</v>
      </c>
      <c r="T3628" s="16">
        <f t="shared" si="288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 t="s">
        <v>8269</v>
      </c>
      <c r="O3629" s="9">
        <f t="shared" si="285"/>
        <v>1</v>
      </c>
      <c r="P3629" s="10">
        <f t="shared" si="286"/>
        <v>68.97</v>
      </c>
      <c r="Q3629" s="12" t="s">
        <v>8315</v>
      </c>
      <c r="R3629" t="s">
        <v>8316</v>
      </c>
      <c r="S3629" s="16">
        <f t="shared" si="287"/>
        <v>42460.741747685184</v>
      </c>
      <c r="T3629" s="16">
        <f t="shared" si="288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 t="s">
        <v>8303</v>
      </c>
      <c r="O3630" s="9">
        <f t="shared" si="285"/>
        <v>0</v>
      </c>
      <c r="P3630" s="10">
        <f t="shared" si="286"/>
        <v>0</v>
      </c>
      <c r="Q3630" s="12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 t="s">
        <v>8303</v>
      </c>
      <c r="O3631" s="9">
        <f t="shared" si="285"/>
        <v>0</v>
      </c>
      <c r="P3631" s="10">
        <f t="shared" si="286"/>
        <v>1</v>
      </c>
      <c r="Q3631" s="12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 t="s">
        <v>8303</v>
      </c>
      <c r="O3632" s="9">
        <f t="shared" si="285"/>
        <v>0</v>
      </c>
      <c r="P3632" s="10">
        <f t="shared" si="286"/>
        <v>1</v>
      </c>
      <c r="Q3632" s="12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 t="s">
        <v>8303</v>
      </c>
      <c r="O3633" s="9">
        <f t="shared" si="285"/>
        <v>0.51</v>
      </c>
      <c r="P3633" s="10">
        <f t="shared" si="286"/>
        <v>147.88</v>
      </c>
      <c r="Q3633" s="12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 t="s">
        <v>8303</v>
      </c>
      <c r="O3634" s="9">
        <f t="shared" si="285"/>
        <v>0.2</v>
      </c>
      <c r="P3634" s="10">
        <f t="shared" si="286"/>
        <v>100</v>
      </c>
      <c r="Q3634" s="12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 t="s">
        <v>8303</v>
      </c>
      <c r="O3635" s="9">
        <f t="shared" si="285"/>
        <v>0.35</v>
      </c>
      <c r="P3635" s="10">
        <f t="shared" si="286"/>
        <v>56.84</v>
      </c>
      <c r="Q3635" s="12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 t="s">
        <v>8303</v>
      </c>
      <c r="O3636" s="9">
        <f t="shared" si="285"/>
        <v>0.04</v>
      </c>
      <c r="P3636" s="10">
        <f t="shared" si="286"/>
        <v>176.94</v>
      </c>
      <c r="Q3636" s="12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 t="s">
        <v>8303</v>
      </c>
      <c r="O3637" s="9">
        <f t="shared" si="285"/>
        <v>0.36</v>
      </c>
      <c r="P3637" s="10">
        <f t="shared" si="286"/>
        <v>127.6</v>
      </c>
      <c r="Q3637" s="12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 t="s">
        <v>8303</v>
      </c>
      <c r="O3638" s="9">
        <f t="shared" si="285"/>
        <v>0</v>
      </c>
      <c r="P3638" s="10">
        <f t="shared" si="286"/>
        <v>0</v>
      </c>
      <c r="Q3638" s="12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 t="s">
        <v>8303</v>
      </c>
      <c r="O3639" s="9">
        <f t="shared" si="285"/>
        <v>0.31</v>
      </c>
      <c r="P3639" s="10">
        <f t="shared" si="286"/>
        <v>66.14</v>
      </c>
      <c r="Q3639" s="12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 t="s">
        <v>8303</v>
      </c>
      <c r="O3640" s="9">
        <f t="shared" si="285"/>
        <v>7.0000000000000007E-2</v>
      </c>
      <c r="P3640" s="10">
        <f t="shared" si="286"/>
        <v>108</v>
      </c>
      <c r="Q3640" s="12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 t="s">
        <v>8303</v>
      </c>
      <c r="O3641" s="9">
        <f t="shared" si="285"/>
        <v>0</v>
      </c>
      <c r="P3641" s="10">
        <f t="shared" si="286"/>
        <v>1</v>
      </c>
      <c r="Q3641" s="12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 t="s">
        <v>8303</v>
      </c>
      <c r="O3642" s="9">
        <f t="shared" si="285"/>
        <v>0.06</v>
      </c>
      <c r="P3642" s="10">
        <f t="shared" si="286"/>
        <v>18.329999999999998</v>
      </c>
      <c r="Q3642" s="12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 t="s">
        <v>8303</v>
      </c>
      <c r="O3643" s="9">
        <f t="shared" si="285"/>
        <v>0</v>
      </c>
      <c r="P3643" s="10">
        <f t="shared" si="286"/>
        <v>0</v>
      </c>
      <c r="Q3643" s="12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 t="s">
        <v>8303</v>
      </c>
      <c r="O3644" s="9">
        <f t="shared" si="285"/>
        <v>0.02</v>
      </c>
      <c r="P3644" s="10">
        <f t="shared" si="286"/>
        <v>7.5</v>
      </c>
      <c r="Q3644" s="12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 t="s">
        <v>8303</v>
      </c>
      <c r="O3645" s="9">
        <f t="shared" si="285"/>
        <v>0</v>
      </c>
      <c r="P3645" s="10">
        <f t="shared" si="286"/>
        <v>0</v>
      </c>
      <c r="Q3645" s="12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 t="s">
        <v>8303</v>
      </c>
      <c r="O3646" s="9">
        <f t="shared" si="285"/>
        <v>0.16</v>
      </c>
      <c r="P3646" s="10">
        <f t="shared" si="286"/>
        <v>68.42</v>
      </c>
      <c r="Q3646" s="12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 t="s">
        <v>8303</v>
      </c>
      <c r="O3647" s="9">
        <f t="shared" si="285"/>
        <v>0</v>
      </c>
      <c r="P3647" s="10">
        <f t="shared" si="286"/>
        <v>1</v>
      </c>
      <c r="Q3647" s="12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 t="s">
        <v>8303</v>
      </c>
      <c r="O3648" s="9">
        <f t="shared" si="285"/>
        <v>0.05</v>
      </c>
      <c r="P3648" s="10">
        <f t="shared" si="286"/>
        <v>60.13</v>
      </c>
      <c r="Q3648" s="12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 t="s">
        <v>8303</v>
      </c>
      <c r="O3649" s="9">
        <f t="shared" si="285"/>
        <v>0.06</v>
      </c>
      <c r="P3649" s="10">
        <f t="shared" si="286"/>
        <v>15</v>
      </c>
      <c r="Q3649" s="12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 t="s">
        <v>8269</v>
      </c>
      <c r="O3650" s="9">
        <f t="shared" si="285"/>
        <v>1</v>
      </c>
      <c r="P3650" s="10">
        <f t="shared" si="286"/>
        <v>550.04</v>
      </c>
      <c r="Q3650" s="12" t="s">
        <v>8315</v>
      </c>
      <c r="R3650" t="s">
        <v>8316</v>
      </c>
      <c r="S3650" s="16">
        <f t="shared" si="287"/>
        <v>41887.292187500003</v>
      </c>
      <c r="T3650" s="16">
        <f t="shared" si="288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 t="s">
        <v>8269</v>
      </c>
      <c r="O3651" s="9">
        <f t="shared" si="285"/>
        <v>1.04</v>
      </c>
      <c r="P3651" s="10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4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 t="s">
        <v>8269</v>
      </c>
      <c r="O3652" s="9">
        <f t="shared" si="285"/>
        <v>1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ref="U3652:U3715" si="289">YEAR(T3652)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 t="s">
        <v>8269</v>
      </c>
      <c r="O3653" s="9">
        <f t="shared" si="285"/>
        <v>1.04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 t="s">
        <v>8269</v>
      </c>
      <c r="O3654" s="9">
        <f t="shared" si="285"/>
        <v>2.5099999999999998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 t="s">
        <v>8269</v>
      </c>
      <c r="O3655" s="9">
        <f t="shared" si="285"/>
        <v>1.01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 t="s">
        <v>8269</v>
      </c>
      <c r="O3656" s="9">
        <f t="shared" si="285"/>
        <v>1.74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 t="s">
        <v>8269</v>
      </c>
      <c r="O3657" s="9">
        <f t="shared" si="285"/>
        <v>1.1599999999999999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 t="s">
        <v>8269</v>
      </c>
      <c r="O3658" s="9">
        <f t="shared" si="285"/>
        <v>1.06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 t="s">
        <v>8269</v>
      </c>
      <c r="O3659" s="9">
        <f t="shared" si="285"/>
        <v>1.1100000000000001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 t="s">
        <v>8269</v>
      </c>
      <c r="O3660" s="9">
        <f t="shared" si="285"/>
        <v>1.01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 t="s">
        <v>8269</v>
      </c>
      <c r="O3661" s="9">
        <f t="shared" si="285"/>
        <v>1.02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 t="s">
        <v>8269</v>
      </c>
      <c r="O3662" s="9">
        <f t="shared" si="285"/>
        <v>1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 t="s">
        <v>8269</v>
      </c>
      <c r="O3663" s="9">
        <f t="shared" si="285"/>
        <v>1.1100000000000001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 t="s">
        <v>8269</v>
      </c>
      <c r="O3664" s="9">
        <f t="shared" si="285"/>
        <v>1.01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 t="s">
        <v>8269</v>
      </c>
      <c r="O3665" s="9">
        <f t="shared" si="285"/>
        <v>1.04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 t="s">
        <v>8269</v>
      </c>
      <c r="O3666" s="9">
        <f t="shared" si="285"/>
        <v>1.0900000000000001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 t="s">
        <v>8269</v>
      </c>
      <c r="O3667" s="9">
        <f t="shared" si="285"/>
        <v>1.1499999999999999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 t="s">
        <v>8269</v>
      </c>
      <c r="O3668" s="9">
        <f t="shared" si="285"/>
        <v>1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 t="s">
        <v>8269</v>
      </c>
      <c r="O3669" s="9">
        <f t="shared" si="285"/>
        <v>1.03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 t="s">
        <v>8269</v>
      </c>
      <c r="O3670" s="9">
        <f t="shared" si="285"/>
        <v>1.04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 t="s">
        <v>8269</v>
      </c>
      <c r="O3671" s="9">
        <f t="shared" si="285"/>
        <v>1.38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 t="s">
        <v>8269</v>
      </c>
      <c r="O3672" s="9">
        <f t="shared" si="285"/>
        <v>1.1000000000000001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 t="s">
        <v>8269</v>
      </c>
      <c r="O3673" s="9">
        <f t="shared" si="285"/>
        <v>1.01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 t="s">
        <v>8269</v>
      </c>
      <c r="O3674" s="9">
        <f t="shared" si="285"/>
        <v>1.02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 t="s">
        <v>8269</v>
      </c>
      <c r="O3675" s="9">
        <f t="shared" si="285"/>
        <v>1.1399999999999999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 t="s">
        <v>8269</v>
      </c>
      <c r="O3676" s="9">
        <f t="shared" si="285"/>
        <v>1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 t="s">
        <v>8269</v>
      </c>
      <c r="O3677" s="9">
        <f t="shared" ref="O3677:O3740" si="290">ROUND(E3677/D3677,2)</f>
        <v>1.4</v>
      </c>
      <c r="P3677" s="10">
        <f t="shared" ref="P3677:P3740" si="291">IFERROR(ROUND(E3677/L3677,2),0)</f>
        <v>23.33</v>
      </c>
      <c r="Q3677" s="12" t="s">
        <v>8315</v>
      </c>
      <c r="R3677" t="s">
        <v>8316</v>
      </c>
      <c r="S3677" s="16">
        <f t="shared" ref="S3677:S3740" si="292">(((J3677/60)/60)/24)+DATE(1970,1,1)</f>
        <v>42493.597013888888</v>
      </c>
      <c r="T3677" s="16">
        <f t="shared" ref="T3677:T3740" si="293">(((I3677/60)/60)/24)+DATE(1970,1,1)</f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 t="s">
        <v>8269</v>
      </c>
      <c r="O3678" s="9">
        <f t="shared" si="290"/>
        <v>1.29</v>
      </c>
      <c r="P3678" s="10">
        <f t="shared" si="291"/>
        <v>64.38</v>
      </c>
      <c r="Q3678" s="12" t="s">
        <v>8315</v>
      </c>
      <c r="R3678" t="s">
        <v>8316</v>
      </c>
      <c r="S3678" s="16">
        <f t="shared" si="292"/>
        <v>41876.815787037034</v>
      </c>
      <c r="T3678" s="16">
        <f t="shared" si="293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 t="s">
        <v>8269</v>
      </c>
      <c r="O3679" s="9">
        <f t="shared" si="290"/>
        <v>1.03</v>
      </c>
      <c r="P3679" s="10">
        <f t="shared" si="291"/>
        <v>62.05</v>
      </c>
      <c r="Q3679" s="12" t="s">
        <v>8315</v>
      </c>
      <c r="R3679" t="s">
        <v>8316</v>
      </c>
      <c r="S3679" s="16">
        <f t="shared" si="292"/>
        <v>41802.574282407404</v>
      </c>
      <c r="T3679" s="16">
        <f t="shared" si="293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 t="s">
        <v>8269</v>
      </c>
      <c r="O3680" s="9">
        <f t="shared" si="290"/>
        <v>1.03</v>
      </c>
      <c r="P3680" s="10">
        <f t="shared" si="291"/>
        <v>66.13</v>
      </c>
      <c r="Q3680" s="12" t="s">
        <v>8315</v>
      </c>
      <c r="R3680" t="s">
        <v>8316</v>
      </c>
      <c r="S3680" s="16">
        <f t="shared" si="292"/>
        <v>42120.531226851846</v>
      </c>
      <c r="T3680" s="16">
        <f t="shared" si="293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 t="s">
        <v>8269</v>
      </c>
      <c r="O3681" s="9">
        <f t="shared" si="290"/>
        <v>1.1000000000000001</v>
      </c>
      <c r="P3681" s="10">
        <f t="shared" si="291"/>
        <v>73.400000000000006</v>
      </c>
      <c r="Q3681" s="12" t="s">
        <v>8315</v>
      </c>
      <c r="R3681" t="s">
        <v>8316</v>
      </c>
      <c r="S3681" s="16">
        <f t="shared" si="292"/>
        <v>41786.761354166665</v>
      </c>
      <c r="T3681" s="16">
        <f t="shared" si="293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 t="s">
        <v>8269</v>
      </c>
      <c r="O3682" s="9">
        <f t="shared" si="290"/>
        <v>1.1299999999999999</v>
      </c>
      <c r="P3682" s="10">
        <f t="shared" si="291"/>
        <v>99.5</v>
      </c>
      <c r="Q3682" s="12" t="s">
        <v>8315</v>
      </c>
      <c r="R3682" t="s">
        <v>8316</v>
      </c>
      <c r="S3682" s="16">
        <f t="shared" si="292"/>
        <v>42627.454097222217</v>
      </c>
      <c r="T3682" s="16">
        <f t="shared" si="293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 t="s">
        <v>8269</v>
      </c>
      <c r="O3683" s="9">
        <f t="shared" si="290"/>
        <v>1.1200000000000001</v>
      </c>
      <c r="P3683" s="10">
        <f t="shared" si="291"/>
        <v>62.17</v>
      </c>
      <c r="Q3683" s="12" t="s">
        <v>8315</v>
      </c>
      <c r="R3683" t="s">
        <v>8316</v>
      </c>
      <c r="S3683" s="16">
        <f t="shared" si="292"/>
        <v>42374.651504629626</v>
      </c>
      <c r="T3683" s="16">
        <f t="shared" si="293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 t="s">
        <v>8269</v>
      </c>
      <c r="O3684" s="9">
        <f t="shared" si="290"/>
        <v>1.39</v>
      </c>
      <c r="P3684" s="10">
        <f t="shared" si="291"/>
        <v>62.33</v>
      </c>
      <c r="Q3684" s="12" t="s">
        <v>8315</v>
      </c>
      <c r="R3684" t="s">
        <v>8316</v>
      </c>
      <c r="S3684" s="16">
        <f t="shared" si="292"/>
        <v>41772.685393518521</v>
      </c>
      <c r="T3684" s="16">
        <f t="shared" si="293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 t="s">
        <v>8269</v>
      </c>
      <c r="O3685" s="9">
        <f t="shared" si="290"/>
        <v>1.1100000000000001</v>
      </c>
      <c r="P3685" s="10">
        <f t="shared" si="291"/>
        <v>58.79</v>
      </c>
      <c r="Q3685" s="12" t="s">
        <v>8315</v>
      </c>
      <c r="R3685" t="s">
        <v>8316</v>
      </c>
      <c r="S3685" s="16">
        <f t="shared" si="292"/>
        <v>42633.116851851853</v>
      </c>
      <c r="T3685" s="16">
        <f t="shared" si="293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 t="s">
        <v>8269</v>
      </c>
      <c r="O3686" s="9">
        <f t="shared" si="290"/>
        <v>1.39</v>
      </c>
      <c r="P3686" s="10">
        <f t="shared" si="291"/>
        <v>45.35</v>
      </c>
      <c r="Q3686" s="12" t="s">
        <v>8315</v>
      </c>
      <c r="R3686" t="s">
        <v>8316</v>
      </c>
      <c r="S3686" s="16">
        <f t="shared" si="292"/>
        <v>42219.180393518516</v>
      </c>
      <c r="T3686" s="16">
        <f t="shared" si="293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 t="s">
        <v>8269</v>
      </c>
      <c r="O3687" s="9">
        <f t="shared" si="290"/>
        <v>1.06</v>
      </c>
      <c r="P3687" s="10">
        <f t="shared" si="291"/>
        <v>41.94</v>
      </c>
      <c r="Q3687" s="12" t="s">
        <v>8315</v>
      </c>
      <c r="R3687" t="s">
        <v>8316</v>
      </c>
      <c r="S3687" s="16">
        <f t="shared" si="292"/>
        <v>41753.593275462961</v>
      </c>
      <c r="T3687" s="16">
        <f t="shared" si="293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 t="s">
        <v>8269</v>
      </c>
      <c r="O3688" s="9">
        <f t="shared" si="290"/>
        <v>1.01</v>
      </c>
      <c r="P3688" s="10">
        <f t="shared" si="291"/>
        <v>59.17</v>
      </c>
      <c r="Q3688" s="12" t="s">
        <v>8315</v>
      </c>
      <c r="R3688" t="s">
        <v>8316</v>
      </c>
      <c r="S3688" s="16">
        <f t="shared" si="292"/>
        <v>42230.662731481483</v>
      </c>
      <c r="T3688" s="16">
        <f t="shared" si="293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 t="s">
        <v>8269</v>
      </c>
      <c r="O3689" s="9">
        <f t="shared" si="290"/>
        <v>1</v>
      </c>
      <c r="P3689" s="10">
        <f t="shared" si="291"/>
        <v>200.49</v>
      </c>
      <c r="Q3689" s="12" t="s">
        <v>8315</v>
      </c>
      <c r="R3689" t="s">
        <v>8316</v>
      </c>
      <c r="S3689" s="16">
        <f t="shared" si="292"/>
        <v>41787.218229166669</v>
      </c>
      <c r="T3689" s="16">
        <f t="shared" si="293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 t="s">
        <v>8269</v>
      </c>
      <c r="O3690" s="9">
        <f t="shared" si="290"/>
        <v>1.0900000000000001</v>
      </c>
      <c r="P3690" s="10">
        <f t="shared" si="291"/>
        <v>83.97</v>
      </c>
      <c r="Q3690" s="12" t="s">
        <v>8315</v>
      </c>
      <c r="R3690" t="s">
        <v>8316</v>
      </c>
      <c r="S3690" s="16">
        <f t="shared" si="292"/>
        <v>41829.787083333329</v>
      </c>
      <c r="T3690" s="16">
        <f t="shared" si="293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 t="s">
        <v>8269</v>
      </c>
      <c r="O3691" s="9">
        <f t="shared" si="290"/>
        <v>1.18</v>
      </c>
      <c r="P3691" s="10">
        <f t="shared" si="291"/>
        <v>57.26</v>
      </c>
      <c r="Q3691" s="12" t="s">
        <v>8315</v>
      </c>
      <c r="R3691" t="s">
        <v>8316</v>
      </c>
      <c r="S3691" s="16">
        <f t="shared" si="292"/>
        <v>42147.826840277776</v>
      </c>
      <c r="T3691" s="16">
        <f t="shared" si="293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 t="s">
        <v>8269</v>
      </c>
      <c r="O3692" s="9">
        <f t="shared" si="290"/>
        <v>1.2</v>
      </c>
      <c r="P3692" s="10">
        <f t="shared" si="291"/>
        <v>58.06</v>
      </c>
      <c r="Q3692" s="12" t="s">
        <v>8315</v>
      </c>
      <c r="R3692" t="s">
        <v>8316</v>
      </c>
      <c r="S3692" s="16">
        <f t="shared" si="292"/>
        <v>41940.598182870373</v>
      </c>
      <c r="T3692" s="16">
        <f t="shared" si="293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 t="s">
        <v>8269</v>
      </c>
      <c r="O3693" s="9">
        <f t="shared" si="290"/>
        <v>1.28</v>
      </c>
      <c r="P3693" s="10">
        <f t="shared" si="291"/>
        <v>186.8</v>
      </c>
      <c r="Q3693" s="12" t="s">
        <v>8315</v>
      </c>
      <c r="R3693" t="s">
        <v>8316</v>
      </c>
      <c r="S3693" s="16">
        <f t="shared" si="292"/>
        <v>42020.700567129628</v>
      </c>
      <c r="T3693" s="16">
        <f t="shared" si="293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 t="s">
        <v>8269</v>
      </c>
      <c r="O3694" s="9">
        <f t="shared" si="290"/>
        <v>1.26</v>
      </c>
      <c r="P3694" s="10">
        <f t="shared" si="291"/>
        <v>74.12</v>
      </c>
      <c r="Q3694" s="12" t="s">
        <v>8315</v>
      </c>
      <c r="R3694" t="s">
        <v>8316</v>
      </c>
      <c r="S3694" s="16">
        <f t="shared" si="292"/>
        <v>41891.96503472222</v>
      </c>
      <c r="T3694" s="16">
        <f t="shared" si="293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 t="s">
        <v>8269</v>
      </c>
      <c r="O3695" s="9">
        <f t="shared" si="290"/>
        <v>1.29</v>
      </c>
      <c r="P3695" s="10">
        <f t="shared" si="291"/>
        <v>30.71</v>
      </c>
      <c r="Q3695" s="12" t="s">
        <v>8315</v>
      </c>
      <c r="R3695" t="s">
        <v>8316</v>
      </c>
      <c r="S3695" s="16">
        <f t="shared" si="292"/>
        <v>42309.191307870366</v>
      </c>
      <c r="T3695" s="16">
        <f t="shared" si="293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 t="s">
        <v>8269</v>
      </c>
      <c r="O3696" s="9">
        <f t="shared" si="290"/>
        <v>1.07</v>
      </c>
      <c r="P3696" s="10">
        <f t="shared" si="291"/>
        <v>62.67</v>
      </c>
      <c r="Q3696" s="12" t="s">
        <v>8315</v>
      </c>
      <c r="R3696" t="s">
        <v>8316</v>
      </c>
      <c r="S3696" s="16">
        <f t="shared" si="292"/>
        <v>42490.133877314816</v>
      </c>
      <c r="T3696" s="16">
        <f t="shared" si="293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 t="s">
        <v>8269</v>
      </c>
      <c r="O3697" s="9">
        <f t="shared" si="290"/>
        <v>1</v>
      </c>
      <c r="P3697" s="10">
        <f t="shared" si="291"/>
        <v>121.36</v>
      </c>
      <c r="Q3697" s="12" t="s">
        <v>8315</v>
      </c>
      <c r="R3697" t="s">
        <v>8316</v>
      </c>
      <c r="S3697" s="16">
        <f t="shared" si="292"/>
        <v>41995.870486111111</v>
      </c>
      <c r="T3697" s="16">
        <f t="shared" si="293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 t="s">
        <v>8269</v>
      </c>
      <c r="O3698" s="9">
        <f t="shared" si="290"/>
        <v>1.55</v>
      </c>
      <c r="P3698" s="10">
        <f t="shared" si="291"/>
        <v>39.74</v>
      </c>
      <c r="Q3698" s="12" t="s">
        <v>8315</v>
      </c>
      <c r="R3698" t="s">
        <v>8316</v>
      </c>
      <c r="S3698" s="16">
        <f t="shared" si="292"/>
        <v>41988.617083333331</v>
      </c>
      <c r="T3698" s="16">
        <f t="shared" si="293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 t="s">
        <v>8269</v>
      </c>
      <c r="O3699" s="9">
        <f t="shared" si="290"/>
        <v>1.08</v>
      </c>
      <c r="P3699" s="10">
        <f t="shared" si="291"/>
        <v>72</v>
      </c>
      <c r="Q3699" s="12" t="s">
        <v>8315</v>
      </c>
      <c r="R3699" t="s">
        <v>8316</v>
      </c>
      <c r="S3699" s="16">
        <f t="shared" si="292"/>
        <v>42479.465833333335</v>
      </c>
      <c r="T3699" s="16">
        <f t="shared" si="293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 t="s">
        <v>8269</v>
      </c>
      <c r="O3700" s="9">
        <f t="shared" si="290"/>
        <v>1.1100000000000001</v>
      </c>
      <c r="P3700" s="10">
        <f t="shared" si="291"/>
        <v>40.630000000000003</v>
      </c>
      <c r="Q3700" s="12" t="s">
        <v>8315</v>
      </c>
      <c r="R3700" t="s">
        <v>8316</v>
      </c>
      <c r="S3700" s="16">
        <f t="shared" si="292"/>
        <v>42401.806562500002</v>
      </c>
      <c r="T3700" s="16">
        <f t="shared" si="293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 t="s">
        <v>8269</v>
      </c>
      <c r="O3701" s="9">
        <f t="shared" si="290"/>
        <v>1.01</v>
      </c>
      <c r="P3701" s="10">
        <f t="shared" si="291"/>
        <v>63</v>
      </c>
      <c r="Q3701" s="12" t="s">
        <v>8315</v>
      </c>
      <c r="R3701" t="s">
        <v>8316</v>
      </c>
      <c r="S3701" s="16">
        <f t="shared" si="292"/>
        <v>41897.602037037039</v>
      </c>
      <c r="T3701" s="16">
        <f t="shared" si="293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 t="s">
        <v>8269</v>
      </c>
      <c r="O3702" s="9">
        <f t="shared" si="290"/>
        <v>1.21</v>
      </c>
      <c r="P3702" s="10">
        <f t="shared" si="291"/>
        <v>33.67</v>
      </c>
      <c r="Q3702" s="12" t="s">
        <v>8315</v>
      </c>
      <c r="R3702" t="s">
        <v>8316</v>
      </c>
      <c r="S3702" s="16">
        <f t="shared" si="292"/>
        <v>41882.585648148146</v>
      </c>
      <c r="T3702" s="16">
        <f t="shared" si="293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 t="s">
        <v>8269</v>
      </c>
      <c r="O3703" s="9">
        <f t="shared" si="290"/>
        <v>1</v>
      </c>
      <c r="P3703" s="10">
        <f t="shared" si="291"/>
        <v>38.590000000000003</v>
      </c>
      <c r="Q3703" s="12" t="s">
        <v>8315</v>
      </c>
      <c r="R3703" t="s">
        <v>8316</v>
      </c>
      <c r="S3703" s="16">
        <f t="shared" si="292"/>
        <v>42129.541585648149</v>
      </c>
      <c r="T3703" s="16">
        <f t="shared" si="293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 t="s">
        <v>8269</v>
      </c>
      <c r="O3704" s="9">
        <f t="shared" si="290"/>
        <v>1.0900000000000001</v>
      </c>
      <c r="P3704" s="10">
        <f t="shared" si="291"/>
        <v>155.94999999999999</v>
      </c>
      <c r="Q3704" s="12" t="s">
        <v>8315</v>
      </c>
      <c r="R3704" t="s">
        <v>8316</v>
      </c>
      <c r="S3704" s="16">
        <f t="shared" si="292"/>
        <v>42524.53800925926</v>
      </c>
      <c r="T3704" s="16">
        <f t="shared" si="293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 t="s">
        <v>8269</v>
      </c>
      <c r="O3705" s="9">
        <f t="shared" si="290"/>
        <v>1.23</v>
      </c>
      <c r="P3705" s="10">
        <f t="shared" si="291"/>
        <v>43.2</v>
      </c>
      <c r="Q3705" s="12" t="s">
        <v>8315</v>
      </c>
      <c r="R3705" t="s">
        <v>8316</v>
      </c>
      <c r="S3705" s="16">
        <f t="shared" si="292"/>
        <v>42556.504490740743</v>
      </c>
      <c r="T3705" s="16">
        <f t="shared" si="293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 t="s">
        <v>8269</v>
      </c>
      <c r="O3706" s="9">
        <f t="shared" si="290"/>
        <v>1.36</v>
      </c>
      <c r="P3706" s="10">
        <f t="shared" si="291"/>
        <v>15.15</v>
      </c>
      <c r="Q3706" s="12" t="s">
        <v>8315</v>
      </c>
      <c r="R3706" t="s">
        <v>8316</v>
      </c>
      <c r="S3706" s="16">
        <f t="shared" si="292"/>
        <v>42461.689745370371</v>
      </c>
      <c r="T3706" s="16">
        <f t="shared" si="293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 t="s">
        <v>8269</v>
      </c>
      <c r="O3707" s="9">
        <f t="shared" si="290"/>
        <v>1.03</v>
      </c>
      <c r="P3707" s="10">
        <f t="shared" si="291"/>
        <v>83.57</v>
      </c>
      <c r="Q3707" s="12" t="s">
        <v>8315</v>
      </c>
      <c r="R3707" t="s">
        <v>8316</v>
      </c>
      <c r="S3707" s="16">
        <f t="shared" si="292"/>
        <v>41792.542986111112</v>
      </c>
      <c r="T3707" s="16">
        <f t="shared" si="293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 t="s">
        <v>8269</v>
      </c>
      <c r="O3708" s="9">
        <f t="shared" si="290"/>
        <v>1.21</v>
      </c>
      <c r="P3708" s="10">
        <f t="shared" si="291"/>
        <v>140</v>
      </c>
      <c r="Q3708" s="12" t="s">
        <v>8315</v>
      </c>
      <c r="R3708" t="s">
        <v>8316</v>
      </c>
      <c r="S3708" s="16">
        <f t="shared" si="292"/>
        <v>41879.913761574076</v>
      </c>
      <c r="T3708" s="16">
        <f t="shared" si="293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 t="s">
        <v>8269</v>
      </c>
      <c r="O3709" s="9">
        <f t="shared" si="290"/>
        <v>1.86</v>
      </c>
      <c r="P3709" s="10">
        <f t="shared" si="291"/>
        <v>80.87</v>
      </c>
      <c r="Q3709" s="12" t="s">
        <v>8315</v>
      </c>
      <c r="R3709" t="s">
        <v>8316</v>
      </c>
      <c r="S3709" s="16">
        <f t="shared" si="292"/>
        <v>42552.048356481479</v>
      </c>
      <c r="T3709" s="16">
        <f t="shared" si="293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 t="s">
        <v>8269</v>
      </c>
      <c r="O3710" s="9">
        <f t="shared" si="290"/>
        <v>3</v>
      </c>
      <c r="P3710" s="10">
        <f t="shared" si="291"/>
        <v>53.85</v>
      </c>
      <c r="Q3710" s="12" t="s">
        <v>8315</v>
      </c>
      <c r="R3710" t="s">
        <v>8316</v>
      </c>
      <c r="S3710" s="16">
        <f t="shared" si="292"/>
        <v>41810.142199074071</v>
      </c>
      <c r="T3710" s="16">
        <f t="shared" si="293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 t="s">
        <v>8269</v>
      </c>
      <c r="O3711" s="9">
        <f t="shared" si="290"/>
        <v>1.08</v>
      </c>
      <c r="P3711" s="10">
        <f t="shared" si="291"/>
        <v>30.93</v>
      </c>
      <c r="Q3711" s="12" t="s">
        <v>8315</v>
      </c>
      <c r="R3711" t="s">
        <v>8316</v>
      </c>
      <c r="S3711" s="16">
        <f t="shared" si="292"/>
        <v>41785.707708333335</v>
      </c>
      <c r="T3711" s="16">
        <f t="shared" si="293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 t="s">
        <v>8269</v>
      </c>
      <c r="O3712" s="9">
        <f t="shared" si="290"/>
        <v>1.41</v>
      </c>
      <c r="P3712" s="10">
        <f t="shared" si="291"/>
        <v>67.959999999999994</v>
      </c>
      <c r="Q3712" s="12" t="s">
        <v>8315</v>
      </c>
      <c r="R3712" t="s">
        <v>8316</v>
      </c>
      <c r="S3712" s="16">
        <f t="shared" si="292"/>
        <v>42072.576249999998</v>
      </c>
      <c r="T3712" s="16">
        <f t="shared" si="293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 t="s">
        <v>8269</v>
      </c>
      <c r="O3713" s="9">
        <f t="shared" si="290"/>
        <v>1.1399999999999999</v>
      </c>
      <c r="P3713" s="10">
        <f t="shared" si="291"/>
        <v>27.14</v>
      </c>
      <c r="Q3713" s="12" t="s">
        <v>8315</v>
      </c>
      <c r="R3713" t="s">
        <v>8316</v>
      </c>
      <c r="S3713" s="16">
        <f t="shared" si="292"/>
        <v>41779.724224537036</v>
      </c>
      <c r="T3713" s="16">
        <f t="shared" si="293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 t="s">
        <v>8269</v>
      </c>
      <c r="O3714" s="9">
        <f t="shared" si="290"/>
        <v>1.54</v>
      </c>
      <c r="P3714" s="10">
        <f t="shared" si="291"/>
        <v>110.87</v>
      </c>
      <c r="Q3714" s="12" t="s">
        <v>8315</v>
      </c>
      <c r="R3714" t="s">
        <v>8316</v>
      </c>
      <c r="S3714" s="16">
        <f t="shared" si="292"/>
        <v>42134.172071759262</v>
      </c>
      <c r="T3714" s="16">
        <f t="shared" si="293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 t="s">
        <v>8269</v>
      </c>
      <c r="O3715" s="9">
        <f t="shared" si="290"/>
        <v>1.02</v>
      </c>
      <c r="P3715" s="10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89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 t="s">
        <v>8269</v>
      </c>
      <c r="O3716" s="9">
        <f t="shared" si="290"/>
        <v>1.02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ref="U3716:U3779" si="294">YEAR(T3716)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 t="s">
        <v>8269</v>
      </c>
      <c r="O3717" s="9">
        <f t="shared" si="290"/>
        <v>1.03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 t="s">
        <v>8269</v>
      </c>
      <c r="O3718" s="9">
        <f t="shared" si="290"/>
        <v>1.56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 t="s">
        <v>8269</v>
      </c>
      <c r="O3719" s="9">
        <f t="shared" si="290"/>
        <v>1.01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 t="s">
        <v>8269</v>
      </c>
      <c r="O3720" s="9">
        <f t="shared" si="290"/>
        <v>2.39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 t="s">
        <v>8269</v>
      </c>
      <c r="O3721" s="9">
        <f t="shared" si="290"/>
        <v>2.1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 t="s">
        <v>8269</v>
      </c>
      <c r="O3722" s="9">
        <f t="shared" si="290"/>
        <v>1.05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 t="s">
        <v>8269</v>
      </c>
      <c r="O3723" s="9">
        <f t="shared" si="290"/>
        <v>1.01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 t="s">
        <v>8269</v>
      </c>
      <c r="O3724" s="9">
        <f t="shared" si="290"/>
        <v>1.1100000000000001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 t="s">
        <v>8269</v>
      </c>
      <c r="O3725" s="9">
        <f t="shared" si="290"/>
        <v>1.02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 t="s">
        <v>8269</v>
      </c>
      <c r="O3726" s="9">
        <f t="shared" si="290"/>
        <v>1.03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 t="s">
        <v>8269</v>
      </c>
      <c r="O3727" s="9">
        <f t="shared" si="290"/>
        <v>1.27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 t="s">
        <v>8269</v>
      </c>
      <c r="O3728" s="9">
        <f t="shared" si="290"/>
        <v>3.39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 t="s">
        <v>8269</v>
      </c>
      <c r="O3729" s="9">
        <f t="shared" si="290"/>
        <v>1.01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3913</v>
      </c>
      <c r="B3730" s="3" t="s">
        <v>3910</v>
      </c>
      <c r="C3730" s="3" t="s">
        <v>8021</v>
      </c>
      <c r="D3730" s="6">
        <v>10000</v>
      </c>
      <c r="E3730" s="6">
        <v>1000</v>
      </c>
      <c r="F3730" t="s">
        <v>8220</v>
      </c>
      <c r="G3730" t="s">
        <v>8223</v>
      </c>
      <c r="H3730" t="s">
        <v>8245</v>
      </c>
      <c r="I3730">
        <v>1448863449</v>
      </c>
      <c r="J3730">
        <v>1446267849</v>
      </c>
      <c r="K3730" t="b">
        <v>0</v>
      </c>
      <c r="L3730">
        <v>7</v>
      </c>
      <c r="M3730" t="b">
        <v>0</v>
      </c>
      <c r="N3730" s="8" t="s">
        <v>8269</v>
      </c>
      <c r="O3730" s="9">
        <f t="shared" si="290"/>
        <v>0.1</v>
      </c>
      <c r="P3730" s="10">
        <f t="shared" si="291"/>
        <v>142.86000000000001</v>
      </c>
      <c r="Q3730" s="12" t="s">
        <v>8315</v>
      </c>
      <c r="R3730" t="s">
        <v>8316</v>
      </c>
      <c r="S3730" s="16">
        <f t="shared" si="292"/>
        <v>42308.211215277777</v>
      </c>
      <c r="T3730" s="16">
        <f t="shared" si="293"/>
        <v>42338.252881944441</v>
      </c>
      <c r="U3730">
        <f t="shared" si="294"/>
        <v>2015</v>
      </c>
    </row>
    <row r="3731" spans="1:21" ht="45" x14ac:dyDescent="0.25">
      <c r="A3731">
        <v>3992</v>
      </c>
      <c r="B3731" s="3" t="s">
        <v>3988</v>
      </c>
      <c r="C3731" s="3" t="s">
        <v>8098</v>
      </c>
      <c r="D3731" s="6">
        <v>10000</v>
      </c>
      <c r="E3731" s="6">
        <v>541</v>
      </c>
      <c r="F3731" t="s">
        <v>8220</v>
      </c>
      <c r="G3731" t="s">
        <v>8223</v>
      </c>
      <c r="H3731" t="s">
        <v>8245</v>
      </c>
      <c r="I3731">
        <v>1449876859</v>
      </c>
      <c r="J3731">
        <v>1444689259</v>
      </c>
      <c r="K3731" t="b">
        <v>0</v>
      </c>
      <c r="L3731">
        <v>9</v>
      </c>
      <c r="M3731" t="b">
        <v>0</v>
      </c>
      <c r="N3731" s="8" t="s">
        <v>8269</v>
      </c>
      <c r="O3731" s="9">
        <f t="shared" si="290"/>
        <v>0.05</v>
      </c>
      <c r="P3731" s="10">
        <f t="shared" si="291"/>
        <v>60.11</v>
      </c>
      <c r="Q3731" s="12" t="s">
        <v>8315</v>
      </c>
      <c r="R3731" t="s">
        <v>8316</v>
      </c>
      <c r="S3731" s="16">
        <f t="shared" si="292"/>
        <v>42289.94049768518</v>
      </c>
      <c r="T3731" s="16">
        <f t="shared" si="293"/>
        <v>42349.982164351852</v>
      </c>
      <c r="U3731">
        <f t="shared" si="294"/>
        <v>2015</v>
      </c>
    </row>
    <row r="3732" spans="1:21" ht="60" x14ac:dyDescent="0.25">
      <c r="A3732">
        <v>4017</v>
      </c>
      <c r="B3732" s="3" t="s">
        <v>4013</v>
      </c>
      <c r="C3732" s="3" t="s">
        <v>8122</v>
      </c>
      <c r="D3732" s="6">
        <v>10000</v>
      </c>
      <c r="E3732" s="6">
        <v>105</v>
      </c>
      <c r="F3732" t="s">
        <v>8220</v>
      </c>
      <c r="G3732" t="s">
        <v>8223</v>
      </c>
      <c r="H3732" t="s">
        <v>8245</v>
      </c>
      <c r="I3732">
        <v>1409846874</v>
      </c>
      <c r="J3732">
        <v>1407254874</v>
      </c>
      <c r="K3732" t="b">
        <v>0</v>
      </c>
      <c r="L3732">
        <v>2</v>
      </c>
      <c r="M3732" t="b">
        <v>0</v>
      </c>
      <c r="N3732" s="8" t="s">
        <v>8269</v>
      </c>
      <c r="O3732" s="9">
        <f t="shared" si="290"/>
        <v>0.01</v>
      </c>
      <c r="P3732" s="10">
        <f t="shared" si="291"/>
        <v>52.5</v>
      </c>
      <c r="Q3732" s="12" t="s">
        <v>8315</v>
      </c>
      <c r="R3732" t="s">
        <v>8316</v>
      </c>
      <c r="S3732" s="16">
        <f t="shared" si="292"/>
        <v>41856.672152777777</v>
      </c>
      <c r="T3732" s="16">
        <f t="shared" si="293"/>
        <v>41886.672152777777</v>
      </c>
      <c r="U3732">
        <f t="shared" si="294"/>
        <v>2014</v>
      </c>
    </row>
    <row r="3733" spans="1:21" ht="30" x14ac:dyDescent="0.25">
      <c r="A3733">
        <v>4035</v>
      </c>
      <c r="B3733" s="3" t="s">
        <v>4031</v>
      </c>
      <c r="C3733" s="3" t="s">
        <v>8140</v>
      </c>
      <c r="D3733" s="6">
        <v>10000</v>
      </c>
      <c r="E3733" s="6">
        <v>3685</v>
      </c>
      <c r="F3733" t="s">
        <v>8220</v>
      </c>
      <c r="G3733" t="s">
        <v>8223</v>
      </c>
      <c r="H3733" t="s">
        <v>8245</v>
      </c>
      <c r="I3733">
        <v>1413925887</v>
      </c>
      <c r="J3733">
        <v>1411333887</v>
      </c>
      <c r="K3733" t="b">
        <v>0</v>
      </c>
      <c r="L3733">
        <v>25</v>
      </c>
      <c r="M3733" t="b">
        <v>0</v>
      </c>
      <c r="N3733" s="8" t="s">
        <v>8269</v>
      </c>
      <c r="O3733" s="9">
        <f t="shared" si="290"/>
        <v>0.37</v>
      </c>
      <c r="P3733" s="10">
        <f t="shared" si="291"/>
        <v>147.4</v>
      </c>
      <c r="Q3733" s="12" t="s">
        <v>8315</v>
      </c>
      <c r="R3733" t="s">
        <v>8316</v>
      </c>
      <c r="S3733" s="16">
        <f t="shared" si="292"/>
        <v>41903.882951388885</v>
      </c>
      <c r="T3733" s="16">
        <f t="shared" si="293"/>
        <v>41933.882951388885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 t="s">
        <v>8269</v>
      </c>
      <c r="O3734" s="9">
        <f t="shared" si="290"/>
        <v>0.15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60" x14ac:dyDescent="0.25">
      <c r="A3735">
        <v>4042</v>
      </c>
      <c r="B3735" s="3" t="s">
        <v>4038</v>
      </c>
      <c r="C3735" s="3" t="s">
        <v>8146</v>
      </c>
      <c r="D3735" s="6">
        <v>10000</v>
      </c>
      <c r="E3735" s="6">
        <v>21</v>
      </c>
      <c r="F3735" t="s">
        <v>8220</v>
      </c>
      <c r="G3735" t="s">
        <v>8223</v>
      </c>
      <c r="H3735" t="s">
        <v>8245</v>
      </c>
      <c r="I3735">
        <v>1421781360</v>
      </c>
      <c r="J3735">
        <v>1419213664</v>
      </c>
      <c r="K3735" t="b">
        <v>0</v>
      </c>
      <c r="L3735">
        <v>3</v>
      </c>
      <c r="M3735" t="b">
        <v>0</v>
      </c>
      <c r="N3735" s="8" t="s">
        <v>8269</v>
      </c>
      <c r="O3735" s="9">
        <f t="shared" si="290"/>
        <v>0</v>
      </c>
      <c r="P3735" s="10">
        <f t="shared" si="291"/>
        <v>7</v>
      </c>
      <c r="Q3735" s="12" t="s">
        <v>8315</v>
      </c>
      <c r="R3735" t="s">
        <v>8316</v>
      </c>
      <c r="S3735" s="16">
        <f t="shared" si="292"/>
        <v>41995.084074074075</v>
      </c>
      <c r="T3735" s="16">
        <f t="shared" si="293"/>
        <v>42024.802777777775</v>
      </c>
      <c r="U3735">
        <f t="shared" si="294"/>
        <v>2015</v>
      </c>
    </row>
    <row r="3736" spans="1:21" ht="60" x14ac:dyDescent="0.25">
      <c r="A3736">
        <v>3844</v>
      </c>
      <c r="B3736" s="3" t="s">
        <v>3841</v>
      </c>
      <c r="C3736" s="3" t="s">
        <v>7953</v>
      </c>
      <c r="D3736" s="6">
        <v>9800</v>
      </c>
      <c r="E3736" s="6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s="8" t="s">
        <v>8269</v>
      </c>
      <c r="O3736" s="9">
        <f t="shared" si="290"/>
        <v>0.41</v>
      </c>
      <c r="P3736" s="10">
        <f t="shared" si="291"/>
        <v>81.319999999999993</v>
      </c>
      <c r="Q3736" s="12" t="s">
        <v>8315</v>
      </c>
      <c r="R3736" t="s">
        <v>8316</v>
      </c>
      <c r="S3736" s="16">
        <f t="shared" si="292"/>
        <v>41766.617291666669</v>
      </c>
      <c r="T3736" s="16">
        <f t="shared" si="293"/>
        <v>41793.290972222225</v>
      </c>
      <c r="U3736">
        <f t="shared" si="294"/>
        <v>2014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 t="s">
        <v>8269</v>
      </c>
      <c r="O3737" s="9">
        <f t="shared" si="290"/>
        <v>0.13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 t="s">
        <v>8269</v>
      </c>
      <c r="O3738" s="9">
        <f t="shared" si="290"/>
        <v>0.01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60" x14ac:dyDescent="0.25">
      <c r="A3739">
        <v>2908</v>
      </c>
      <c r="B3739" s="3" t="s">
        <v>2908</v>
      </c>
      <c r="C3739" s="3" t="s">
        <v>7018</v>
      </c>
      <c r="D3739" s="6">
        <v>9600</v>
      </c>
      <c r="E3739" s="6">
        <v>264</v>
      </c>
      <c r="F3739" t="s">
        <v>8220</v>
      </c>
      <c r="G3739" t="s">
        <v>8223</v>
      </c>
      <c r="H3739" t="s">
        <v>8245</v>
      </c>
      <c r="I3739">
        <v>1465407219</v>
      </c>
      <c r="J3739">
        <v>1462815219</v>
      </c>
      <c r="K3739" t="b">
        <v>0</v>
      </c>
      <c r="L3739">
        <v>5</v>
      </c>
      <c r="M3739" t="b">
        <v>0</v>
      </c>
      <c r="N3739" s="8" t="s">
        <v>8269</v>
      </c>
      <c r="O3739" s="9">
        <f t="shared" si="290"/>
        <v>0.03</v>
      </c>
      <c r="P3739" s="10">
        <f t="shared" si="291"/>
        <v>52.8</v>
      </c>
      <c r="Q3739" s="12" t="s">
        <v>8315</v>
      </c>
      <c r="R3739" t="s">
        <v>8316</v>
      </c>
      <c r="S3739" s="16">
        <f t="shared" si="292"/>
        <v>42499.731701388882</v>
      </c>
      <c r="T3739" s="16">
        <f t="shared" si="293"/>
        <v>42529.731701388882</v>
      </c>
      <c r="U3739">
        <f t="shared" si="294"/>
        <v>2016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 t="s">
        <v>8269</v>
      </c>
      <c r="O3740" s="9">
        <f t="shared" si="290"/>
        <v>0.18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 t="s">
        <v>8269</v>
      </c>
      <c r="O3741" s="9">
        <f t="shared" ref="O3741:O3804" si="295">ROUND(E3741/D3741,2)</f>
        <v>0.2</v>
      </c>
      <c r="P3741" s="10">
        <f t="shared" ref="P3741:P3804" si="296">IFERROR(ROUND(E3741/L3741,2),0)</f>
        <v>100.63</v>
      </c>
      <c r="Q3741" s="12" t="s">
        <v>8315</v>
      </c>
      <c r="R3741" t="s">
        <v>8316</v>
      </c>
      <c r="S3741" s="16">
        <f t="shared" ref="S3741:S3804" si="297">(((J3741/60)/60)/24)+DATE(1970,1,1)</f>
        <v>42548.449861111112</v>
      </c>
      <c r="T3741" s="16">
        <f t="shared" ref="T3741:T3804" si="298">(((I3741/60)/60)/24)+DATE(1970,1,1)</f>
        <v>42568.449861111112</v>
      </c>
      <c r="U3741">
        <f t="shared" si="294"/>
        <v>2016</v>
      </c>
    </row>
    <row r="3742" spans="1:21" x14ac:dyDescent="0.25">
      <c r="A3742">
        <v>4087</v>
      </c>
      <c r="B3742" s="3" t="s">
        <v>4083</v>
      </c>
      <c r="C3742" s="3" t="s">
        <v>8190</v>
      </c>
      <c r="D3742" s="6">
        <v>9600</v>
      </c>
      <c r="E3742" s="6">
        <v>0</v>
      </c>
      <c r="F3742" t="s">
        <v>8220</v>
      </c>
      <c r="G3742" t="s">
        <v>8223</v>
      </c>
      <c r="H3742" t="s">
        <v>8245</v>
      </c>
      <c r="I3742">
        <v>1468777786</v>
      </c>
      <c r="J3742">
        <v>1466185786</v>
      </c>
      <c r="K3742" t="b">
        <v>0</v>
      </c>
      <c r="L3742">
        <v>0</v>
      </c>
      <c r="M3742" t="b">
        <v>0</v>
      </c>
      <c r="N3742" s="8" t="s">
        <v>8269</v>
      </c>
      <c r="O3742" s="9">
        <f t="shared" si="295"/>
        <v>0</v>
      </c>
      <c r="P3742" s="10">
        <f t="shared" si="296"/>
        <v>0</v>
      </c>
      <c r="Q3742" s="12" t="s">
        <v>8315</v>
      </c>
      <c r="R3742" t="s">
        <v>8316</v>
      </c>
      <c r="S3742" s="16">
        <f t="shared" si="297"/>
        <v>42538.742893518516</v>
      </c>
      <c r="T3742" s="16">
        <f t="shared" si="298"/>
        <v>42568.742893518516</v>
      </c>
      <c r="U3742">
        <f t="shared" si="294"/>
        <v>2016</v>
      </c>
    </row>
    <row r="3743" spans="1:21" ht="60" x14ac:dyDescent="0.25">
      <c r="A3743">
        <v>4014</v>
      </c>
      <c r="B3743" s="3" t="s">
        <v>4010</v>
      </c>
      <c r="C3743" s="3" t="s">
        <v>8119</v>
      </c>
      <c r="D3743" s="6">
        <v>9000</v>
      </c>
      <c r="E3743" s="6">
        <v>0</v>
      </c>
      <c r="F3743" t="s">
        <v>8220</v>
      </c>
      <c r="G3743" t="s">
        <v>8223</v>
      </c>
      <c r="H3743" t="s">
        <v>8245</v>
      </c>
      <c r="I3743">
        <v>1457157269</v>
      </c>
      <c r="J3743">
        <v>1455861269</v>
      </c>
      <c r="K3743" t="b">
        <v>0</v>
      </c>
      <c r="L3743">
        <v>0</v>
      </c>
      <c r="M3743" t="b">
        <v>0</v>
      </c>
      <c r="N3743" s="8" t="s">
        <v>8269</v>
      </c>
      <c r="O3743" s="9">
        <f t="shared" si="295"/>
        <v>0</v>
      </c>
      <c r="P3743" s="10">
        <f t="shared" si="296"/>
        <v>0</v>
      </c>
      <c r="Q3743" s="12" t="s">
        <v>8315</v>
      </c>
      <c r="R3743" t="s">
        <v>8316</v>
      </c>
      <c r="S3743" s="16">
        <f t="shared" si="297"/>
        <v>42419.246168981481</v>
      </c>
      <c r="T3743" s="16">
        <f t="shared" si="298"/>
        <v>42434.246168981481</v>
      </c>
      <c r="U3743">
        <f t="shared" si="294"/>
        <v>2016</v>
      </c>
    </row>
    <row r="3744" spans="1:21" ht="45" x14ac:dyDescent="0.25">
      <c r="A3744">
        <v>4054</v>
      </c>
      <c r="B3744" s="3" t="s">
        <v>4050</v>
      </c>
      <c r="C3744" s="3" t="s">
        <v>8158</v>
      </c>
      <c r="D3744" s="6">
        <v>8880</v>
      </c>
      <c r="E3744" s="6">
        <v>0</v>
      </c>
      <c r="F3744" t="s">
        <v>8220</v>
      </c>
      <c r="G3744" t="s">
        <v>8223</v>
      </c>
      <c r="H3744" t="s">
        <v>8245</v>
      </c>
      <c r="I3744">
        <v>1475294400</v>
      </c>
      <c r="J3744">
        <v>1472674285</v>
      </c>
      <c r="K3744" t="b">
        <v>0</v>
      </c>
      <c r="L3744">
        <v>0</v>
      </c>
      <c r="M3744" t="b">
        <v>0</v>
      </c>
      <c r="N3744" s="8" t="s">
        <v>8269</v>
      </c>
      <c r="O3744" s="9">
        <f t="shared" si="295"/>
        <v>0</v>
      </c>
      <c r="P3744" s="10">
        <f t="shared" si="296"/>
        <v>0</v>
      </c>
      <c r="Q3744" s="12" t="s">
        <v>8315</v>
      </c>
      <c r="R3744" t="s">
        <v>8316</v>
      </c>
      <c r="S3744" s="16">
        <f t="shared" si="297"/>
        <v>42613.841261574074</v>
      </c>
      <c r="T3744" s="16">
        <f t="shared" si="298"/>
        <v>42644.166666666672</v>
      </c>
      <c r="U3744">
        <f t="shared" si="294"/>
        <v>2016</v>
      </c>
    </row>
    <row r="3745" spans="1:21" ht="30" x14ac:dyDescent="0.25">
      <c r="A3745">
        <v>3746</v>
      </c>
      <c r="B3745" s="3" t="s">
        <v>3743</v>
      </c>
      <c r="C3745" s="3" t="s">
        <v>7856</v>
      </c>
      <c r="D3745" s="6">
        <v>8500</v>
      </c>
      <c r="E3745" s="6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s="8" t="s">
        <v>8269</v>
      </c>
      <c r="O3745" s="9">
        <f t="shared" si="295"/>
        <v>0.02</v>
      </c>
      <c r="P3745" s="10">
        <f t="shared" si="296"/>
        <v>202</v>
      </c>
      <c r="Q3745" s="12" t="s">
        <v>8315</v>
      </c>
      <c r="R3745" t="s">
        <v>8316</v>
      </c>
      <c r="S3745" s="16">
        <f t="shared" si="297"/>
        <v>42621.389340277776</v>
      </c>
      <c r="T3745" s="16">
        <f t="shared" si="298"/>
        <v>42651.389340277776</v>
      </c>
      <c r="U3745">
        <f t="shared" si="294"/>
        <v>2016</v>
      </c>
    </row>
    <row r="3746" spans="1:21" ht="60" x14ac:dyDescent="0.25">
      <c r="A3746">
        <v>2846</v>
      </c>
      <c r="B3746" s="3" t="s">
        <v>2846</v>
      </c>
      <c r="C3746" s="3" t="s">
        <v>6956</v>
      </c>
      <c r="D3746" s="6">
        <v>8000</v>
      </c>
      <c r="E3746" s="6">
        <v>0</v>
      </c>
      <c r="F3746" t="s">
        <v>8220</v>
      </c>
      <c r="G3746" t="s">
        <v>8223</v>
      </c>
      <c r="H3746" t="s">
        <v>8245</v>
      </c>
      <c r="I3746">
        <v>1432917394</v>
      </c>
      <c r="J3746">
        <v>1429029394</v>
      </c>
      <c r="K3746" t="b">
        <v>0</v>
      </c>
      <c r="L3746">
        <v>0</v>
      </c>
      <c r="M3746" t="b">
        <v>0</v>
      </c>
      <c r="N3746" s="8" t="s">
        <v>8269</v>
      </c>
      <c r="O3746" s="9">
        <f t="shared" si="295"/>
        <v>0</v>
      </c>
      <c r="P3746" s="10">
        <f t="shared" si="296"/>
        <v>0</v>
      </c>
      <c r="Q3746" s="12" t="s">
        <v>8315</v>
      </c>
      <c r="R3746" t="s">
        <v>8316</v>
      </c>
      <c r="S3746" s="16">
        <f t="shared" si="297"/>
        <v>42108.692060185189</v>
      </c>
      <c r="T3746" s="16">
        <f t="shared" si="298"/>
        <v>42153.692060185189</v>
      </c>
      <c r="U3746">
        <f t="shared" si="294"/>
        <v>2015</v>
      </c>
    </row>
    <row r="3747" spans="1:21" ht="60" x14ac:dyDescent="0.25">
      <c r="A3747">
        <v>2850</v>
      </c>
      <c r="B3747" s="3" t="s">
        <v>2850</v>
      </c>
      <c r="C3747" s="3" t="s">
        <v>6960</v>
      </c>
      <c r="D3747" s="6">
        <v>8000</v>
      </c>
      <c r="E3747" s="6">
        <v>311</v>
      </c>
      <c r="F3747" t="s">
        <v>8220</v>
      </c>
      <c r="G3747" t="s">
        <v>8223</v>
      </c>
      <c r="H3747" t="s">
        <v>8245</v>
      </c>
      <c r="I3747">
        <v>1409962211</v>
      </c>
      <c r="J3747">
        <v>1407370211</v>
      </c>
      <c r="K3747" t="b">
        <v>0</v>
      </c>
      <c r="L3747">
        <v>13</v>
      </c>
      <c r="M3747" t="b">
        <v>0</v>
      </c>
      <c r="N3747" s="8" t="s">
        <v>8269</v>
      </c>
      <c r="O3747" s="9">
        <f t="shared" si="295"/>
        <v>0.04</v>
      </c>
      <c r="P3747" s="10">
        <f t="shared" si="296"/>
        <v>23.92</v>
      </c>
      <c r="Q3747" s="12" t="s">
        <v>8315</v>
      </c>
      <c r="R3747" t="s">
        <v>8316</v>
      </c>
      <c r="S3747" s="16">
        <f t="shared" si="297"/>
        <v>41858.007071759261</v>
      </c>
      <c r="T3747" s="16">
        <f t="shared" si="298"/>
        <v>41888.007071759261</v>
      </c>
      <c r="U3747">
        <f t="shared" si="294"/>
        <v>2014</v>
      </c>
    </row>
    <row r="3748" spans="1:21" ht="45" x14ac:dyDescent="0.25">
      <c r="A3748">
        <v>3889</v>
      </c>
      <c r="B3748" s="3" t="s">
        <v>3886</v>
      </c>
      <c r="C3748" s="3" t="s">
        <v>7997</v>
      </c>
      <c r="D3748" s="6">
        <v>8000</v>
      </c>
      <c r="E3748" s="6">
        <v>118</v>
      </c>
      <c r="F3748" t="s">
        <v>8220</v>
      </c>
      <c r="G3748" t="s">
        <v>8223</v>
      </c>
      <c r="H3748" t="s">
        <v>8245</v>
      </c>
      <c r="I3748">
        <v>1420413960</v>
      </c>
      <c r="J3748">
        <v>1417651630</v>
      </c>
      <c r="K3748" t="b">
        <v>0</v>
      </c>
      <c r="L3748">
        <v>9</v>
      </c>
      <c r="M3748" t="b">
        <v>0</v>
      </c>
      <c r="N3748" s="8" t="s">
        <v>8269</v>
      </c>
      <c r="O3748" s="9">
        <f t="shared" si="295"/>
        <v>0.01</v>
      </c>
      <c r="P3748" s="10">
        <f t="shared" si="296"/>
        <v>13.11</v>
      </c>
      <c r="Q3748" s="12" t="s">
        <v>8315</v>
      </c>
      <c r="R3748" t="s">
        <v>8316</v>
      </c>
      <c r="S3748" s="16">
        <f t="shared" si="297"/>
        <v>41977.004976851851</v>
      </c>
      <c r="T3748" s="16">
        <f t="shared" si="298"/>
        <v>42008.976388888885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 t="s">
        <v>8269</v>
      </c>
      <c r="O3749" s="9">
        <f t="shared" si="295"/>
        <v>0.01</v>
      </c>
      <c r="P3749" s="10">
        <f t="shared" si="296"/>
        <v>25</v>
      </c>
      <c r="Q3749" s="12" t="s">
        <v>8315</v>
      </c>
      <c r="R3749" t="s">
        <v>8316</v>
      </c>
      <c r="S3749" s="16">
        <f t="shared" si="297"/>
        <v>42164.299722222218</v>
      </c>
      <c r="T3749" s="16">
        <f t="shared" si="298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 t="s">
        <v>8303</v>
      </c>
      <c r="O3750" s="9">
        <f t="shared" si="295"/>
        <v>1.04</v>
      </c>
      <c r="P3750" s="10">
        <f t="shared" si="296"/>
        <v>99.54</v>
      </c>
      <c r="Q3750" s="12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 t="s">
        <v>8303</v>
      </c>
      <c r="O3751" s="9">
        <f t="shared" si="295"/>
        <v>1.05</v>
      </c>
      <c r="P3751" s="10">
        <f t="shared" si="296"/>
        <v>75</v>
      </c>
      <c r="Q3751" s="12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 t="s">
        <v>8303</v>
      </c>
      <c r="O3752" s="9">
        <f t="shared" si="295"/>
        <v>1</v>
      </c>
      <c r="P3752" s="10">
        <f t="shared" si="296"/>
        <v>215.25</v>
      </c>
      <c r="Q3752" s="12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 t="s">
        <v>8303</v>
      </c>
      <c r="O3753" s="9">
        <f t="shared" si="295"/>
        <v>1.33</v>
      </c>
      <c r="P3753" s="10">
        <f t="shared" si="296"/>
        <v>120.55</v>
      </c>
      <c r="Q3753" s="12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 t="s">
        <v>8303</v>
      </c>
      <c r="O3754" s="9">
        <f t="shared" si="295"/>
        <v>1.1299999999999999</v>
      </c>
      <c r="P3754" s="10">
        <f t="shared" si="296"/>
        <v>37.67</v>
      </c>
      <c r="Q3754" s="12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 t="s">
        <v>8303</v>
      </c>
      <c r="O3755" s="9">
        <f t="shared" si="295"/>
        <v>1.03</v>
      </c>
      <c r="P3755" s="10">
        <f t="shared" si="296"/>
        <v>172.23</v>
      </c>
      <c r="Q3755" s="12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 t="s">
        <v>8303</v>
      </c>
      <c r="O3756" s="9">
        <f t="shared" si="295"/>
        <v>1.2</v>
      </c>
      <c r="P3756" s="10">
        <f t="shared" si="296"/>
        <v>111.11</v>
      </c>
      <c r="Q3756" s="12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 t="s">
        <v>8303</v>
      </c>
      <c r="O3757" s="9">
        <f t="shared" si="295"/>
        <v>1.3</v>
      </c>
      <c r="P3757" s="10">
        <f t="shared" si="296"/>
        <v>25.46</v>
      </c>
      <c r="Q3757" s="12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 t="s">
        <v>8303</v>
      </c>
      <c r="O3758" s="9">
        <f t="shared" si="295"/>
        <v>1.01</v>
      </c>
      <c r="P3758" s="10">
        <f t="shared" si="296"/>
        <v>267.64999999999998</v>
      </c>
      <c r="Q3758" s="12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 t="s">
        <v>8303</v>
      </c>
      <c r="O3759" s="9">
        <f t="shared" si="295"/>
        <v>1.0900000000000001</v>
      </c>
      <c r="P3759" s="10">
        <f t="shared" si="296"/>
        <v>75.959999999999994</v>
      </c>
      <c r="Q3759" s="12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 t="s">
        <v>8303</v>
      </c>
      <c r="O3760" s="9">
        <f t="shared" si="295"/>
        <v>1.02</v>
      </c>
      <c r="P3760" s="10">
        <f t="shared" si="296"/>
        <v>59.04</v>
      </c>
      <c r="Q3760" s="12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 t="s">
        <v>8303</v>
      </c>
      <c r="O3761" s="9">
        <f t="shared" si="295"/>
        <v>1.1000000000000001</v>
      </c>
      <c r="P3761" s="10">
        <f t="shared" si="296"/>
        <v>50.11</v>
      </c>
      <c r="Q3761" s="12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 t="s">
        <v>8303</v>
      </c>
      <c r="O3762" s="9">
        <f t="shared" si="295"/>
        <v>1.01</v>
      </c>
      <c r="P3762" s="10">
        <f t="shared" si="296"/>
        <v>55.5</v>
      </c>
      <c r="Q3762" s="12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 t="s">
        <v>8303</v>
      </c>
      <c r="O3763" s="9">
        <f t="shared" si="295"/>
        <v>1</v>
      </c>
      <c r="P3763" s="10">
        <f t="shared" si="296"/>
        <v>166.67</v>
      </c>
      <c r="Q3763" s="12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 t="s">
        <v>8303</v>
      </c>
      <c r="O3764" s="9">
        <f t="shared" si="295"/>
        <v>1.06</v>
      </c>
      <c r="P3764" s="10">
        <f t="shared" si="296"/>
        <v>47.43</v>
      </c>
      <c r="Q3764" s="12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 t="s">
        <v>8303</v>
      </c>
      <c r="O3765" s="9">
        <f t="shared" si="295"/>
        <v>1</v>
      </c>
      <c r="P3765" s="10">
        <f t="shared" si="296"/>
        <v>64.94</v>
      </c>
      <c r="Q3765" s="12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 t="s">
        <v>8303</v>
      </c>
      <c r="O3766" s="9">
        <f t="shared" si="295"/>
        <v>1</v>
      </c>
      <c r="P3766" s="10">
        <f t="shared" si="296"/>
        <v>55.56</v>
      </c>
      <c r="Q3766" s="12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 t="s">
        <v>8303</v>
      </c>
      <c r="O3767" s="9">
        <f t="shared" si="295"/>
        <v>1.1299999999999999</v>
      </c>
      <c r="P3767" s="10">
        <f t="shared" si="296"/>
        <v>74.22</v>
      </c>
      <c r="Q3767" s="12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 t="s">
        <v>8303</v>
      </c>
      <c r="O3768" s="9">
        <f t="shared" si="295"/>
        <v>1.03</v>
      </c>
      <c r="P3768" s="10">
        <f t="shared" si="296"/>
        <v>106.93</v>
      </c>
      <c r="Q3768" s="12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 t="s">
        <v>8303</v>
      </c>
      <c r="O3769" s="9">
        <f t="shared" si="295"/>
        <v>1.17</v>
      </c>
      <c r="P3769" s="10">
        <f t="shared" si="296"/>
        <v>41.7</v>
      </c>
      <c r="Q3769" s="12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 t="s">
        <v>8303</v>
      </c>
      <c r="O3770" s="9">
        <f t="shared" si="295"/>
        <v>1.08</v>
      </c>
      <c r="P3770" s="10">
        <f t="shared" si="296"/>
        <v>74.239999999999995</v>
      </c>
      <c r="Q3770" s="12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 t="s">
        <v>8303</v>
      </c>
      <c r="O3771" s="9">
        <f t="shared" si="295"/>
        <v>1</v>
      </c>
      <c r="P3771" s="10">
        <f t="shared" si="296"/>
        <v>73.33</v>
      </c>
      <c r="Q3771" s="12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 t="s">
        <v>8303</v>
      </c>
      <c r="O3772" s="9">
        <f t="shared" si="295"/>
        <v>1</v>
      </c>
      <c r="P3772" s="10">
        <f t="shared" si="296"/>
        <v>100</v>
      </c>
      <c r="Q3772" s="12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 t="s">
        <v>8303</v>
      </c>
      <c r="O3773" s="9">
        <f t="shared" si="295"/>
        <v>1.46</v>
      </c>
      <c r="P3773" s="10">
        <f t="shared" si="296"/>
        <v>38.42</v>
      </c>
      <c r="Q3773" s="12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 t="s">
        <v>8303</v>
      </c>
      <c r="O3774" s="9">
        <f t="shared" si="295"/>
        <v>1.1000000000000001</v>
      </c>
      <c r="P3774" s="10">
        <f t="shared" si="296"/>
        <v>166.97</v>
      </c>
      <c r="Q3774" s="12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 t="s">
        <v>8303</v>
      </c>
      <c r="O3775" s="9">
        <f t="shared" si="295"/>
        <v>1.08</v>
      </c>
      <c r="P3775" s="10">
        <f t="shared" si="296"/>
        <v>94.91</v>
      </c>
      <c r="Q3775" s="12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 t="s">
        <v>8303</v>
      </c>
      <c r="O3776" s="9">
        <f t="shared" si="295"/>
        <v>1</v>
      </c>
      <c r="P3776" s="10">
        <f t="shared" si="296"/>
        <v>100</v>
      </c>
      <c r="Q3776" s="12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 t="s">
        <v>8303</v>
      </c>
      <c r="O3777" s="9">
        <f t="shared" si="295"/>
        <v>1</v>
      </c>
      <c r="P3777" s="10">
        <f t="shared" si="296"/>
        <v>143.21</v>
      </c>
      <c r="Q3777" s="12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 t="s">
        <v>8303</v>
      </c>
      <c r="O3778" s="9">
        <f t="shared" si="295"/>
        <v>1.07</v>
      </c>
      <c r="P3778" s="10">
        <f t="shared" si="296"/>
        <v>90.82</v>
      </c>
      <c r="Q3778" s="12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 t="s">
        <v>8303</v>
      </c>
      <c r="O3779" s="9">
        <f t="shared" si="295"/>
        <v>1.43</v>
      </c>
      <c r="P3779" s="10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 t="s">
        <v>8303</v>
      </c>
      <c r="O3780" s="9">
        <f t="shared" si="295"/>
        <v>1.05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ref="U3780:U3843" si="299">YEAR(T3780)</f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 t="s">
        <v>8303</v>
      </c>
      <c r="O3781" s="9">
        <f t="shared" si="295"/>
        <v>1.04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 t="s">
        <v>8303</v>
      </c>
      <c r="O3782" s="9">
        <f t="shared" si="295"/>
        <v>1.2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 t="s">
        <v>8303</v>
      </c>
      <c r="O3783" s="9">
        <f t="shared" si="295"/>
        <v>1.1000000000000001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 t="s">
        <v>8303</v>
      </c>
      <c r="O3784" s="9">
        <f t="shared" si="295"/>
        <v>1.02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 t="s">
        <v>8303</v>
      </c>
      <c r="O3785" s="9">
        <f t="shared" si="295"/>
        <v>1.29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 t="s">
        <v>8303</v>
      </c>
      <c r="O3786" s="9">
        <f t="shared" si="295"/>
        <v>1.1499999999999999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 t="s">
        <v>8303</v>
      </c>
      <c r="O3787" s="9">
        <f t="shared" si="295"/>
        <v>1.51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 t="s">
        <v>8303</v>
      </c>
      <c r="O3788" s="9">
        <f t="shared" si="295"/>
        <v>1.1100000000000001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 t="s">
        <v>8303</v>
      </c>
      <c r="O3789" s="9">
        <f t="shared" si="295"/>
        <v>1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 t="s">
        <v>8303</v>
      </c>
      <c r="O3790" s="9">
        <f t="shared" si="295"/>
        <v>0.01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 t="s">
        <v>8303</v>
      </c>
      <c r="O3791" s="9">
        <f t="shared" si="295"/>
        <v>0.03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 t="s">
        <v>8303</v>
      </c>
      <c r="O3792" s="9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 t="s">
        <v>8303</v>
      </c>
      <c r="O3793" s="9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 t="s">
        <v>8303</v>
      </c>
      <c r="O3794" s="9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 t="s">
        <v>8303</v>
      </c>
      <c r="O3795" s="9">
        <f t="shared" si="295"/>
        <v>0.6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 t="s">
        <v>8303</v>
      </c>
      <c r="O3796" s="9">
        <f t="shared" si="295"/>
        <v>0.01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 t="s">
        <v>8303</v>
      </c>
      <c r="O3797" s="9">
        <f t="shared" si="295"/>
        <v>0.02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 t="s">
        <v>8303</v>
      </c>
      <c r="O3798" s="9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 t="s">
        <v>8303</v>
      </c>
      <c r="O3799" s="9">
        <f t="shared" si="295"/>
        <v>0.9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 t="s">
        <v>8303</v>
      </c>
      <c r="O3800" s="9">
        <f t="shared" si="295"/>
        <v>0.01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 t="s">
        <v>8303</v>
      </c>
      <c r="O3801" s="9">
        <f t="shared" si="295"/>
        <v>0.04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 t="s">
        <v>8303</v>
      </c>
      <c r="O3802" s="9">
        <f t="shared" si="295"/>
        <v>0.04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 t="s">
        <v>8303</v>
      </c>
      <c r="O3803" s="9">
        <f t="shared" si="295"/>
        <v>0.09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 t="s">
        <v>8303</v>
      </c>
      <c r="O3804" s="9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 t="s">
        <v>8303</v>
      </c>
      <c r="O3805" s="9">
        <f t="shared" ref="O3805:O3868" si="300">ROUND(E3805/D3805,2)</f>
        <v>0.2</v>
      </c>
      <c r="P3805" s="10">
        <f t="shared" ref="P3805:P3868" si="301">IFERROR(ROUND(E3805/L3805,2),0)</f>
        <v>58.95</v>
      </c>
      <c r="Q3805" s="12" t="s">
        <v>8315</v>
      </c>
      <c r="R3805" t="s">
        <v>8357</v>
      </c>
      <c r="S3805" s="16">
        <f t="shared" ref="S3805:S3868" si="302">(((J3805/60)/60)/24)+DATE(1970,1,1)</f>
        <v>42403.971851851849</v>
      </c>
      <c r="T3805" s="16">
        <f t="shared" ref="T3805:T3868" si="303">(((I3805/60)/60)/24)+DATE(1970,1,1)</f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 t="s">
        <v>8303</v>
      </c>
      <c r="O3806" s="9">
        <f t="shared" si="300"/>
        <v>0</v>
      </c>
      <c r="P3806" s="10">
        <f t="shared" si="301"/>
        <v>0</v>
      </c>
      <c r="Q3806" s="12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 t="s">
        <v>8303</v>
      </c>
      <c r="O3807" s="9">
        <f t="shared" si="300"/>
        <v>0</v>
      </c>
      <c r="P3807" s="10">
        <f t="shared" si="301"/>
        <v>1.5</v>
      </c>
      <c r="Q3807" s="12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 t="s">
        <v>8303</v>
      </c>
      <c r="O3808" s="9">
        <f t="shared" si="300"/>
        <v>0</v>
      </c>
      <c r="P3808" s="10">
        <f t="shared" si="301"/>
        <v>5</v>
      </c>
      <c r="Q3808" s="12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 t="s">
        <v>8303</v>
      </c>
      <c r="O3809" s="9">
        <f t="shared" si="300"/>
        <v>0.3</v>
      </c>
      <c r="P3809" s="10">
        <f t="shared" si="301"/>
        <v>50.56</v>
      </c>
      <c r="Q3809" s="12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 t="s">
        <v>8269</v>
      </c>
      <c r="O3810" s="9">
        <f t="shared" si="300"/>
        <v>1</v>
      </c>
      <c r="P3810" s="10">
        <f t="shared" si="301"/>
        <v>41.67</v>
      </c>
      <c r="Q3810" s="12" t="s">
        <v>8315</v>
      </c>
      <c r="R3810" t="s">
        <v>8316</v>
      </c>
      <c r="S3810" s="16">
        <f t="shared" si="302"/>
        <v>42059.453923611116</v>
      </c>
      <c r="T3810" s="16">
        <f t="shared" si="303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 t="s">
        <v>8269</v>
      </c>
      <c r="O3811" s="9">
        <f t="shared" si="300"/>
        <v>1.01</v>
      </c>
      <c r="P3811" s="10">
        <f t="shared" si="301"/>
        <v>53.29</v>
      </c>
      <c r="Q3811" s="12" t="s">
        <v>8315</v>
      </c>
      <c r="R3811" t="s">
        <v>8316</v>
      </c>
      <c r="S3811" s="16">
        <f t="shared" si="302"/>
        <v>41800.526701388888</v>
      </c>
      <c r="T3811" s="16">
        <f t="shared" si="303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 t="s">
        <v>8269</v>
      </c>
      <c r="O3812" s="9">
        <f t="shared" si="300"/>
        <v>1.22</v>
      </c>
      <c r="P3812" s="10">
        <f t="shared" si="301"/>
        <v>70.23</v>
      </c>
      <c r="Q3812" s="12" t="s">
        <v>8315</v>
      </c>
      <c r="R3812" t="s">
        <v>8316</v>
      </c>
      <c r="S3812" s="16">
        <f t="shared" si="302"/>
        <v>42054.849050925928</v>
      </c>
      <c r="T3812" s="16">
        <f t="shared" si="303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 t="s">
        <v>8269</v>
      </c>
      <c r="O3813" s="9">
        <f t="shared" si="300"/>
        <v>3.3</v>
      </c>
      <c r="P3813" s="10">
        <f t="shared" si="301"/>
        <v>43.42</v>
      </c>
      <c r="Q3813" s="12" t="s">
        <v>8315</v>
      </c>
      <c r="R3813" t="s">
        <v>8316</v>
      </c>
      <c r="S3813" s="16">
        <f t="shared" si="302"/>
        <v>42487.62700231481</v>
      </c>
      <c r="T3813" s="16">
        <f t="shared" si="303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 t="s">
        <v>8269</v>
      </c>
      <c r="O3814" s="9">
        <f t="shared" si="300"/>
        <v>1.1000000000000001</v>
      </c>
      <c r="P3814" s="10">
        <f t="shared" si="301"/>
        <v>199.18</v>
      </c>
      <c r="Q3814" s="12" t="s">
        <v>8315</v>
      </c>
      <c r="R3814" t="s">
        <v>8316</v>
      </c>
      <c r="S3814" s="16">
        <f t="shared" si="302"/>
        <v>42109.751250000001</v>
      </c>
      <c r="T3814" s="16">
        <f t="shared" si="303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 t="s">
        <v>8269</v>
      </c>
      <c r="O3815" s="9">
        <f t="shared" si="300"/>
        <v>1.01</v>
      </c>
      <c r="P3815" s="10">
        <f t="shared" si="301"/>
        <v>78.52</v>
      </c>
      <c r="Q3815" s="12" t="s">
        <v>8315</v>
      </c>
      <c r="R3815" t="s">
        <v>8316</v>
      </c>
      <c r="S3815" s="16">
        <f t="shared" si="302"/>
        <v>42497.275706018518</v>
      </c>
      <c r="T3815" s="16">
        <f t="shared" si="303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 t="s">
        <v>8269</v>
      </c>
      <c r="O3816" s="9">
        <f t="shared" si="300"/>
        <v>1.4</v>
      </c>
      <c r="P3816" s="10">
        <f t="shared" si="301"/>
        <v>61.82</v>
      </c>
      <c r="Q3816" s="12" t="s">
        <v>8315</v>
      </c>
      <c r="R3816" t="s">
        <v>8316</v>
      </c>
      <c r="S3816" s="16">
        <f t="shared" si="302"/>
        <v>42058.904074074075</v>
      </c>
      <c r="T3816" s="16">
        <f t="shared" si="303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 t="s">
        <v>8269</v>
      </c>
      <c r="O3817" s="9">
        <f t="shared" si="300"/>
        <v>1</v>
      </c>
      <c r="P3817" s="10">
        <f t="shared" si="301"/>
        <v>50</v>
      </c>
      <c r="Q3817" s="12" t="s">
        <v>8315</v>
      </c>
      <c r="R3817" t="s">
        <v>8316</v>
      </c>
      <c r="S3817" s="16">
        <f t="shared" si="302"/>
        <v>42207.259918981479</v>
      </c>
      <c r="T3817" s="16">
        <f t="shared" si="303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 t="s">
        <v>8269</v>
      </c>
      <c r="O3818" s="9">
        <f t="shared" si="300"/>
        <v>1.19</v>
      </c>
      <c r="P3818" s="10">
        <f t="shared" si="301"/>
        <v>48.34</v>
      </c>
      <c r="Q3818" s="12" t="s">
        <v>8315</v>
      </c>
      <c r="R3818" t="s">
        <v>8316</v>
      </c>
      <c r="S3818" s="16">
        <f t="shared" si="302"/>
        <v>41807.690081018518</v>
      </c>
      <c r="T3818" s="16">
        <f t="shared" si="303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 t="s">
        <v>8269</v>
      </c>
      <c r="O3819" s="9">
        <f t="shared" si="300"/>
        <v>1.07</v>
      </c>
      <c r="P3819" s="10">
        <f t="shared" si="301"/>
        <v>107.25</v>
      </c>
      <c r="Q3819" s="12" t="s">
        <v>8315</v>
      </c>
      <c r="R3819" t="s">
        <v>8316</v>
      </c>
      <c r="S3819" s="16">
        <f t="shared" si="302"/>
        <v>42284.69694444444</v>
      </c>
      <c r="T3819" s="16">
        <f t="shared" si="303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 t="s">
        <v>8269</v>
      </c>
      <c r="O3820" s="9">
        <f t="shared" si="300"/>
        <v>2.2799999999999998</v>
      </c>
      <c r="P3820" s="10">
        <f t="shared" si="301"/>
        <v>57</v>
      </c>
      <c r="Q3820" s="12" t="s">
        <v>8315</v>
      </c>
      <c r="R3820" t="s">
        <v>8316</v>
      </c>
      <c r="S3820" s="16">
        <f t="shared" si="302"/>
        <v>42045.84238425926</v>
      </c>
      <c r="T3820" s="16">
        <f t="shared" si="303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 t="s">
        <v>8269</v>
      </c>
      <c r="O3821" s="9">
        <f t="shared" si="300"/>
        <v>1.06</v>
      </c>
      <c r="P3821" s="10">
        <f t="shared" si="301"/>
        <v>40.92</v>
      </c>
      <c r="Q3821" s="12" t="s">
        <v>8315</v>
      </c>
      <c r="R3821" t="s">
        <v>8316</v>
      </c>
      <c r="S3821" s="16">
        <f t="shared" si="302"/>
        <v>42184.209537037037</v>
      </c>
      <c r="T3821" s="16">
        <f t="shared" si="303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 t="s">
        <v>8269</v>
      </c>
      <c r="O3822" s="9">
        <f t="shared" si="300"/>
        <v>1.43</v>
      </c>
      <c r="P3822" s="10">
        <f t="shared" si="301"/>
        <v>21.5</v>
      </c>
      <c r="Q3822" s="12" t="s">
        <v>8315</v>
      </c>
      <c r="R3822" t="s">
        <v>8316</v>
      </c>
      <c r="S3822" s="16">
        <f t="shared" si="302"/>
        <v>42160.651817129634</v>
      </c>
      <c r="T3822" s="16">
        <f t="shared" si="303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 t="s">
        <v>8269</v>
      </c>
      <c r="O3823" s="9">
        <f t="shared" si="300"/>
        <v>1.05</v>
      </c>
      <c r="P3823" s="10">
        <f t="shared" si="301"/>
        <v>79.540000000000006</v>
      </c>
      <c r="Q3823" s="12" t="s">
        <v>8315</v>
      </c>
      <c r="R3823" t="s">
        <v>8316</v>
      </c>
      <c r="S3823" s="16">
        <f t="shared" si="302"/>
        <v>42341.180636574078</v>
      </c>
      <c r="T3823" s="16">
        <f t="shared" si="303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 t="s">
        <v>8269</v>
      </c>
      <c r="O3824" s="9">
        <f t="shared" si="300"/>
        <v>1.1000000000000001</v>
      </c>
      <c r="P3824" s="10">
        <f t="shared" si="301"/>
        <v>72.38</v>
      </c>
      <c r="Q3824" s="12" t="s">
        <v>8315</v>
      </c>
      <c r="R3824" t="s">
        <v>8316</v>
      </c>
      <c r="S3824" s="16">
        <f t="shared" si="302"/>
        <v>42329.838159722218</v>
      </c>
      <c r="T3824" s="16">
        <f t="shared" si="303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 t="s">
        <v>8269</v>
      </c>
      <c r="O3825" s="9">
        <f t="shared" si="300"/>
        <v>1.06</v>
      </c>
      <c r="P3825" s="10">
        <f t="shared" si="301"/>
        <v>64.63</v>
      </c>
      <c r="Q3825" s="12" t="s">
        <v>8315</v>
      </c>
      <c r="R3825" t="s">
        <v>8316</v>
      </c>
      <c r="S3825" s="16">
        <f t="shared" si="302"/>
        <v>42170.910231481481</v>
      </c>
      <c r="T3825" s="16">
        <f t="shared" si="303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 t="s">
        <v>8269</v>
      </c>
      <c r="O3826" s="9">
        <f t="shared" si="300"/>
        <v>1.08</v>
      </c>
      <c r="P3826" s="10">
        <f t="shared" si="301"/>
        <v>38.57</v>
      </c>
      <c r="Q3826" s="12" t="s">
        <v>8315</v>
      </c>
      <c r="R3826" t="s">
        <v>8316</v>
      </c>
      <c r="S3826" s="16">
        <f t="shared" si="302"/>
        <v>42571.626192129625</v>
      </c>
      <c r="T3826" s="16">
        <f t="shared" si="303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 t="s">
        <v>8269</v>
      </c>
      <c r="O3827" s="9">
        <f t="shared" si="300"/>
        <v>1.05</v>
      </c>
      <c r="P3827" s="10">
        <f t="shared" si="301"/>
        <v>107.57</v>
      </c>
      <c r="Q3827" s="12" t="s">
        <v>8315</v>
      </c>
      <c r="R3827" t="s">
        <v>8316</v>
      </c>
      <c r="S3827" s="16">
        <f t="shared" si="302"/>
        <v>42151.069606481484</v>
      </c>
      <c r="T3827" s="16">
        <f t="shared" si="303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 t="s">
        <v>8269</v>
      </c>
      <c r="O3828" s="9">
        <f t="shared" si="300"/>
        <v>1.19</v>
      </c>
      <c r="P3828" s="10">
        <f t="shared" si="301"/>
        <v>27.5</v>
      </c>
      <c r="Q3828" s="12" t="s">
        <v>8315</v>
      </c>
      <c r="R3828" t="s">
        <v>8316</v>
      </c>
      <c r="S3828" s="16">
        <f t="shared" si="302"/>
        <v>42101.423541666663</v>
      </c>
      <c r="T3828" s="16">
        <f t="shared" si="303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 t="s">
        <v>8269</v>
      </c>
      <c r="O3829" s="9">
        <f t="shared" si="300"/>
        <v>1.53</v>
      </c>
      <c r="P3829" s="10">
        <f t="shared" si="301"/>
        <v>70.459999999999994</v>
      </c>
      <c r="Q3829" s="12" t="s">
        <v>8315</v>
      </c>
      <c r="R3829" t="s">
        <v>8316</v>
      </c>
      <c r="S3829" s="16">
        <f t="shared" si="302"/>
        <v>42034.928252314814</v>
      </c>
      <c r="T3829" s="16">
        <f t="shared" si="303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 t="s">
        <v>8269</v>
      </c>
      <c r="O3830" s="9">
        <f t="shared" si="300"/>
        <v>1</v>
      </c>
      <c r="P3830" s="10">
        <f t="shared" si="301"/>
        <v>178.57</v>
      </c>
      <c r="Q3830" s="12" t="s">
        <v>8315</v>
      </c>
      <c r="R3830" t="s">
        <v>8316</v>
      </c>
      <c r="S3830" s="16">
        <f t="shared" si="302"/>
        <v>41944.527627314819</v>
      </c>
      <c r="T3830" s="16">
        <f t="shared" si="303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 t="s">
        <v>8269</v>
      </c>
      <c r="O3831" s="9">
        <f t="shared" si="300"/>
        <v>1</v>
      </c>
      <c r="P3831" s="10">
        <f t="shared" si="301"/>
        <v>62.63</v>
      </c>
      <c r="Q3831" s="12" t="s">
        <v>8315</v>
      </c>
      <c r="R3831" t="s">
        <v>8316</v>
      </c>
      <c r="S3831" s="16">
        <f t="shared" si="302"/>
        <v>42593.865405092598</v>
      </c>
      <c r="T3831" s="16">
        <f t="shared" si="303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 t="s">
        <v>8269</v>
      </c>
      <c r="O3832" s="9">
        <f t="shared" si="300"/>
        <v>2.25</v>
      </c>
      <c r="P3832" s="10">
        <f t="shared" si="301"/>
        <v>75</v>
      </c>
      <c r="Q3832" s="12" t="s">
        <v>8315</v>
      </c>
      <c r="R3832" t="s">
        <v>8316</v>
      </c>
      <c r="S3832" s="16">
        <f t="shared" si="302"/>
        <v>42503.740868055553</v>
      </c>
      <c r="T3832" s="16">
        <f t="shared" si="303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 t="s">
        <v>8269</v>
      </c>
      <c r="O3833" s="9">
        <f t="shared" si="300"/>
        <v>1.06</v>
      </c>
      <c r="P3833" s="10">
        <f t="shared" si="301"/>
        <v>58.9</v>
      </c>
      <c r="Q3833" s="12" t="s">
        <v>8315</v>
      </c>
      <c r="R3833" t="s">
        <v>8316</v>
      </c>
      <c r="S3833" s="16">
        <f t="shared" si="302"/>
        <v>41927.848900462966</v>
      </c>
      <c r="T3833" s="16">
        <f t="shared" si="303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 t="s">
        <v>8269</v>
      </c>
      <c r="O3834" s="9">
        <f t="shared" si="300"/>
        <v>1.05</v>
      </c>
      <c r="P3834" s="10">
        <f t="shared" si="301"/>
        <v>139.56</v>
      </c>
      <c r="Q3834" s="12" t="s">
        <v>8315</v>
      </c>
      <c r="R3834" t="s">
        <v>8316</v>
      </c>
      <c r="S3834" s="16">
        <f t="shared" si="302"/>
        <v>42375.114988425921</v>
      </c>
      <c r="T3834" s="16">
        <f t="shared" si="303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 t="s">
        <v>8269</v>
      </c>
      <c r="O3835" s="9">
        <f t="shared" si="300"/>
        <v>1.17</v>
      </c>
      <c r="P3835" s="10">
        <f t="shared" si="301"/>
        <v>70</v>
      </c>
      <c r="Q3835" s="12" t="s">
        <v>8315</v>
      </c>
      <c r="R3835" t="s">
        <v>8316</v>
      </c>
      <c r="S3835" s="16">
        <f t="shared" si="302"/>
        <v>41963.872361111105</v>
      </c>
      <c r="T3835" s="16">
        <f t="shared" si="303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 t="s">
        <v>8269</v>
      </c>
      <c r="O3836" s="9">
        <f t="shared" si="300"/>
        <v>1.0900000000000001</v>
      </c>
      <c r="P3836" s="10">
        <f t="shared" si="301"/>
        <v>57.39</v>
      </c>
      <c r="Q3836" s="12" t="s">
        <v>8315</v>
      </c>
      <c r="R3836" t="s">
        <v>8316</v>
      </c>
      <c r="S3836" s="16">
        <f t="shared" si="302"/>
        <v>42143.445219907408</v>
      </c>
      <c r="T3836" s="16">
        <f t="shared" si="303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 t="s">
        <v>8269</v>
      </c>
      <c r="O3837" s="9">
        <f t="shared" si="300"/>
        <v>1.6</v>
      </c>
      <c r="P3837" s="10">
        <f t="shared" si="301"/>
        <v>40</v>
      </c>
      <c r="Q3837" s="12" t="s">
        <v>8315</v>
      </c>
      <c r="R3837" t="s">
        <v>8316</v>
      </c>
      <c r="S3837" s="16">
        <f t="shared" si="302"/>
        <v>42460.94222222222</v>
      </c>
      <c r="T3837" s="16">
        <f t="shared" si="303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 t="s">
        <v>8269</v>
      </c>
      <c r="O3838" s="9">
        <f t="shared" si="300"/>
        <v>1.1299999999999999</v>
      </c>
      <c r="P3838" s="10">
        <f t="shared" si="301"/>
        <v>64.290000000000006</v>
      </c>
      <c r="Q3838" s="12" t="s">
        <v>8315</v>
      </c>
      <c r="R3838" t="s">
        <v>8316</v>
      </c>
      <c r="S3838" s="16">
        <f t="shared" si="302"/>
        <v>42553.926527777774</v>
      </c>
      <c r="T3838" s="16">
        <f t="shared" si="303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 t="s">
        <v>8269</v>
      </c>
      <c r="O3839" s="9">
        <f t="shared" si="300"/>
        <v>1.02</v>
      </c>
      <c r="P3839" s="10">
        <f t="shared" si="301"/>
        <v>120.12</v>
      </c>
      <c r="Q3839" s="12" t="s">
        <v>8315</v>
      </c>
      <c r="R3839" t="s">
        <v>8316</v>
      </c>
      <c r="S3839" s="16">
        <f t="shared" si="302"/>
        <v>42152.765717592592</v>
      </c>
      <c r="T3839" s="16">
        <f t="shared" si="303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 t="s">
        <v>8269</v>
      </c>
      <c r="O3840" s="9">
        <f t="shared" si="300"/>
        <v>1.01</v>
      </c>
      <c r="P3840" s="10">
        <f t="shared" si="301"/>
        <v>1008.24</v>
      </c>
      <c r="Q3840" s="12" t="s">
        <v>8315</v>
      </c>
      <c r="R3840" t="s">
        <v>8316</v>
      </c>
      <c r="S3840" s="16">
        <f t="shared" si="302"/>
        <v>42116.710752314815</v>
      </c>
      <c r="T3840" s="16">
        <f t="shared" si="303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 t="s">
        <v>8269</v>
      </c>
      <c r="O3841" s="9">
        <f t="shared" si="300"/>
        <v>1.01</v>
      </c>
      <c r="P3841" s="10">
        <f t="shared" si="301"/>
        <v>63.28</v>
      </c>
      <c r="Q3841" s="12" t="s">
        <v>8315</v>
      </c>
      <c r="R3841" t="s">
        <v>8316</v>
      </c>
      <c r="S3841" s="16">
        <f t="shared" si="302"/>
        <v>42155.142638888887</v>
      </c>
      <c r="T3841" s="16">
        <f t="shared" si="303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 t="s">
        <v>8269</v>
      </c>
      <c r="O3842" s="9">
        <f t="shared" si="300"/>
        <v>65</v>
      </c>
      <c r="P3842" s="10">
        <f t="shared" si="301"/>
        <v>21.67</v>
      </c>
      <c r="Q3842" s="12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5" x14ac:dyDescent="0.25">
      <c r="A3843">
        <v>3911</v>
      </c>
      <c r="B3843" s="3" t="s">
        <v>3908</v>
      </c>
      <c r="C3843" s="3" t="s">
        <v>8019</v>
      </c>
      <c r="D3843" s="6">
        <v>8000</v>
      </c>
      <c r="E3843" s="6">
        <v>2993</v>
      </c>
      <c r="F3843" t="s">
        <v>8220</v>
      </c>
      <c r="G3843" t="s">
        <v>8223</v>
      </c>
      <c r="H3843" t="s">
        <v>8245</v>
      </c>
      <c r="I3843">
        <v>1417033777</v>
      </c>
      <c r="J3843">
        <v>1414438177</v>
      </c>
      <c r="K3843" t="b">
        <v>0</v>
      </c>
      <c r="L3843">
        <v>36</v>
      </c>
      <c r="M3843" t="b">
        <v>0</v>
      </c>
      <c r="N3843" s="8" t="s">
        <v>8269</v>
      </c>
      <c r="O3843" s="9">
        <f t="shared" si="300"/>
        <v>0.37</v>
      </c>
      <c r="P3843" s="10">
        <f t="shared" si="301"/>
        <v>83.14</v>
      </c>
      <c r="Q3843" s="12" t="s">
        <v>8315</v>
      </c>
      <c r="R3843" t="s">
        <v>8316</v>
      </c>
      <c r="S3843" s="16">
        <f t="shared" si="302"/>
        <v>41939.8122337963</v>
      </c>
      <c r="T3843" s="16">
        <f t="shared" si="303"/>
        <v>41969.853900462964</v>
      </c>
      <c r="U3843">
        <f t="shared" si="299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 t="s">
        <v>8269</v>
      </c>
      <c r="O3844" s="9">
        <f t="shared" si="300"/>
        <v>0.22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ref="U3844:U3907" si="304">YEAR(T3844)</f>
        <v>2014</v>
      </c>
    </row>
    <row r="3845" spans="1:21" ht="60" x14ac:dyDescent="0.25">
      <c r="A3845">
        <v>3931</v>
      </c>
      <c r="B3845" s="3" t="s">
        <v>3928</v>
      </c>
      <c r="C3845" s="3" t="s">
        <v>8039</v>
      </c>
      <c r="D3845" s="6">
        <v>8000</v>
      </c>
      <c r="E3845" s="6">
        <v>0</v>
      </c>
      <c r="F3845" t="s">
        <v>8220</v>
      </c>
      <c r="G3845" t="s">
        <v>8223</v>
      </c>
      <c r="H3845" t="s">
        <v>8245</v>
      </c>
      <c r="I3845">
        <v>1441510707</v>
      </c>
      <c r="J3845">
        <v>1439350707</v>
      </c>
      <c r="K3845" t="b">
        <v>0</v>
      </c>
      <c r="L3845">
        <v>0</v>
      </c>
      <c r="M3845" t="b">
        <v>0</v>
      </c>
      <c r="N3845" s="8" t="s">
        <v>8269</v>
      </c>
      <c r="O3845" s="9">
        <f t="shared" si="300"/>
        <v>0</v>
      </c>
      <c r="P3845" s="10">
        <f t="shared" si="301"/>
        <v>0</v>
      </c>
      <c r="Q3845" s="12" t="s">
        <v>8315</v>
      </c>
      <c r="R3845" t="s">
        <v>8316</v>
      </c>
      <c r="S3845" s="16">
        <f t="shared" si="302"/>
        <v>42228.151701388888</v>
      </c>
      <c r="T3845" s="16">
        <f t="shared" si="303"/>
        <v>42253.151701388888</v>
      </c>
      <c r="U3845">
        <f t="shared" si="304"/>
        <v>2015</v>
      </c>
    </row>
    <row r="3846" spans="1:21" ht="30" x14ac:dyDescent="0.25">
      <c r="A3846">
        <v>4000</v>
      </c>
      <c r="B3846" s="3" t="s">
        <v>3996</v>
      </c>
      <c r="C3846" s="3" t="s">
        <v>8106</v>
      </c>
      <c r="D3846" s="6">
        <v>8000</v>
      </c>
      <c r="E3846" s="6">
        <v>10</v>
      </c>
      <c r="F3846" t="s">
        <v>8220</v>
      </c>
      <c r="G3846" t="s">
        <v>8223</v>
      </c>
      <c r="H3846" t="s">
        <v>8245</v>
      </c>
      <c r="I3846">
        <v>1462631358</v>
      </c>
      <c r="J3846">
        <v>1457450958</v>
      </c>
      <c r="K3846" t="b">
        <v>0</v>
      </c>
      <c r="L3846">
        <v>1</v>
      </c>
      <c r="M3846" t="b">
        <v>0</v>
      </c>
      <c r="N3846" s="8" t="s">
        <v>8269</v>
      </c>
      <c r="O3846" s="9">
        <f t="shared" si="300"/>
        <v>0</v>
      </c>
      <c r="P3846" s="10">
        <f t="shared" si="301"/>
        <v>10</v>
      </c>
      <c r="Q3846" s="12" t="s">
        <v>8315</v>
      </c>
      <c r="R3846" t="s">
        <v>8316</v>
      </c>
      <c r="S3846" s="16">
        <f t="shared" si="302"/>
        <v>42437.64534722222</v>
      </c>
      <c r="T3846" s="16">
        <f t="shared" si="303"/>
        <v>42497.603680555556</v>
      </c>
      <c r="U3846">
        <f t="shared" si="304"/>
        <v>2016</v>
      </c>
    </row>
    <row r="3847" spans="1:21" ht="45" x14ac:dyDescent="0.25">
      <c r="A3847">
        <v>4040</v>
      </c>
      <c r="B3847" s="3" t="s">
        <v>4036</v>
      </c>
      <c r="C3847" s="3" t="s">
        <v>8144</v>
      </c>
      <c r="D3847" s="6">
        <v>8000</v>
      </c>
      <c r="E3847" s="6">
        <v>2500</v>
      </c>
      <c r="F3847" t="s">
        <v>8220</v>
      </c>
      <c r="G3847" t="s">
        <v>8223</v>
      </c>
      <c r="H3847" t="s">
        <v>8245</v>
      </c>
      <c r="I3847">
        <v>1437188400</v>
      </c>
      <c r="J3847">
        <v>1432100004</v>
      </c>
      <c r="K3847" t="b">
        <v>0</v>
      </c>
      <c r="L3847">
        <v>2</v>
      </c>
      <c r="M3847" t="b">
        <v>0</v>
      </c>
      <c r="N3847" s="8" t="s">
        <v>8269</v>
      </c>
      <c r="O3847" s="9">
        <f t="shared" si="300"/>
        <v>0.31</v>
      </c>
      <c r="P3847" s="10">
        <f t="shared" si="301"/>
        <v>1250</v>
      </c>
      <c r="Q3847" s="12" t="s">
        <v>8315</v>
      </c>
      <c r="R3847" t="s">
        <v>8316</v>
      </c>
      <c r="S3847" s="16">
        <f t="shared" si="302"/>
        <v>42144.231527777782</v>
      </c>
      <c r="T3847" s="16">
        <f t="shared" si="303"/>
        <v>42203.125</v>
      </c>
      <c r="U3847">
        <f t="shared" si="304"/>
        <v>2015</v>
      </c>
    </row>
    <row r="3848" spans="1:21" ht="45" x14ac:dyDescent="0.25">
      <c r="A3848">
        <v>2845</v>
      </c>
      <c r="B3848" s="3" t="s">
        <v>2845</v>
      </c>
      <c r="C3848" s="3" t="s">
        <v>6955</v>
      </c>
      <c r="D3848" s="6">
        <v>7500</v>
      </c>
      <c r="E3848" s="6">
        <v>2366</v>
      </c>
      <c r="F3848" t="s">
        <v>8220</v>
      </c>
      <c r="G3848" t="s">
        <v>8223</v>
      </c>
      <c r="H3848" t="s">
        <v>8245</v>
      </c>
      <c r="I3848">
        <v>1433723033</v>
      </c>
      <c r="J3848">
        <v>1428539033</v>
      </c>
      <c r="K3848" t="b">
        <v>0</v>
      </c>
      <c r="L3848">
        <v>39</v>
      </c>
      <c r="M3848" t="b">
        <v>0</v>
      </c>
      <c r="N3848" s="8" t="s">
        <v>8269</v>
      </c>
      <c r="O3848" s="9">
        <f t="shared" si="300"/>
        <v>0.32</v>
      </c>
      <c r="P3848" s="10">
        <f t="shared" si="301"/>
        <v>60.67</v>
      </c>
      <c r="Q3848" s="12" t="s">
        <v>8315</v>
      </c>
      <c r="R3848" t="s">
        <v>8316</v>
      </c>
      <c r="S3848" s="16">
        <f t="shared" si="302"/>
        <v>42103.016585648147</v>
      </c>
      <c r="T3848" s="16">
        <f t="shared" si="303"/>
        <v>42163.016585648147</v>
      </c>
      <c r="U3848">
        <f t="shared" si="304"/>
        <v>2015</v>
      </c>
    </row>
    <row r="3849" spans="1:21" ht="60" x14ac:dyDescent="0.25">
      <c r="A3849">
        <v>2898</v>
      </c>
      <c r="B3849" s="3" t="s">
        <v>2898</v>
      </c>
      <c r="C3849" s="3" t="s">
        <v>7008</v>
      </c>
      <c r="D3849" s="6">
        <v>7500</v>
      </c>
      <c r="E3849" s="6">
        <v>316</v>
      </c>
      <c r="F3849" t="s">
        <v>8220</v>
      </c>
      <c r="G3849" t="s">
        <v>8223</v>
      </c>
      <c r="H3849" t="s">
        <v>8245</v>
      </c>
      <c r="I3849">
        <v>1446307053</v>
      </c>
      <c r="J3849">
        <v>1443715053</v>
      </c>
      <c r="K3849" t="b">
        <v>0</v>
      </c>
      <c r="L3849">
        <v>12</v>
      </c>
      <c r="M3849" t="b">
        <v>0</v>
      </c>
      <c r="N3849" s="8" t="s">
        <v>8269</v>
      </c>
      <c r="O3849" s="9">
        <f t="shared" si="300"/>
        <v>0.04</v>
      </c>
      <c r="P3849" s="10">
        <f t="shared" si="301"/>
        <v>26.33</v>
      </c>
      <c r="Q3849" s="12" t="s">
        <v>8315</v>
      </c>
      <c r="R3849" t="s">
        <v>8316</v>
      </c>
      <c r="S3849" s="16">
        <f t="shared" si="302"/>
        <v>42278.664965277778</v>
      </c>
      <c r="T3849" s="16">
        <f t="shared" si="303"/>
        <v>42308.664965277778</v>
      </c>
      <c r="U3849">
        <f t="shared" si="304"/>
        <v>2015</v>
      </c>
    </row>
    <row r="3850" spans="1:21" ht="30" x14ac:dyDescent="0.25">
      <c r="A3850">
        <v>3862</v>
      </c>
      <c r="B3850" s="3" t="s">
        <v>3859</v>
      </c>
      <c r="C3850" s="3" t="s">
        <v>7971</v>
      </c>
      <c r="D3850" s="6">
        <v>7500</v>
      </c>
      <c r="E3850" s="6">
        <v>1</v>
      </c>
      <c r="F3850" t="s">
        <v>8220</v>
      </c>
      <c r="G3850" t="s">
        <v>8223</v>
      </c>
      <c r="H3850" t="s">
        <v>8245</v>
      </c>
      <c r="I3850">
        <v>1473699540</v>
      </c>
      <c r="J3850">
        <v>1472451356</v>
      </c>
      <c r="K3850" t="b">
        <v>0</v>
      </c>
      <c r="L3850">
        <v>1</v>
      </c>
      <c r="M3850" t="b">
        <v>0</v>
      </c>
      <c r="N3850" s="8" t="s">
        <v>8269</v>
      </c>
      <c r="O3850" s="9">
        <f t="shared" si="300"/>
        <v>0</v>
      </c>
      <c r="P3850" s="10">
        <f t="shared" si="301"/>
        <v>1</v>
      </c>
      <c r="Q3850" s="12" t="s">
        <v>8315</v>
      </c>
      <c r="R3850" t="s">
        <v>8316</v>
      </c>
      <c r="S3850" s="16">
        <f t="shared" si="302"/>
        <v>42611.261064814811</v>
      </c>
      <c r="T3850" s="16">
        <f t="shared" si="303"/>
        <v>42625.707638888889</v>
      </c>
      <c r="U3850">
        <f t="shared" si="304"/>
        <v>2016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 t="s">
        <v>8269</v>
      </c>
      <c r="O3851" s="9">
        <f t="shared" si="300"/>
        <v>7.0000000000000007E-2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60" x14ac:dyDescent="0.25">
      <c r="A3852">
        <v>3966</v>
      </c>
      <c r="B3852" s="3" t="s">
        <v>3963</v>
      </c>
      <c r="C3852" s="3" t="s">
        <v>8073</v>
      </c>
      <c r="D3852" s="6">
        <v>7500</v>
      </c>
      <c r="E3852" s="6">
        <v>45</v>
      </c>
      <c r="F3852" t="s">
        <v>8220</v>
      </c>
      <c r="G3852" t="s">
        <v>8223</v>
      </c>
      <c r="H3852" t="s">
        <v>8245</v>
      </c>
      <c r="I3852">
        <v>1406170740</v>
      </c>
      <c r="J3852">
        <v>1402506278</v>
      </c>
      <c r="K3852" t="b">
        <v>0</v>
      </c>
      <c r="L3852">
        <v>2</v>
      </c>
      <c r="M3852" t="b">
        <v>0</v>
      </c>
      <c r="N3852" s="8" t="s">
        <v>8269</v>
      </c>
      <c r="O3852" s="9">
        <f t="shared" si="300"/>
        <v>0.01</v>
      </c>
      <c r="P3852" s="10">
        <f t="shared" si="301"/>
        <v>22.5</v>
      </c>
      <c r="Q3852" s="12" t="s">
        <v>8315</v>
      </c>
      <c r="R3852" t="s">
        <v>8316</v>
      </c>
      <c r="S3852" s="16">
        <f t="shared" si="302"/>
        <v>41801.711550925924</v>
      </c>
      <c r="T3852" s="16">
        <f t="shared" si="303"/>
        <v>41844.124305555553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 t="s">
        <v>8269</v>
      </c>
      <c r="O3853" s="9">
        <f t="shared" si="300"/>
        <v>0.34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4010</v>
      </c>
      <c r="B3854" s="3" t="s">
        <v>4006</v>
      </c>
      <c r="C3854" s="3" t="s">
        <v>8115</v>
      </c>
      <c r="D3854" s="6">
        <v>7200</v>
      </c>
      <c r="E3854" s="6">
        <v>1742</v>
      </c>
      <c r="F3854" t="s">
        <v>8220</v>
      </c>
      <c r="G3854" t="s">
        <v>8223</v>
      </c>
      <c r="H3854" t="s">
        <v>8245</v>
      </c>
      <c r="I3854">
        <v>1414348166</v>
      </c>
      <c r="J3854">
        <v>1412879366</v>
      </c>
      <c r="K3854" t="b">
        <v>0</v>
      </c>
      <c r="L3854">
        <v>38</v>
      </c>
      <c r="M3854" t="b">
        <v>0</v>
      </c>
      <c r="N3854" s="8" t="s">
        <v>8269</v>
      </c>
      <c r="O3854" s="9">
        <f t="shared" si="300"/>
        <v>0.24</v>
      </c>
      <c r="P3854" s="10">
        <f t="shared" si="301"/>
        <v>45.84</v>
      </c>
      <c r="Q3854" s="12" t="s">
        <v>8315</v>
      </c>
      <c r="R3854" t="s">
        <v>8316</v>
      </c>
      <c r="S3854" s="16">
        <f t="shared" si="302"/>
        <v>41921.770439814813</v>
      </c>
      <c r="T3854" s="16">
        <f t="shared" si="303"/>
        <v>41938.770439814813</v>
      </c>
      <c r="U3854">
        <f t="shared" si="304"/>
        <v>2014</v>
      </c>
    </row>
    <row r="3855" spans="1:21" ht="45" x14ac:dyDescent="0.25">
      <c r="A3855">
        <v>3846</v>
      </c>
      <c r="B3855" s="3" t="s">
        <v>3843</v>
      </c>
      <c r="C3855" s="3" t="s">
        <v>7955</v>
      </c>
      <c r="D3855" s="6">
        <v>7000</v>
      </c>
      <c r="E3855" s="6">
        <v>189</v>
      </c>
      <c r="F3855" t="s">
        <v>8220</v>
      </c>
      <c r="G3855" t="s">
        <v>8223</v>
      </c>
      <c r="H3855" t="s">
        <v>8245</v>
      </c>
      <c r="I3855">
        <v>1412405940</v>
      </c>
      <c r="J3855">
        <v>1409721542</v>
      </c>
      <c r="K3855" t="b">
        <v>1</v>
      </c>
      <c r="L3855">
        <v>8</v>
      </c>
      <c r="M3855" t="b">
        <v>0</v>
      </c>
      <c r="N3855" s="8" t="s">
        <v>8269</v>
      </c>
      <c r="O3855" s="9">
        <f t="shared" si="300"/>
        <v>0.03</v>
      </c>
      <c r="P3855" s="10">
        <f t="shared" si="301"/>
        <v>23.63</v>
      </c>
      <c r="Q3855" s="12" t="s">
        <v>8315</v>
      </c>
      <c r="R3855" t="s">
        <v>8316</v>
      </c>
      <c r="S3855" s="16">
        <f t="shared" si="302"/>
        <v>41885.221550925926</v>
      </c>
      <c r="T3855" s="16">
        <f t="shared" si="303"/>
        <v>41916.290972222225</v>
      </c>
      <c r="U3855">
        <f t="shared" si="304"/>
        <v>2014</v>
      </c>
    </row>
    <row r="3856" spans="1:21" ht="60" x14ac:dyDescent="0.25">
      <c r="A3856">
        <v>3933</v>
      </c>
      <c r="B3856" s="3" t="s">
        <v>3930</v>
      </c>
      <c r="C3856" s="3" t="s">
        <v>8041</v>
      </c>
      <c r="D3856" s="6">
        <v>7000</v>
      </c>
      <c r="E3856" s="6">
        <v>1102</v>
      </c>
      <c r="F3856" t="s">
        <v>8220</v>
      </c>
      <c r="G3856" t="s">
        <v>8223</v>
      </c>
      <c r="H3856" t="s">
        <v>8245</v>
      </c>
      <c r="I3856">
        <v>1468716180</v>
      </c>
      <c r="J3856">
        <v>1466205262</v>
      </c>
      <c r="K3856" t="b">
        <v>0</v>
      </c>
      <c r="L3856">
        <v>12</v>
      </c>
      <c r="M3856" t="b">
        <v>0</v>
      </c>
      <c r="N3856" s="8" t="s">
        <v>8269</v>
      </c>
      <c r="O3856" s="9">
        <f t="shared" si="300"/>
        <v>0.16</v>
      </c>
      <c r="P3856" s="10">
        <f t="shared" si="301"/>
        <v>91.83</v>
      </c>
      <c r="Q3856" s="12" t="s">
        <v>8315</v>
      </c>
      <c r="R3856" t="s">
        <v>8316</v>
      </c>
      <c r="S3856" s="16">
        <f t="shared" si="302"/>
        <v>42538.968310185184</v>
      </c>
      <c r="T3856" s="16">
        <f t="shared" si="303"/>
        <v>42568.029861111107</v>
      </c>
      <c r="U3856">
        <f t="shared" si="304"/>
        <v>2016</v>
      </c>
    </row>
    <row r="3857" spans="1:21" ht="45" x14ac:dyDescent="0.25">
      <c r="A3857">
        <v>3999</v>
      </c>
      <c r="B3857" s="3" t="s">
        <v>3995</v>
      </c>
      <c r="C3857" s="3" t="s">
        <v>8105</v>
      </c>
      <c r="D3857" s="6">
        <v>7000</v>
      </c>
      <c r="E3857" s="6">
        <v>1156</v>
      </c>
      <c r="F3857" t="s">
        <v>8220</v>
      </c>
      <c r="G3857" t="s">
        <v>8223</v>
      </c>
      <c r="H3857" t="s">
        <v>8245</v>
      </c>
      <c r="I3857">
        <v>1409514709</v>
      </c>
      <c r="J3857">
        <v>1406058798</v>
      </c>
      <c r="K3857" t="b">
        <v>0</v>
      </c>
      <c r="L3857">
        <v>14</v>
      </c>
      <c r="M3857" t="b">
        <v>0</v>
      </c>
      <c r="N3857" s="8" t="s">
        <v>8269</v>
      </c>
      <c r="O3857" s="9">
        <f t="shared" si="300"/>
        <v>0.17</v>
      </c>
      <c r="P3857" s="10">
        <f t="shared" si="301"/>
        <v>82.57</v>
      </c>
      <c r="Q3857" s="12" t="s">
        <v>8315</v>
      </c>
      <c r="R3857" t="s">
        <v>8316</v>
      </c>
      <c r="S3857" s="16">
        <f t="shared" si="302"/>
        <v>41842.828680555554</v>
      </c>
      <c r="T3857" s="16">
        <f t="shared" si="303"/>
        <v>41882.827650462961</v>
      </c>
      <c r="U3857">
        <f t="shared" si="304"/>
        <v>2014</v>
      </c>
    </row>
    <row r="3858" spans="1:21" ht="60" x14ac:dyDescent="0.25">
      <c r="A3858">
        <v>4015</v>
      </c>
      <c r="B3858" s="3" t="s">
        <v>4011</v>
      </c>
      <c r="C3858" s="3" t="s">
        <v>8120</v>
      </c>
      <c r="D3858" s="6">
        <v>7000</v>
      </c>
      <c r="E3858" s="6">
        <v>1</v>
      </c>
      <c r="F3858" t="s">
        <v>8220</v>
      </c>
      <c r="G3858" t="s">
        <v>8223</v>
      </c>
      <c r="H3858" t="s">
        <v>8245</v>
      </c>
      <c r="I3858">
        <v>1437331463</v>
      </c>
      <c r="J3858">
        <v>1434739463</v>
      </c>
      <c r="K3858" t="b">
        <v>0</v>
      </c>
      <c r="L3858">
        <v>1</v>
      </c>
      <c r="M3858" t="b">
        <v>0</v>
      </c>
      <c r="N3858" s="8" t="s">
        <v>8269</v>
      </c>
      <c r="O3858" s="9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42174.780821759254</v>
      </c>
      <c r="T3858" s="16">
        <f t="shared" si="303"/>
        <v>42204.780821759254</v>
      </c>
      <c r="U3858">
        <f t="shared" si="304"/>
        <v>2015</v>
      </c>
    </row>
    <row r="3859" spans="1:21" ht="45" x14ac:dyDescent="0.25">
      <c r="A3859">
        <v>4023</v>
      </c>
      <c r="B3859" s="3" t="s">
        <v>4019</v>
      </c>
      <c r="C3859" s="3" t="s">
        <v>8128</v>
      </c>
      <c r="D3859" s="6">
        <v>7000</v>
      </c>
      <c r="E3859" s="6">
        <v>0</v>
      </c>
      <c r="F3859" t="s">
        <v>8220</v>
      </c>
      <c r="G3859" t="s">
        <v>8223</v>
      </c>
      <c r="H3859" t="s">
        <v>8245</v>
      </c>
      <c r="I3859">
        <v>1458860363</v>
      </c>
      <c r="J3859">
        <v>1454975963</v>
      </c>
      <c r="K3859" t="b">
        <v>0</v>
      </c>
      <c r="L3859">
        <v>0</v>
      </c>
      <c r="M3859" t="b">
        <v>0</v>
      </c>
      <c r="N3859" s="8" t="s">
        <v>8269</v>
      </c>
      <c r="O3859" s="9">
        <f t="shared" si="300"/>
        <v>0</v>
      </c>
      <c r="P3859" s="10">
        <f t="shared" si="301"/>
        <v>0</v>
      </c>
      <c r="Q3859" s="12" t="s">
        <v>8315</v>
      </c>
      <c r="R3859" t="s">
        <v>8316</v>
      </c>
      <c r="S3859" s="16">
        <f t="shared" si="302"/>
        <v>42408.999571759254</v>
      </c>
      <c r="T3859" s="16">
        <f t="shared" si="303"/>
        <v>42453.957905092597</v>
      </c>
      <c r="U3859">
        <f t="shared" si="304"/>
        <v>2016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 t="s">
        <v>8269</v>
      </c>
      <c r="O3860" s="9">
        <f t="shared" si="300"/>
        <v>0.02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60" x14ac:dyDescent="0.25">
      <c r="A3861">
        <v>4032</v>
      </c>
      <c r="B3861" s="3" t="s">
        <v>4028</v>
      </c>
      <c r="C3861" s="3" t="s">
        <v>8137</v>
      </c>
      <c r="D3861" s="6">
        <v>6048</v>
      </c>
      <c r="E3861" s="6">
        <v>413</v>
      </c>
      <c r="F3861" t="s">
        <v>8220</v>
      </c>
      <c r="G3861" t="s">
        <v>8223</v>
      </c>
      <c r="H3861" t="s">
        <v>8245</v>
      </c>
      <c r="I3861">
        <v>1450211116</v>
      </c>
      <c r="J3861">
        <v>1445023516</v>
      </c>
      <c r="K3861" t="b">
        <v>0</v>
      </c>
      <c r="L3861">
        <v>7</v>
      </c>
      <c r="M3861" t="b">
        <v>0</v>
      </c>
      <c r="N3861" s="8" t="s">
        <v>8269</v>
      </c>
      <c r="O3861" s="9">
        <f t="shared" si="300"/>
        <v>7.0000000000000007E-2</v>
      </c>
      <c r="P3861" s="10">
        <f t="shared" si="301"/>
        <v>59</v>
      </c>
      <c r="Q3861" s="12" t="s">
        <v>8315</v>
      </c>
      <c r="R3861" t="s">
        <v>8316</v>
      </c>
      <c r="S3861" s="16">
        <f t="shared" si="302"/>
        <v>42293.809212962966</v>
      </c>
      <c r="T3861" s="16">
        <f t="shared" si="303"/>
        <v>42353.85087962963</v>
      </c>
      <c r="U3861">
        <f t="shared" si="304"/>
        <v>2015</v>
      </c>
    </row>
    <row r="3862" spans="1:21" ht="60" x14ac:dyDescent="0.25">
      <c r="A3862">
        <v>2877</v>
      </c>
      <c r="B3862" s="3" t="s">
        <v>2877</v>
      </c>
      <c r="C3862" s="3" t="s">
        <v>6987</v>
      </c>
      <c r="D3862" s="6">
        <v>6000</v>
      </c>
      <c r="E3862" s="6">
        <v>650</v>
      </c>
      <c r="F3862" t="s">
        <v>8220</v>
      </c>
      <c r="G3862" t="s">
        <v>8223</v>
      </c>
      <c r="H3862" t="s">
        <v>8245</v>
      </c>
      <c r="I3862">
        <v>1480525200</v>
      </c>
      <c r="J3862">
        <v>1477781724</v>
      </c>
      <c r="K3862" t="b">
        <v>0</v>
      </c>
      <c r="L3862">
        <v>6</v>
      </c>
      <c r="M3862" t="b">
        <v>0</v>
      </c>
      <c r="N3862" s="8" t="s">
        <v>8269</v>
      </c>
      <c r="O3862" s="9">
        <f t="shared" si="300"/>
        <v>0.11</v>
      </c>
      <c r="P3862" s="10">
        <f t="shared" si="301"/>
        <v>108.33</v>
      </c>
      <c r="Q3862" s="12" t="s">
        <v>8315</v>
      </c>
      <c r="R3862" t="s">
        <v>8316</v>
      </c>
      <c r="S3862" s="16">
        <f t="shared" si="302"/>
        <v>42672.955138888887</v>
      </c>
      <c r="T3862" s="16">
        <f t="shared" si="303"/>
        <v>42704.708333333328</v>
      </c>
      <c r="U3862">
        <f t="shared" si="304"/>
        <v>2016</v>
      </c>
    </row>
    <row r="3863" spans="1:21" ht="60" x14ac:dyDescent="0.25">
      <c r="A3863">
        <v>2906</v>
      </c>
      <c r="B3863" s="3" t="s">
        <v>2906</v>
      </c>
      <c r="C3863" s="3" t="s">
        <v>7016</v>
      </c>
      <c r="D3863" s="6">
        <v>6000</v>
      </c>
      <c r="E3863" s="6">
        <v>565</v>
      </c>
      <c r="F3863" t="s">
        <v>8220</v>
      </c>
      <c r="G3863" t="s">
        <v>8223</v>
      </c>
      <c r="H3863" t="s">
        <v>8245</v>
      </c>
      <c r="I3863">
        <v>1438390800</v>
      </c>
      <c r="J3863">
        <v>1436888066</v>
      </c>
      <c r="K3863" t="b">
        <v>0</v>
      </c>
      <c r="L3863">
        <v>7</v>
      </c>
      <c r="M3863" t="b">
        <v>0</v>
      </c>
      <c r="N3863" s="8" t="s">
        <v>8269</v>
      </c>
      <c r="O3863" s="9">
        <f t="shared" si="300"/>
        <v>0.09</v>
      </c>
      <c r="P3863" s="10">
        <f t="shared" si="301"/>
        <v>80.709999999999994</v>
      </c>
      <c r="Q3863" s="12" t="s">
        <v>8315</v>
      </c>
      <c r="R3863" t="s">
        <v>8316</v>
      </c>
      <c r="S3863" s="16">
        <f t="shared" si="302"/>
        <v>42199.648912037039</v>
      </c>
      <c r="T3863" s="16">
        <f t="shared" si="303"/>
        <v>42217.041666666672</v>
      </c>
      <c r="U3863">
        <f t="shared" si="304"/>
        <v>2015</v>
      </c>
    </row>
    <row r="3864" spans="1:21" ht="60" x14ac:dyDescent="0.25">
      <c r="A3864">
        <v>3860</v>
      </c>
      <c r="B3864" s="3" t="s">
        <v>3857</v>
      </c>
      <c r="C3864" s="3" t="s">
        <v>7969</v>
      </c>
      <c r="D3864" s="6">
        <v>6000</v>
      </c>
      <c r="E3864" s="6">
        <v>1060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13</v>
      </c>
      <c r="M3864" t="b">
        <v>0</v>
      </c>
      <c r="N3864" s="8" t="s">
        <v>8269</v>
      </c>
      <c r="O3864" s="9">
        <f t="shared" si="300"/>
        <v>0.18</v>
      </c>
      <c r="P3864" s="10">
        <f t="shared" si="301"/>
        <v>81.540000000000006</v>
      </c>
      <c r="Q3864" s="12" t="s">
        <v>8315</v>
      </c>
      <c r="R3864" t="s">
        <v>8316</v>
      </c>
      <c r="S3864" s="16">
        <f t="shared" si="302"/>
        <v>41833.660995370366</v>
      </c>
      <c r="T3864" s="16">
        <f t="shared" si="303"/>
        <v>41863.660995370366</v>
      </c>
      <c r="U3864">
        <f t="shared" si="304"/>
        <v>2014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 t="s">
        <v>8269</v>
      </c>
      <c r="O3865" s="9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3910</v>
      </c>
      <c r="B3866" s="3" t="s">
        <v>3907</v>
      </c>
      <c r="C3866" s="3" t="s">
        <v>8018</v>
      </c>
      <c r="D3866" s="6">
        <v>6000</v>
      </c>
      <c r="E3866" s="6">
        <v>185</v>
      </c>
      <c r="F3866" t="s">
        <v>8220</v>
      </c>
      <c r="G3866" t="s">
        <v>8223</v>
      </c>
      <c r="H3866" t="s">
        <v>8245</v>
      </c>
      <c r="I3866">
        <v>1441649397</v>
      </c>
      <c r="J3866">
        <v>1439057397</v>
      </c>
      <c r="K3866" t="b">
        <v>0</v>
      </c>
      <c r="L3866">
        <v>3</v>
      </c>
      <c r="M3866" t="b">
        <v>0</v>
      </c>
      <c r="N3866" s="8" t="s">
        <v>8269</v>
      </c>
      <c r="O3866" s="9">
        <f t="shared" si="300"/>
        <v>0.03</v>
      </c>
      <c r="P3866" s="10">
        <f t="shared" si="301"/>
        <v>61.67</v>
      </c>
      <c r="Q3866" s="12" t="s">
        <v>8315</v>
      </c>
      <c r="R3866" t="s">
        <v>8316</v>
      </c>
      <c r="S3866" s="16">
        <f t="shared" si="302"/>
        <v>42224.756909722222</v>
      </c>
      <c r="T3866" s="16">
        <f t="shared" si="303"/>
        <v>42254.756909722222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 t="s">
        <v>8269</v>
      </c>
      <c r="O3867" s="9">
        <f t="shared" si="300"/>
        <v>0.27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3946</v>
      </c>
      <c r="B3868" s="3" t="s">
        <v>3943</v>
      </c>
      <c r="C3868" s="3" t="s">
        <v>8054</v>
      </c>
      <c r="D3868" s="6">
        <v>6000</v>
      </c>
      <c r="E3868" s="6">
        <v>195</v>
      </c>
      <c r="F3868" t="s">
        <v>8220</v>
      </c>
      <c r="G3868" t="s">
        <v>8223</v>
      </c>
      <c r="H3868" t="s">
        <v>8245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s="8" t="s">
        <v>8269</v>
      </c>
      <c r="O3868" s="9">
        <f t="shared" si="300"/>
        <v>0.03</v>
      </c>
      <c r="P3868" s="10">
        <f t="shared" si="301"/>
        <v>39</v>
      </c>
      <c r="Q3868" s="12" t="s">
        <v>8315</v>
      </c>
      <c r="R3868" t="s">
        <v>8316</v>
      </c>
      <c r="S3868" s="16">
        <f t="shared" si="302"/>
        <v>42031.833587962959</v>
      </c>
      <c r="T3868" s="16">
        <f t="shared" si="303"/>
        <v>42063.333333333328</v>
      </c>
      <c r="U3868">
        <f t="shared" si="304"/>
        <v>2015</v>
      </c>
    </row>
    <row r="3869" spans="1:21" ht="45" x14ac:dyDescent="0.25">
      <c r="A3869">
        <v>4036</v>
      </c>
      <c r="B3869" s="3" t="s">
        <v>4032</v>
      </c>
      <c r="C3869" s="3" t="s">
        <v>7438</v>
      </c>
      <c r="D3869" s="6">
        <v>6000</v>
      </c>
      <c r="E3869" s="6">
        <v>2823</v>
      </c>
      <c r="F3869" t="s">
        <v>8220</v>
      </c>
      <c r="G3869" t="s">
        <v>8223</v>
      </c>
      <c r="H3869" t="s">
        <v>8245</v>
      </c>
      <c r="I3869">
        <v>1404253800</v>
      </c>
      <c r="J3869">
        <v>1402784964</v>
      </c>
      <c r="K3869" t="b">
        <v>0</v>
      </c>
      <c r="L3869">
        <v>17</v>
      </c>
      <c r="M3869" t="b">
        <v>0</v>
      </c>
      <c r="N3869" s="8" t="s">
        <v>8269</v>
      </c>
      <c r="O3869" s="9">
        <f t="shared" ref="O3869:O3932" si="305">ROUND(E3869/D3869,2)</f>
        <v>0.47</v>
      </c>
      <c r="P3869" s="10">
        <f t="shared" ref="P3869:P3932" si="306">IFERROR(ROUND(E3869/L3869,2),0)</f>
        <v>166.06</v>
      </c>
      <c r="Q3869" s="12" t="s">
        <v>8315</v>
      </c>
      <c r="R3869" t="s">
        <v>8316</v>
      </c>
      <c r="S3869" s="16">
        <f t="shared" ref="S3869:S3932" si="307">(((J3869/60)/60)/24)+DATE(1970,1,1)</f>
        <v>41804.937083333331</v>
      </c>
      <c r="T3869" s="16">
        <f t="shared" ref="T3869:T3932" si="308">(((I3869/60)/60)/24)+DATE(1970,1,1)</f>
        <v>41821.9375</v>
      </c>
      <c r="U3869">
        <f t="shared" si="304"/>
        <v>2014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 t="s">
        <v>8303</v>
      </c>
      <c r="O3870" s="9">
        <f t="shared" si="305"/>
        <v>0</v>
      </c>
      <c r="P3870" s="10">
        <f t="shared" si="306"/>
        <v>10</v>
      </c>
      <c r="Q3870" s="12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 t="s">
        <v>8303</v>
      </c>
      <c r="O3871" s="9">
        <f t="shared" si="305"/>
        <v>0.03</v>
      </c>
      <c r="P3871" s="10">
        <f t="shared" si="306"/>
        <v>30.13</v>
      </c>
      <c r="Q3871" s="12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 t="s">
        <v>8303</v>
      </c>
      <c r="O3872" s="9">
        <f t="shared" si="305"/>
        <v>0.15</v>
      </c>
      <c r="P3872" s="10">
        <f t="shared" si="306"/>
        <v>150</v>
      </c>
      <c r="Q3872" s="12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 t="s">
        <v>8303</v>
      </c>
      <c r="O3873" s="9">
        <f t="shared" si="305"/>
        <v>0.03</v>
      </c>
      <c r="P3873" s="10">
        <f t="shared" si="306"/>
        <v>13.33</v>
      </c>
      <c r="Q3873" s="12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 t="s">
        <v>8303</v>
      </c>
      <c r="O3874" s="9">
        <f t="shared" si="305"/>
        <v>0</v>
      </c>
      <c r="P3874" s="10">
        <f t="shared" si="306"/>
        <v>0</v>
      </c>
      <c r="Q3874" s="12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 t="s">
        <v>8303</v>
      </c>
      <c r="O3875" s="9">
        <f t="shared" si="305"/>
        <v>0</v>
      </c>
      <c r="P3875" s="10">
        <f t="shared" si="306"/>
        <v>0</v>
      </c>
      <c r="Q3875" s="12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 t="s">
        <v>8303</v>
      </c>
      <c r="O3876" s="9">
        <f t="shared" si="305"/>
        <v>0</v>
      </c>
      <c r="P3876" s="10">
        <f t="shared" si="306"/>
        <v>0</v>
      </c>
      <c r="Q3876" s="12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 t="s">
        <v>8303</v>
      </c>
      <c r="O3877" s="9">
        <f t="shared" si="305"/>
        <v>0</v>
      </c>
      <c r="P3877" s="10">
        <f t="shared" si="306"/>
        <v>0</v>
      </c>
      <c r="Q3877" s="12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 t="s">
        <v>8303</v>
      </c>
      <c r="O3878" s="9">
        <f t="shared" si="305"/>
        <v>0.53</v>
      </c>
      <c r="P3878" s="10">
        <f t="shared" si="306"/>
        <v>44.76</v>
      </c>
      <c r="Q3878" s="12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 t="s">
        <v>8303</v>
      </c>
      <c r="O3879" s="9">
        <f t="shared" si="305"/>
        <v>0.05</v>
      </c>
      <c r="P3879" s="10">
        <f t="shared" si="306"/>
        <v>88.64</v>
      </c>
      <c r="Q3879" s="12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 t="s">
        <v>8303</v>
      </c>
      <c r="O3880" s="9">
        <f t="shared" si="305"/>
        <v>0</v>
      </c>
      <c r="P3880" s="10">
        <f t="shared" si="306"/>
        <v>10</v>
      </c>
      <c r="Q3880" s="12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 t="s">
        <v>8303</v>
      </c>
      <c r="O3881" s="9">
        <f t="shared" si="305"/>
        <v>0</v>
      </c>
      <c r="P3881" s="10">
        <f t="shared" si="306"/>
        <v>0</v>
      </c>
      <c r="Q3881" s="12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 t="s">
        <v>8303</v>
      </c>
      <c r="O3882" s="9">
        <f t="shared" si="305"/>
        <v>0.13</v>
      </c>
      <c r="P3882" s="10">
        <f t="shared" si="306"/>
        <v>57.65</v>
      </c>
      <c r="Q3882" s="12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 t="s">
        <v>8303</v>
      </c>
      <c r="O3883" s="9">
        <f t="shared" si="305"/>
        <v>0.05</v>
      </c>
      <c r="P3883" s="10">
        <f t="shared" si="306"/>
        <v>25</v>
      </c>
      <c r="Q3883" s="12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 t="s">
        <v>8303</v>
      </c>
      <c r="O3884" s="9">
        <f t="shared" si="305"/>
        <v>0</v>
      </c>
      <c r="P3884" s="10">
        <f t="shared" si="306"/>
        <v>0</v>
      </c>
      <c r="Q3884" s="12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 t="s">
        <v>8303</v>
      </c>
      <c r="O3885" s="9">
        <f t="shared" si="305"/>
        <v>0</v>
      </c>
      <c r="P3885" s="10">
        <f t="shared" si="306"/>
        <v>0</v>
      </c>
      <c r="Q3885" s="12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 t="s">
        <v>8303</v>
      </c>
      <c r="O3886" s="9">
        <f t="shared" si="305"/>
        <v>0</v>
      </c>
      <c r="P3886" s="10">
        <f t="shared" si="306"/>
        <v>0</v>
      </c>
      <c r="Q3886" s="12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 t="s">
        <v>8303</v>
      </c>
      <c r="O3887" s="9">
        <f t="shared" si="305"/>
        <v>0</v>
      </c>
      <c r="P3887" s="10">
        <f t="shared" si="306"/>
        <v>0</v>
      </c>
      <c r="Q3887" s="12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 t="s">
        <v>8303</v>
      </c>
      <c r="O3888" s="9">
        <f t="shared" si="305"/>
        <v>0</v>
      </c>
      <c r="P3888" s="10">
        <f t="shared" si="306"/>
        <v>0</v>
      </c>
      <c r="Q3888" s="12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 t="s">
        <v>8303</v>
      </c>
      <c r="O3889" s="9">
        <f t="shared" si="305"/>
        <v>0.02</v>
      </c>
      <c r="P3889" s="10">
        <f t="shared" si="306"/>
        <v>17.5</v>
      </c>
      <c r="Q3889" s="12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 t="s">
        <v>8269</v>
      </c>
      <c r="O3890" s="9">
        <f t="shared" si="305"/>
        <v>0.27</v>
      </c>
      <c r="P3890" s="10">
        <f t="shared" si="306"/>
        <v>38.71</v>
      </c>
      <c r="Q3890" s="12" t="s">
        <v>8315</v>
      </c>
      <c r="R3890" t="s">
        <v>8316</v>
      </c>
      <c r="S3890" s="16">
        <f t="shared" si="307"/>
        <v>42762.545810185184</v>
      </c>
      <c r="T3890" s="16">
        <f t="shared" si="308"/>
        <v>42792.545810185184</v>
      </c>
      <c r="U3890">
        <f t="shared" si="304"/>
        <v>2017</v>
      </c>
    </row>
    <row r="3891" spans="1:21" ht="60" x14ac:dyDescent="0.25">
      <c r="A3891">
        <v>4046</v>
      </c>
      <c r="B3891" s="3" t="s">
        <v>4042</v>
      </c>
      <c r="C3891" s="3" t="s">
        <v>8150</v>
      </c>
      <c r="D3891" s="6">
        <v>5600</v>
      </c>
      <c r="E3891" s="6">
        <v>460</v>
      </c>
      <c r="F3891" t="s">
        <v>8220</v>
      </c>
      <c r="G3891" t="s">
        <v>8223</v>
      </c>
      <c r="H3891" t="s">
        <v>8245</v>
      </c>
      <c r="I3891">
        <v>1413992210</v>
      </c>
      <c r="J3891">
        <v>1411400210</v>
      </c>
      <c r="K3891" t="b">
        <v>0</v>
      </c>
      <c r="L3891">
        <v>12</v>
      </c>
      <c r="M3891" t="b">
        <v>0</v>
      </c>
      <c r="N3891" s="8" t="s">
        <v>8269</v>
      </c>
      <c r="O3891" s="9">
        <f t="shared" si="305"/>
        <v>0.08</v>
      </c>
      <c r="P3891" s="10">
        <f t="shared" si="306"/>
        <v>38.33</v>
      </c>
      <c r="Q3891" s="12" t="s">
        <v>8315</v>
      </c>
      <c r="R3891" t="s">
        <v>8316</v>
      </c>
      <c r="S3891" s="16">
        <f t="shared" si="307"/>
        <v>41904.650578703702</v>
      </c>
      <c r="T3891" s="16">
        <f t="shared" si="308"/>
        <v>41934.650578703702</v>
      </c>
      <c r="U3891">
        <f t="shared" si="304"/>
        <v>2014</v>
      </c>
    </row>
    <row r="3892" spans="1:21" ht="60" x14ac:dyDescent="0.25">
      <c r="A3892">
        <v>2881</v>
      </c>
      <c r="B3892" s="3" t="s">
        <v>2881</v>
      </c>
      <c r="C3892" s="3" t="s">
        <v>6991</v>
      </c>
      <c r="D3892" s="6">
        <v>5500</v>
      </c>
      <c r="E3892" s="6">
        <v>0</v>
      </c>
      <c r="F3892" t="s">
        <v>8220</v>
      </c>
      <c r="G3892" t="s">
        <v>8223</v>
      </c>
      <c r="H3892" t="s">
        <v>8245</v>
      </c>
      <c r="I3892">
        <v>1417620036</v>
      </c>
      <c r="J3892">
        <v>1412432436</v>
      </c>
      <c r="K3892" t="b">
        <v>0</v>
      </c>
      <c r="L3892">
        <v>0</v>
      </c>
      <c r="M3892" t="b">
        <v>0</v>
      </c>
      <c r="N3892" s="8" t="s">
        <v>8269</v>
      </c>
      <c r="O3892" s="9">
        <f t="shared" si="305"/>
        <v>0</v>
      </c>
      <c r="P3892" s="10">
        <f t="shared" si="306"/>
        <v>0</v>
      </c>
      <c r="Q3892" s="12" t="s">
        <v>8315</v>
      </c>
      <c r="R3892" t="s">
        <v>8316</v>
      </c>
      <c r="S3892" s="16">
        <f t="shared" si="307"/>
        <v>41916.597638888888</v>
      </c>
      <c r="T3892" s="16">
        <f t="shared" si="308"/>
        <v>41976.639305555553</v>
      </c>
      <c r="U3892">
        <f t="shared" si="304"/>
        <v>2014</v>
      </c>
    </row>
    <row r="3893" spans="1:21" ht="45" x14ac:dyDescent="0.25">
      <c r="A3893">
        <v>2892</v>
      </c>
      <c r="B3893" s="3" t="s">
        <v>2892</v>
      </c>
      <c r="C3893" s="3" t="s">
        <v>7002</v>
      </c>
      <c r="D3893" s="6">
        <v>5500</v>
      </c>
      <c r="E3893" s="6">
        <v>500</v>
      </c>
      <c r="F3893" t="s">
        <v>8220</v>
      </c>
      <c r="G3893" t="s">
        <v>8223</v>
      </c>
      <c r="H3893" t="s">
        <v>8245</v>
      </c>
      <c r="I3893">
        <v>1409000400</v>
      </c>
      <c r="J3893">
        <v>1408381704</v>
      </c>
      <c r="K3893" t="b">
        <v>0</v>
      </c>
      <c r="L3893">
        <v>17</v>
      </c>
      <c r="M3893" t="b">
        <v>0</v>
      </c>
      <c r="N3893" s="8" t="s">
        <v>8269</v>
      </c>
      <c r="O3893" s="9">
        <f t="shared" si="305"/>
        <v>0.09</v>
      </c>
      <c r="P3893" s="10">
        <f t="shared" si="306"/>
        <v>29.41</v>
      </c>
      <c r="Q3893" s="12" t="s">
        <v>8315</v>
      </c>
      <c r="R3893" t="s">
        <v>8316</v>
      </c>
      <c r="S3893" s="16">
        <f t="shared" si="307"/>
        <v>41869.714166666665</v>
      </c>
      <c r="T3893" s="16">
        <f t="shared" si="308"/>
        <v>41876.875</v>
      </c>
      <c r="U3893">
        <f t="shared" si="304"/>
        <v>2014</v>
      </c>
    </row>
    <row r="3894" spans="1:21" ht="60" x14ac:dyDescent="0.25">
      <c r="A3894">
        <v>2900</v>
      </c>
      <c r="B3894" s="3" t="s">
        <v>2900</v>
      </c>
      <c r="C3894" s="3" t="s">
        <v>7010</v>
      </c>
      <c r="D3894" s="6">
        <v>5500</v>
      </c>
      <c r="E3894" s="6">
        <v>3405</v>
      </c>
      <c r="F3894" t="s">
        <v>8220</v>
      </c>
      <c r="G3894" t="s">
        <v>8223</v>
      </c>
      <c r="H3894" t="s">
        <v>8245</v>
      </c>
      <c r="I3894">
        <v>1407562632</v>
      </c>
      <c r="J3894">
        <v>1404970632</v>
      </c>
      <c r="K3894" t="b">
        <v>0</v>
      </c>
      <c r="L3894">
        <v>7</v>
      </c>
      <c r="M3894" t="b">
        <v>0</v>
      </c>
      <c r="N3894" s="8" t="s">
        <v>8269</v>
      </c>
      <c r="O3894" s="9">
        <f t="shared" si="305"/>
        <v>0.62</v>
      </c>
      <c r="P3894" s="10">
        <f t="shared" si="306"/>
        <v>486.43</v>
      </c>
      <c r="Q3894" s="12" t="s">
        <v>8315</v>
      </c>
      <c r="R3894" t="s">
        <v>8316</v>
      </c>
      <c r="S3894" s="16">
        <f t="shared" si="307"/>
        <v>41830.234166666669</v>
      </c>
      <c r="T3894" s="16">
        <f t="shared" si="308"/>
        <v>41860.234166666669</v>
      </c>
      <c r="U3894">
        <f t="shared" si="304"/>
        <v>2014</v>
      </c>
    </row>
    <row r="3895" spans="1:21" ht="60" x14ac:dyDescent="0.25">
      <c r="A3895">
        <v>3731</v>
      </c>
      <c r="B3895" s="3" t="s">
        <v>3728</v>
      </c>
      <c r="C3895" s="3" t="s">
        <v>7841</v>
      </c>
      <c r="D3895" s="6">
        <v>5500</v>
      </c>
      <c r="E3895" s="6">
        <v>620</v>
      </c>
      <c r="F3895" t="s">
        <v>8220</v>
      </c>
      <c r="G3895" t="s">
        <v>8223</v>
      </c>
      <c r="H3895" t="s">
        <v>8245</v>
      </c>
      <c r="I3895">
        <v>1420860180</v>
      </c>
      <c r="J3895">
        <v>1418234646</v>
      </c>
      <c r="K3895" t="b">
        <v>0</v>
      </c>
      <c r="L3895">
        <v>12</v>
      </c>
      <c r="M3895" t="b">
        <v>0</v>
      </c>
      <c r="N3895" s="8" t="s">
        <v>8269</v>
      </c>
      <c r="O3895" s="9">
        <f t="shared" si="305"/>
        <v>0.11</v>
      </c>
      <c r="P3895" s="10">
        <f t="shared" si="306"/>
        <v>51.67</v>
      </c>
      <c r="Q3895" s="12" t="s">
        <v>8315</v>
      </c>
      <c r="R3895" t="s">
        <v>8316</v>
      </c>
      <c r="S3895" s="16">
        <f t="shared" si="307"/>
        <v>41983.752847222218</v>
      </c>
      <c r="T3895" s="16">
        <f t="shared" si="308"/>
        <v>42014.140972222223</v>
      </c>
      <c r="U3895">
        <f t="shared" si="304"/>
        <v>2015</v>
      </c>
    </row>
    <row r="3896" spans="1:21" ht="75" x14ac:dyDescent="0.25">
      <c r="A3896">
        <v>3941</v>
      </c>
      <c r="B3896" s="3" t="s">
        <v>3938</v>
      </c>
      <c r="C3896" s="3" t="s">
        <v>8049</v>
      </c>
      <c r="D3896" s="6">
        <v>5500</v>
      </c>
      <c r="E3896" s="6">
        <v>50</v>
      </c>
      <c r="F3896" t="s">
        <v>8220</v>
      </c>
      <c r="G3896" t="s">
        <v>8223</v>
      </c>
      <c r="H3896" t="s">
        <v>8245</v>
      </c>
      <c r="I3896">
        <v>1416877200</v>
      </c>
      <c r="J3896">
        <v>1414505137</v>
      </c>
      <c r="K3896" t="b">
        <v>0</v>
      </c>
      <c r="L3896">
        <v>2</v>
      </c>
      <c r="M3896" t="b">
        <v>0</v>
      </c>
      <c r="N3896" s="8" t="s">
        <v>8269</v>
      </c>
      <c r="O3896" s="9">
        <f t="shared" si="305"/>
        <v>0.01</v>
      </c>
      <c r="P3896" s="10">
        <f t="shared" si="306"/>
        <v>25</v>
      </c>
      <c r="Q3896" s="12" t="s">
        <v>8315</v>
      </c>
      <c r="R3896" t="s">
        <v>8316</v>
      </c>
      <c r="S3896" s="16">
        <f t="shared" si="307"/>
        <v>41940.587233796294</v>
      </c>
      <c r="T3896" s="16">
        <f t="shared" si="308"/>
        <v>41968.041666666672</v>
      </c>
      <c r="U3896">
        <f t="shared" si="304"/>
        <v>2014</v>
      </c>
    </row>
    <row r="3897" spans="1:21" ht="60" x14ac:dyDescent="0.25">
      <c r="A3897">
        <v>3956</v>
      </c>
      <c r="B3897" s="3" t="s">
        <v>3953</v>
      </c>
      <c r="C3897" s="3" t="s">
        <v>8063</v>
      </c>
      <c r="D3897" s="6">
        <v>5500</v>
      </c>
      <c r="E3897" s="6">
        <v>0</v>
      </c>
      <c r="F3897" t="s">
        <v>8220</v>
      </c>
      <c r="G3897" t="s">
        <v>8223</v>
      </c>
      <c r="H3897" t="s">
        <v>8245</v>
      </c>
      <c r="I3897">
        <v>1461543600</v>
      </c>
      <c r="J3897">
        <v>1459203727</v>
      </c>
      <c r="K3897" t="b">
        <v>0</v>
      </c>
      <c r="L3897">
        <v>0</v>
      </c>
      <c r="M3897" t="b">
        <v>0</v>
      </c>
      <c r="N3897" s="8" t="s">
        <v>8269</v>
      </c>
      <c r="O3897" s="9">
        <f t="shared" si="305"/>
        <v>0</v>
      </c>
      <c r="P3897" s="10">
        <f t="shared" si="306"/>
        <v>0</v>
      </c>
      <c r="Q3897" s="12" t="s">
        <v>8315</v>
      </c>
      <c r="R3897" t="s">
        <v>8316</v>
      </c>
      <c r="S3897" s="16">
        <f t="shared" si="307"/>
        <v>42457.932025462964</v>
      </c>
      <c r="T3897" s="16">
        <f t="shared" si="308"/>
        <v>42485.013888888891</v>
      </c>
      <c r="U3897">
        <f t="shared" si="304"/>
        <v>2016</v>
      </c>
    </row>
    <row r="3898" spans="1:21" ht="45" x14ac:dyDescent="0.25">
      <c r="A3898">
        <v>2852</v>
      </c>
      <c r="B3898" s="3" t="s">
        <v>2852</v>
      </c>
      <c r="C3898" s="3" t="s">
        <v>6962</v>
      </c>
      <c r="D3898" s="6">
        <v>5000</v>
      </c>
      <c r="E3898" s="6">
        <v>95</v>
      </c>
      <c r="F3898" t="s">
        <v>8220</v>
      </c>
      <c r="G3898" t="s">
        <v>8223</v>
      </c>
      <c r="H3898" t="s">
        <v>8245</v>
      </c>
      <c r="I3898">
        <v>1403312703</v>
      </c>
      <c r="J3898">
        <v>1400720703</v>
      </c>
      <c r="K3898" t="b">
        <v>0</v>
      </c>
      <c r="L3898">
        <v>6</v>
      </c>
      <c r="M3898" t="b">
        <v>0</v>
      </c>
      <c r="N3898" s="8" t="s">
        <v>8269</v>
      </c>
      <c r="O3898" s="9">
        <f t="shared" si="305"/>
        <v>0.02</v>
      </c>
      <c r="P3898" s="10">
        <f t="shared" si="306"/>
        <v>15.83</v>
      </c>
      <c r="Q3898" s="12" t="s">
        <v>8315</v>
      </c>
      <c r="R3898" t="s">
        <v>8316</v>
      </c>
      <c r="S3898" s="16">
        <f t="shared" si="307"/>
        <v>41781.045173611114</v>
      </c>
      <c r="T3898" s="16">
        <f t="shared" si="308"/>
        <v>41811.045173611114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 t="s">
        <v>8269</v>
      </c>
      <c r="O3899" s="9">
        <f t="shared" si="305"/>
        <v>0.18</v>
      </c>
      <c r="P3899" s="10">
        <f t="shared" si="306"/>
        <v>44</v>
      </c>
      <c r="Q3899" s="12" t="s">
        <v>8315</v>
      </c>
      <c r="R3899" t="s">
        <v>8316</v>
      </c>
      <c r="S3899" s="16">
        <f t="shared" si="307"/>
        <v>41982.87364583333</v>
      </c>
      <c r="T3899" s="16">
        <f t="shared" si="308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 t="s">
        <v>8269</v>
      </c>
      <c r="O3900" s="9">
        <f t="shared" si="305"/>
        <v>0.33</v>
      </c>
      <c r="P3900" s="10">
        <f t="shared" si="306"/>
        <v>50.88</v>
      </c>
      <c r="Q3900" s="12" t="s">
        <v>8315</v>
      </c>
      <c r="R3900" t="s">
        <v>8316</v>
      </c>
      <c r="S3900" s="16">
        <f t="shared" si="307"/>
        <v>42193.482291666667</v>
      </c>
      <c r="T3900" s="16">
        <f t="shared" si="308"/>
        <v>42233.666666666672</v>
      </c>
      <c r="U3900">
        <f t="shared" si="304"/>
        <v>2015</v>
      </c>
    </row>
    <row r="3901" spans="1:21" ht="45" x14ac:dyDescent="0.25">
      <c r="A3901">
        <v>2866</v>
      </c>
      <c r="B3901" s="3" t="s">
        <v>2866</v>
      </c>
      <c r="C3901" s="3" t="s">
        <v>6976</v>
      </c>
      <c r="D3901" s="6">
        <v>5000</v>
      </c>
      <c r="E3901" s="6">
        <v>45</v>
      </c>
      <c r="F3901" t="s">
        <v>8220</v>
      </c>
      <c r="G3901" t="s">
        <v>8223</v>
      </c>
      <c r="H3901" t="s">
        <v>8245</v>
      </c>
      <c r="I3901">
        <v>1476482400</v>
      </c>
      <c r="J3901">
        <v>1473893721</v>
      </c>
      <c r="K3901" t="b">
        <v>0</v>
      </c>
      <c r="L3901">
        <v>2</v>
      </c>
      <c r="M3901" t="b">
        <v>0</v>
      </c>
      <c r="N3901" s="8" t="s">
        <v>8269</v>
      </c>
      <c r="O3901" s="9">
        <f t="shared" si="305"/>
        <v>0.01</v>
      </c>
      <c r="P3901" s="10">
        <f t="shared" si="306"/>
        <v>22.5</v>
      </c>
      <c r="Q3901" s="12" t="s">
        <v>8315</v>
      </c>
      <c r="R3901" t="s">
        <v>8316</v>
      </c>
      <c r="S3901" s="16">
        <f t="shared" si="307"/>
        <v>42627.955104166671</v>
      </c>
      <c r="T3901" s="16">
        <f t="shared" si="308"/>
        <v>42657.916666666672</v>
      </c>
      <c r="U3901">
        <f t="shared" si="304"/>
        <v>2016</v>
      </c>
    </row>
    <row r="3902" spans="1:21" ht="60" x14ac:dyDescent="0.25">
      <c r="A3902">
        <v>2870</v>
      </c>
      <c r="B3902" s="3" t="s">
        <v>2870</v>
      </c>
      <c r="C3902" s="3" t="s">
        <v>6980</v>
      </c>
      <c r="D3902" s="6">
        <v>5000</v>
      </c>
      <c r="E3902" s="6">
        <v>750</v>
      </c>
      <c r="F3902" t="s">
        <v>8220</v>
      </c>
      <c r="G3902" t="s">
        <v>8223</v>
      </c>
      <c r="H3902" t="s">
        <v>8245</v>
      </c>
      <c r="I3902">
        <v>1400301165</v>
      </c>
      <c r="J3902">
        <v>1397709165</v>
      </c>
      <c r="K3902" t="b">
        <v>0</v>
      </c>
      <c r="L3902">
        <v>9</v>
      </c>
      <c r="M3902" t="b">
        <v>0</v>
      </c>
      <c r="N3902" s="8" t="s">
        <v>8269</v>
      </c>
      <c r="O3902" s="9">
        <f t="shared" si="305"/>
        <v>0.15</v>
      </c>
      <c r="P3902" s="10">
        <f t="shared" si="306"/>
        <v>83.33</v>
      </c>
      <c r="Q3902" s="12" t="s">
        <v>8315</v>
      </c>
      <c r="R3902" t="s">
        <v>8316</v>
      </c>
      <c r="S3902" s="16">
        <f t="shared" si="307"/>
        <v>41746.189409722225</v>
      </c>
      <c r="T3902" s="16">
        <f t="shared" si="308"/>
        <v>41776.189409722225</v>
      </c>
      <c r="U3902">
        <f t="shared" si="304"/>
        <v>2014</v>
      </c>
    </row>
    <row r="3903" spans="1:21" ht="60" x14ac:dyDescent="0.25">
      <c r="A3903">
        <v>2874</v>
      </c>
      <c r="B3903" s="3" t="s">
        <v>2874</v>
      </c>
      <c r="C3903" s="3" t="s">
        <v>6984</v>
      </c>
      <c r="D3903" s="6">
        <v>5000</v>
      </c>
      <c r="E3903" s="6">
        <v>271</v>
      </c>
      <c r="F3903" t="s">
        <v>8220</v>
      </c>
      <c r="G3903" t="s">
        <v>8223</v>
      </c>
      <c r="H3903" t="s">
        <v>8245</v>
      </c>
      <c r="I3903">
        <v>1484684186</v>
      </c>
      <c r="J3903">
        <v>1482092186</v>
      </c>
      <c r="K3903" t="b">
        <v>0</v>
      </c>
      <c r="L3903">
        <v>3</v>
      </c>
      <c r="M3903" t="b">
        <v>0</v>
      </c>
      <c r="N3903" s="8" t="s">
        <v>8269</v>
      </c>
      <c r="O3903" s="9">
        <f t="shared" si="305"/>
        <v>0.05</v>
      </c>
      <c r="P3903" s="10">
        <f t="shared" si="306"/>
        <v>90.33</v>
      </c>
      <c r="Q3903" s="12" t="s">
        <v>8315</v>
      </c>
      <c r="R3903" t="s">
        <v>8316</v>
      </c>
      <c r="S3903" s="16">
        <f t="shared" si="307"/>
        <v>42722.84474537037</v>
      </c>
      <c r="T3903" s="16">
        <f t="shared" si="308"/>
        <v>42752.84474537037</v>
      </c>
      <c r="U3903">
        <f t="shared" si="304"/>
        <v>2017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 t="s">
        <v>8269</v>
      </c>
      <c r="O3904" s="9">
        <f t="shared" si="305"/>
        <v>0.49</v>
      </c>
      <c r="P3904" s="10">
        <f t="shared" si="306"/>
        <v>47.26</v>
      </c>
      <c r="Q3904" s="12" t="s">
        <v>8315</v>
      </c>
      <c r="R3904" t="s">
        <v>8316</v>
      </c>
      <c r="S3904" s="16">
        <f t="shared" si="307"/>
        <v>42663.468078703707</v>
      </c>
      <c r="T3904" s="16">
        <f t="shared" si="308"/>
        <v>42688.509745370371</v>
      </c>
      <c r="U3904">
        <f t="shared" si="304"/>
        <v>2016</v>
      </c>
    </row>
    <row r="3905" spans="1:21" ht="30" x14ac:dyDescent="0.25">
      <c r="A3905">
        <v>2893</v>
      </c>
      <c r="B3905" s="3" t="s">
        <v>2893</v>
      </c>
      <c r="C3905" s="3" t="s">
        <v>7003</v>
      </c>
      <c r="D3905" s="6">
        <v>5000</v>
      </c>
      <c r="E3905" s="6">
        <v>25</v>
      </c>
      <c r="F3905" t="s">
        <v>8220</v>
      </c>
      <c r="G3905" t="s">
        <v>8223</v>
      </c>
      <c r="H3905" t="s">
        <v>8245</v>
      </c>
      <c r="I3905">
        <v>1420768800</v>
      </c>
      <c r="J3905">
        <v>1415644395</v>
      </c>
      <c r="K3905" t="b">
        <v>0</v>
      </c>
      <c r="L3905">
        <v>2</v>
      </c>
      <c r="M3905" t="b">
        <v>0</v>
      </c>
      <c r="N3905" s="8" t="s">
        <v>8269</v>
      </c>
      <c r="O3905" s="9">
        <f t="shared" si="305"/>
        <v>0.01</v>
      </c>
      <c r="P3905" s="10">
        <f t="shared" si="306"/>
        <v>12.5</v>
      </c>
      <c r="Q3905" s="12" t="s">
        <v>8315</v>
      </c>
      <c r="R3905" t="s">
        <v>8316</v>
      </c>
      <c r="S3905" s="16">
        <f t="shared" si="307"/>
        <v>41953.773090277777</v>
      </c>
      <c r="T3905" s="16">
        <f t="shared" si="308"/>
        <v>42013.083333333328</v>
      </c>
      <c r="U3905">
        <f t="shared" si="304"/>
        <v>2015</v>
      </c>
    </row>
    <row r="3906" spans="1:21" ht="60" x14ac:dyDescent="0.25">
      <c r="A3906">
        <v>2903</v>
      </c>
      <c r="B3906" s="3" t="s">
        <v>2903</v>
      </c>
      <c r="C3906" s="3" t="s">
        <v>7013</v>
      </c>
      <c r="D3906" s="6">
        <v>5000</v>
      </c>
      <c r="E3906" s="6">
        <v>39</v>
      </c>
      <c r="F3906" t="s">
        <v>8220</v>
      </c>
      <c r="G3906" t="s">
        <v>8223</v>
      </c>
      <c r="H3906" t="s">
        <v>8245</v>
      </c>
      <c r="I3906">
        <v>1441771218</v>
      </c>
      <c r="J3906">
        <v>1436587218</v>
      </c>
      <c r="K3906" t="b">
        <v>0</v>
      </c>
      <c r="L3906">
        <v>4</v>
      </c>
      <c r="M3906" t="b">
        <v>0</v>
      </c>
      <c r="N3906" s="8" t="s">
        <v>8269</v>
      </c>
      <c r="O3906" s="9">
        <f t="shared" si="305"/>
        <v>0.01</v>
      </c>
      <c r="P3906" s="10">
        <f t="shared" si="306"/>
        <v>9.75</v>
      </c>
      <c r="Q3906" s="12" t="s">
        <v>8315</v>
      </c>
      <c r="R3906" t="s">
        <v>8316</v>
      </c>
      <c r="S3906" s="16">
        <f t="shared" si="307"/>
        <v>42196.166874999995</v>
      </c>
      <c r="T3906" s="16">
        <f t="shared" si="308"/>
        <v>42256.166874999995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 t="s">
        <v>8269</v>
      </c>
      <c r="O3907" s="9">
        <f t="shared" si="305"/>
        <v>0.12</v>
      </c>
      <c r="P3907" s="10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4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 t="s">
        <v>8269</v>
      </c>
      <c r="O3908" s="9">
        <f t="shared" si="305"/>
        <v>0.67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ref="U3908:U3971" si="309">YEAR(T3908)</f>
        <v>2015</v>
      </c>
    </row>
    <row r="3909" spans="1:21" ht="45" x14ac:dyDescent="0.25">
      <c r="A3909">
        <v>2918</v>
      </c>
      <c r="B3909" s="3" t="s">
        <v>2918</v>
      </c>
      <c r="C3909" s="3" t="s">
        <v>7028</v>
      </c>
      <c r="D3909" s="6">
        <v>5000</v>
      </c>
      <c r="E3909" s="6">
        <v>1362</v>
      </c>
      <c r="F3909" t="s">
        <v>8220</v>
      </c>
      <c r="G3909" t="s">
        <v>8223</v>
      </c>
      <c r="H3909" t="s">
        <v>8245</v>
      </c>
      <c r="I3909">
        <v>1446131207</v>
      </c>
      <c r="J3909">
        <v>1443712007</v>
      </c>
      <c r="K3909" t="b">
        <v>0</v>
      </c>
      <c r="L3909">
        <v>20</v>
      </c>
      <c r="M3909" t="b">
        <v>0</v>
      </c>
      <c r="N3909" s="8" t="s">
        <v>8269</v>
      </c>
      <c r="O3909" s="9">
        <f t="shared" si="305"/>
        <v>0.27</v>
      </c>
      <c r="P3909" s="10">
        <f t="shared" si="306"/>
        <v>68.099999999999994</v>
      </c>
      <c r="Q3909" s="12" t="s">
        <v>8315</v>
      </c>
      <c r="R3909" t="s">
        <v>8316</v>
      </c>
      <c r="S3909" s="16">
        <f t="shared" si="307"/>
        <v>42278.629710648151</v>
      </c>
      <c r="T3909" s="16">
        <f t="shared" si="308"/>
        <v>42306.629710648151</v>
      </c>
      <c r="U3909">
        <f t="shared" si="309"/>
        <v>2015</v>
      </c>
    </row>
    <row r="3910" spans="1:21" ht="60" x14ac:dyDescent="0.25">
      <c r="A3910">
        <v>3729</v>
      </c>
      <c r="B3910" s="3" t="s">
        <v>3726</v>
      </c>
      <c r="C3910" s="3" t="s">
        <v>7839</v>
      </c>
      <c r="D3910" s="6">
        <v>5000</v>
      </c>
      <c r="E3910" s="6">
        <v>362</v>
      </c>
      <c r="F3910" t="s">
        <v>8220</v>
      </c>
      <c r="G3910" t="s">
        <v>8223</v>
      </c>
      <c r="H3910" t="s">
        <v>8245</v>
      </c>
      <c r="I3910">
        <v>1427082912</v>
      </c>
      <c r="J3910">
        <v>1423198512</v>
      </c>
      <c r="K3910" t="b">
        <v>0</v>
      </c>
      <c r="L3910">
        <v>5</v>
      </c>
      <c r="M3910" t="b">
        <v>0</v>
      </c>
      <c r="N3910" s="8" t="s">
        <v>8269</v>
      </c>
      <c r="O3910" s="9">
        <f t="shared" si="305"/>
        <v>7.0000000000000007E-2</v>
      </c>
      <c r="P3910" s="10">
        <f t="shared" si="306"/>
        <v>72.400000000000006</v>
      </c>
      <c r="Q3910" s="12" t="s">
        <v>8315</v>
      </c>
      <c r="R3910" t="s">
        <v>8316</v>
      </c>
      <c r="S3910" s="16">
        <f t="shared" si="307"/>
        <v>42041.205000000002</v>
      </c>
      <c r="T3910" s="16">
        <f t="shared" si="308"/>
        <v>42086.16333333333</v>
      </c>
      <c r="U3910">
        <f t="shared" si="309"/>
        <v>2015</v>
      </c>
    </row>
    <row r="3911" spans="1:21" ht="60" x14ac:dyDescent="0.25">
      <c r="A3911">
        <v>3742</v>
      </c>
      <c r="B3911" s="3" t="s">
        <v>3739</v>
      </c>
      <c r="C3911" s="3" t="s">
        <v>7852</v>
      </c>
      <c r="D3911" s="6">
        <v>5000</v>
      </c>
      <c r="E3911" s="6">
        <v>100</v>
      </c>
      <c r="F3911" t="s">
        <v>8220</v>
      </c>
      <c r="G3911" t="s">
        <v>8223</v>
      </c>
      <c r="H3911" t="s">
        <v>8245</v>
      </c>
      <c r="I3911">
        <v>1409980144</v>
      </c>
      <c r="J3911">
        <v>1407388144</v>
      </c>
      <c r="K3911" t="b">
        <v>0</v>
      </c>
      <c r="L3911">
        <v>4</v>
      </c>
      <c r="M3911" t="b">
        <v>0</v>
      </c>
      <c r="N3911" s="8" t="s">
        <v>8269</v>
      </c>
      <c r="O3911" s="9">
        <f t="shared" si="305"/>
        <v>0.02</v>
      </c>
      <c r="P3911" s="10">
        <f t="shared" si="306"/>
        <v>25</v>
      </c>
      <c r="Q3911" s="12" t="s">
        <v>8315</v>
      </c>
      <c r="R3911" t="s">
        <v>8316</v>
      </c>
      <c r="S3911" s="16">
        <f t="shared" si="307"/>
        <v>41858.214629629627</v>
      </c>
      <c r="T3911" s="16">
        <f t="shared" si="308"/>
        <v>41888.214629629627</v>
      </c>
      <c r="U3911">
        <f t="shared" si="309"/>
        <v>2014</v>
      </c>
    </row>
    <row r="3912" spans="1:21" ht="60" x14ac:dyDescent="0.25">
      <c r="A3912">
        <v>3843</v>
      </c>
      <c r="B3912" s="3" t="s">
        <v>3840</v>
      </c>
      <c r="C3912" s="3" t="s">
        <v>7952</v>
      </c>
      <c r="D3912" s="6">
        <v>5000</v>
      </c>
      <c r="E3912" s="6">
        <v>1065</v>
      </c>
      <c r="F3912" t="s">
        <v>8220</v>
      </c>
      <c r="G3912" t="s">
        <v>8223</v>
      </c>
      <c r="H3912" t="s">
        <v>8245</v>
      </c>
      <c r="I3912">
        <v>1401587064</v>
      </c>
      <c r="J3912">
        <v>1399427064</v>
      </c>
      <c r="K3912" t="b">
        <v>1</v>
      </c>
      <c r="L3912">
        <v>19</v>
      </c>
      <c r="M3912" t="b">
        <v>0</v>
      </c>
      <c r="N3912" s="8" t="s">
        <v>8269</v>
      </c>
      <c r="O3912" s="9">
        <f t="shared" si="305"/>
        <v>0.21</v>
      </c>
      <c r="P3912" s="10">
        <f t="shared" si="306"/>
        <v>56.05</v>
      </c>
      <c r="Q3912" s="12" t="s">
        <v>8315</v>
      </c>
      <c r="R3912" t="s">
        <v>8316</v>
      </c>
      <c r="S3912" s="16">
        <f t="shared" si="307"/>
        <v>41766.072500000002</v>
      </c>
      <c r="T3912" s="16">
        <f t="shared" si="308"/>
        <v>41791.072500000002</v>
      </c>
      <c r="U3912">
        <f t="shared" si="309"/>
        <v>2014</v>
      </c>
    </row>
    <row r="3913" spans="1:21" ht="60" x14ac:dyDescent="0.25">
      <c r="A3913">
        <v>3856</v>
      </c>
      <c r="B3913" s="3" t="s">
        <v>3853</v>
      </c>
      <c r="C3913" s="3" t="s">
        <v>7965</v>
      </c>
      <c r="D3913" s="6">
        <v>5000</v>
      </c>
      <c r="E3913" s="6">
        <v>1</v>
      </c>
      <c r="F3913" t="s">
        <v>8220</v>
      </c>
      <c r="G3913" t="s">
        <v>8223</v>
      </c>
      <c r="H3913" t="s">
        <v>8245</v>
      </c>
      <c r="I3913">
        <v>1425833403</v>
      </c>
      <c r="J3913">
        <v>1423245003</v>
      </c>
      <c r="K3913" t="b">
        <v>0</v>
      </c>
      <c r="L3913">
        <v>1</v>
      </c>
      <c r="M3913" t="b">
        <v>0</v>
      </c>
      <c r="N3913" s="8" t="s">
        <v>8269</v>
      </c>
      <c r="O3913" s="9">
        <f t="shared" si="305"/>
        <v>0</v>
      </c>
      <c r="P3913" s="10">
        <f t="shared" si="306"/>
        <v>1</v>
      </c>
      <c r="Q3913" s="12" t="s">
        <v>8315</v>
      </c>
      <c r="R3913" t="s">
        <v>8316</v>
      </c>
      <c r="S3913" s="16">
        <f t="shared" si="307"/>
        <v>42041.743090277778</v>
      </c>
      <c r="T3913" s="16">
        <f t="shared" si="308"/>
        <v>42071.701423611114</v>
      </c>
      <c r="U3913">
        <f t="shared" si="309"/>
        <v>2015</v>
      </c>
    </row>
    <row r="3914" spans="1:21" ht="60" x14ac:dyDescent="0.25">
      <c r="A3914">
        <v>3857</v>
      </c>
      <c r="B3914" s="3" t="s">
        <v>3854</v>
      </c>
      <c r="C3914" s="3" t="s">
        <v>7966</v>
      </c>
      <c r="D3914" s="6">
        <v>5000</v>
      </c>
      <c r="E3914" s="6">
        <v>260</v>
      </c>
      <c r="F3914" t="s">
        <v>8220</v>
      </c>
      <c r="G3914" t="s">
        <v>8223</v>
      </c>
      <c r="H3914" t="s">
        <v>8245</v>
      </c>
      <c r="I3914">
        <v>1406913120</v>
      </c>
      <c r="J3914">
        <v>1404927690</v>
      </c>
      <c r="K3914" t="b">
        <v>0</v>
      </c>
      <c r="L3914">
        <v>4</v>
      </c>
      <c r="M3914" t="b">
        <v>0</v>
      </c>
      <c r="N3914" s="8" t="s">
        <v>8269</v>
      </c>
      <c r="O3914" s="9">
        <f t="shared" si="305"/>
        <v>0.05</v>
      </c>
      <c r="P3914" s="10">
        <f t="shared" si="306"/>
        <v>65</v>
      </c>
      <c r="Q3914" s="12" t="s">
        <v>8315</v>
      </c>
      <c r="R3914" t="s">
        <v>8316</v>
      </c>
      <c r="S3914" s="16">
        <f t="shared" si="307"/>
        <v>41829.73715277778</v>
      </c>
      <c r="T3914" s="16">
        <f t="shared" si="308"/>
        <v>41852.716666666667</v>
      </c>
      <c r="U3914">
        <f t="shared" si="309"/>
        <v>2014</v>
      </c>
    </row>
    <row r="3915" spans="1:21" ht="60" x14ac:dyDescent="0.25">
      <c r="A3915">
        <v>3864</v>
      </c>
      <c r="B3915" s="3" t="s">
        <v>3861</v>
      </c>
      <c r="C3915" s="3" t="s">
        <v>7973</v>
      </c>
      <c r="D3915" s="6">
        <v>5000</v>
      </c>
      <c r="E3915" s="6">
        <v>60</v>
      </c>
      <c r="F3915" t="s">
        <v>8220</v>
      </c>
      <c r="G3915" t="s">
        <v>8223</v>
      </c>
      <c r="H3915" t="s">
        <v>8245</v>
      </c>
      <c r="I3915">
        <v>1447799054</v>
      </c>
      <c r="J3915">
        <v>1445203454</v>
      </c>
      <c r="K3915" t="b">
        <v>0</v>
      </c>
      <c r="L3915">
        <v>3</v>
      </c>
      <c r="M3915" t="b">
        <v>0</v>
      </c>
      <c r="N3915" s="8" t="s">
        <v>8269</v>
      </c>
      <c r="O3915" s="9">
        <f t="shared" si="305"/>
        <v>0.01</v>
      </c>
      <c r="P3915" s="10">
        <f t="shared" si="306"/>
        <v>20</v>
      </c>
      <c r="Q3915" s="12" t="s">
        <v>8315</v>
      </c>
      <c r="R3915" t="s">
        <v>8316</v>
      </c>
      <c r="S3915" s="16">
        <f t="shared" si="307"/>
        <v>42295.891828703709</v>
      </c>
      <c r="T3915" s="16">
        <f t="shared" si="308"/>
        <v>42325.933495370366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 t="s">
        <v>8269</v>
      </c>
      <c r="O3916" s="9">
        <f t="shared" si="305"/>
        <v>0.36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 t="s">
        <v>8269</v>
      </c>
      <c r="O3917" s="9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 t="s">
        <v>8269</v>
      </c>
      <c r="O3918" s="9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 t="s">
        <v>8269</v>
      </c>
      <c r="O3919" s="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 t="s">
        <v>8269</v>
      </c>
      <c r="O3920" s="9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 t="s">
        <v>8269</v>
      </c>
      <c r="O3921" s="9">
        <f t="shared" si="305"/>
        <v>0.02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 t="s">
        <v>8269</v>
      </c>
      <c r="O3922" s="9">
        <f t="shared" si="305"/>
        <v>0.05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 t="s">
        <v>8269</v>
      </c>
      <c r="O3923" s="9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3928</v>
      </c>
      <c r="B3924" s="3" t="s">
        <v>3925</v>
      </c>
      <c r="C3924" s="3" t="s">
        <v>8036</v>
      </c>
      <c r="D3924" s="6">
        <v>5000</v>
      </c>
      <c r="E3924" s="6">
        <v>651</v>
      </c>
      <c r="F3924" t="s">
        <v>8220</v>
      </c>
      <c r="G3924" t="s">
        <v>8223</v>
      </c>
      <c r="H3924" t="s">
        <v>8245</v>
      </c>
      <c r="I3924">
        <v>1444971540</v>
      </c>
      <c r="J3924">
        <v>1442593427</v>
      </c>
      <c r="K3924" t="b">
        <v>0</v>
      </c>
      <c r="L3924">
        <v>7</v>
      </c>
      <c r="M3924" t="b">
        <v>0</v>
      </c>
      <c r="N3924" s="8" t="s">
        <v>8269</v>
      </c>
      <c r="O3924" s="9">
        <f t="shared" si="305"/>
        <v>0.13</v>
      </c>
      <c r="P3924" s="10">
        <f t="shared" si="306"/>
        <v>93</v>
      </c>
      <c r="Q3924" s="12" t="s">
        <v>8315</v>
      </c>
      <c r="R3924" t="s">
        <v>8316</v>
      </c>
      <c r="S3924" s="16">
        <f t="shared" si="307"/>
        <v>42265.683182870373</v>
      </c>
      <c r="T3924" s="16">
        <f t="shared" si="308"/>
        <v>42293.207638888889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 t="s">
        <v>8269</v>
      </c>
      <c r="O3925" s="9">
        <f t="shared" si="305"/>
        <v>0.12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3934</v>
      </c>
      <c r="B3926" s="3" t="s">
        <v>3931</v>
      </c>
      <c r="C3926" s="3" t="s">
        <v>8042</v>
      </c>
      <c r="D3926" s="6">
        <v>5000</v>
      </c>
      <c r="E3926" s="6">
        <v>550</v>
      </c>
      <c r="F3926" t="s">
        <v>8220</v>
      </c>
      <c r="G3926" t="s">
        <v>8223</v>
      </c>
      <c r="H3926" t="s">
        <v>8245</v>
      </c>
      <c r="I3926">
        <v>1443704400</v>
      </c>
      <c r="J3926">
        <v>1439827639</v>
      </c>
      <c r="K3926" t="b">
        <v>0</v>
      </c>
      <c r="L3926">
        <v>12</v>
      </c>
      <c r="M3926" t="b">
        <v>0</v>
      </c>
      <c r="N3926" s="8" t="s">
        <v>8269</v>
      </c>
      <c r="O3926" s="9">
        <f t="shared" si="305"/>
        <v>0.11</v>
      </c>
      <c r="P3926" s="10">
        <f t="shared" si="306"/>
        <v>45.83</v>
      </c>
      <c r="Q3926" s="12" t="s">
        <v>8315</v>
      </c>
      <c r="R3926" t="s">
        <v>8316</v>
      </c>
      <c r="S3926" s="16">
        <f t="shared" si="307"/>
        <v>42233.671747685185</v>
      </c>
      <c r="T3926" s="16">
        <f t="shared" si="308"/>
        <v>42278.541666666672</v>
      </c>
      <c r="U3926">
        <f t="shared" si="309"/>
        <v>2015</v>
      </c>
    </row>
    <row r="3927" spans="1:21" ht="60" x14ac:dyDescent="0.25">
      <c r="A3927">
        <v>3940</v>
      </c>
      <c r="B3927" s="3" t="s">
        <v>3937</v>
      </c>
      <c r="C3927" s="3" t="s">
        <v>8048</v>
      </c>
      <c r="D3927" s="6">
        <v>5000</v>
      </c>
      <c r="E3927" s="6">
        <v>11</v>
      </c>
      <c r="F3927" t="s">
        <v>8220</v>
      </c>
      <c r="G3927" t="s">
        <v>8223</v>
      </c>
      <c r="H3927" t="s">
        <v>8245</v>
      </c>
      <c r="I3927">
        <v>1420199351</v>
      </c>
      <c r="J3927">
        <v>1416311351</v>
      </c>
      <c r="K3927" t="b">
        <v>0</v>
      </c>
      <c r="L3927">
        <v>2</v>
      </c>
      <c r="M3927" t="b">
        <v>0</v>
      </c>
      <c r="N3927" s="8" t="s">
        <v>8269</v>
      </c>
      <c r="O3927" s="9">
        <f t="shared" si="305"/>
        <v>0</v>
      </c>
      <c r="P3927" s="10">
        <f t="shared" si="306"/>
        <v>5.5</v>
      </c>
      <c r="Q3927" s="12" t="s">
        <v>8315</v>
      </c>
      <c r="R3927" t="s">
        <v>8316</v>
      </c>
      <c r="S3927" s="16">
        <f t="shared" si="307"/>
        <v>41961.492488425924</v>
      </c>
      <c r="T3927" s="16">
        <f t="shared" si="308"/>
        <v>42006.492488425924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 t="s">
        <v>8269</v>
      </c>
      <c r="O3928" s="9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 t="s">
        <v>8269</v>
      </c>
      <c r="O3929" s="9">
        <f t="shared" si="305"/>
        <v>0.01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3943</v>
      </c>
      <c r="B3930" s="3" t="s">
        <v>3940</v>
      </c>
      <c r="C3930" s="3" t="s">
        <v>8051</v>
      </c>
      <c r="D3930" s="6">
        <v>5000</v>
      </c>
      <c r="E3930" s="6">
        <v>1782</v>
      </c>
      <c r="F3930" t="s">
        <v>8220</v>
      </c>
      <c r="G3930" t="s">
        <v>8223</v>
      </c>
      <c r="H3930" t="s">
        <v>8245</v>
      </c>
      <c r="I3930">
        <v>1446483000</v>
      </c>
      <c r="J3930">
        <v>1443811268</v>
      </c>
      <c r="K3930" t="b">
        <v>0</v>
      </c>
      <c r="L3930">
        <v>13</v>
      </c>
      <c r="M3930" t="b">
        <v>0</v>
      </c>
      <c r="N3930" s="8" t="s">
        <v>8269</v>
      </c>
      <c r="O3930" s="9">
        <f t="shared" si="305"/>
        <v>0.36</v>
      </c>
      <c r="P3930" s="10">
        <f t="shared" si="306"/>
        <v>137.08000000000001</v>
      </c>
      <c r="Q3930" s="12" t="s">
        <v>8315</v>
      </c>
      <c r="R3930" t="s">
        <v>8316</v>
      </c>
      <c r="S3930" s="16">
        <f t="shared" si="307"/>
        <v>42279.778564814813</v>
      </c>
      <c r="T3930" s="16">
        <f t="shared" si="308"/>
        <v>42310.701388888891</v>
      </c>
      <c r="U3930">
        <f t="shared" si="309"/>
        <v>2015</v>
      </c>
    </row>
    <row r="3931" spans="1:21" ht="60" x14ac:dyDescent="0.25">
      <c r="A3931">
        <v>3944</v>
      </c>
      <c r="B3931" s="3" t="s">
        <v>3941</v>
      </c>
      <c r="C3931" s="3" t="s">
        <v>8052</v>
      </c>
      <c r="D3931" s="6">
        <v>5000</v>
      </c>
      <c r="E3931" s="6">
        <v>0</v>
      </c>
      <c r="F3931" t="s">
        <v>8220</v>
      </c>
      <c r="G3931" t="s">
        <v>8223</v>
      </c>
      <c r="H3931" t="s">
        <v>8245</v>
      </c>
      <c r="I3931">
        <v>1440690875</v>
      </c>
      <c r="J3931">
        <v>1438098875</v>
      </c>
      <c r="K3931" t="b">
        <v>0</v>
      </c>
      <c r="L3931">
        <v>0</v>
      </c>
      <c r="M3931" t="b">
        <v>0</v>
      </c>
      <c r="N3931" s="8" t="s">
        <v>8269</v>
      </c>
      <c r="O3931" s="9">
        <f t="shared" si="305"/>
        <v>0</v>
      </c>
      <c r="P3931" s="10">
        <f t="shared" si="306"/>
        <v>0</v>
      </c>
      <c r="Q3931" s="12" t="s">
        <v>8315</v>
      </c>
      <c r="R3931" t="s">
        <v>8316</v>
      </c>
      <c r="S3931" s="16">
        <f t="shared" si="307"/>
        <v>42213.662905092591</v>
      </c>
      <c r="T3931" s="16">
        <f t="shared" si="308"/>
        <v>42243.662905092591</v>
      </c>
      <c r="U3931">
        <f t="shared" si="309"/>
        <v>2015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 t="s">
        <v>8269</v>
      </c>
      <c r="O3932" s="9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3968</v>
      </c>
      <c r="B3933" s="3" t="s">
        <v>3965</v>
      </c>
      <c r="C3933" s="3" t="s">
        <v>8075</v>
      </c>
      <c r="D3933" s="6">
        <v>5000</v>
      </c>
      <c r="E3933" s="6">
        <v>527</v>
      </c>
      <c r="F3933" t="s">
        <v>8220</v>
      </c>
      <c r="G3933" t="s">
        <v>8223</v>
      </c>
      <c r="H3933" t="s">
        <v>8245</v>
      </c>
      <c r="I3933">
        <v>1463945673</v>
      </c>
      <c r="J3933">
        <v>1458761673</v>
      </c>
      <c r="K3933" t="b">
        <v>0</v>
      </c>
      <c r="L3933">
        <v>11</v>
      </c>
      <c r="M3933" t="b">
        <v>0</v>
      </c>
      <c r="N3933" s="8" t="s">
        <v>8269</v>
      </c>
      <c r="O3933" s="9">
        <f t="shared" ref="O3933:O3996" si="310">ROUND(E3933/D3933,2)</f>
        <v>0.11</v>
      </c>
      <c r="P3933" s="10">
        <f t="shared" ref="P3933:P3996" si="311">IFERROR(ROUND(E3933/L3933,2),0)</f>
        <v>47.91</v>
      </c>
      <c r="Q3933" s="12" t="s">
        <v>8315</v>
      </c>
      <c r="R3933" t="s">
        <v>8316</v>
      </c>
      <c r="S3933" s="16">
        <f t="shared" ref="S3933:S3996" si="312">(((J3933/60)/60)/24)+DATE(1970,1,1)</f>
        <v>42452.815659722226</v>
      </c>
      <c r="T3933" s="16">
        <f t="shared" ref="T3933:T3996" si="313">(((I3933/60)/60)/24)+DATE(1970,1,1)</f>
        <v>42512.815659722226</v>
      </c>
      <c r="U3933">
        <f t="shared" si="309"/>
        <v>2016</v>
      </c>
    </row>
    <row r="3934" spans="1:21" ht="60" x14ac:dyDescent="0.25">
      <c r="A3934">
        <v>3973</v>
      </c>
      <c r="B3934" s="3" t="s">
        <v>3970</v>
      </c>
      <c r="C3934" s="3" t="s">
        <v>8080</v>
      </c>
      <c r="D3934" s="6">
        <v>5000</v>
      </c>
      <c r="E3934" s="6">
        <v>3905</v>
      </c>
      <c r="F3934" t="s">
        <v>8220</v>
      </c>
      <c r="G3934" t="s">
        <v>8223</v>
      </c>
      <c r="H3934" t="s">
        <v>8245</v>
      </c>
      <c r="I3934">
        <v>1462766400</v>
      </c>
      <c r="J3934">
        <v>1460219110</v>
      </c>
      <c r="K3934" t="b">
        <v>0</v>
      </c>
      <c r="L3934">
        <v>37</v>
      </c>
      <c r="M3934" t="b">
        <v>0</v>
      </c>
      <c r="N3934" s="8" t="s">
        <v>8269</v>
      </c>
      <c r="O3934" s="9">
        <f t="shared" si="310"/>
        <v>0.78</v>
      </c>
      <c r="P3934" s="10">
        <f t="shared" si="311"/>
        <v>105.54</v>
      </c>
      <c r="Q3934" s="12" t="s">
        <v>8315</v>
      </c>
      <c r="R3934" t="s">
        <v>8316</v>
      </c>
      <c r="S3934" s="16">
        <f t="shared" si="312"/>
        <v>42469.68414351852</v>
      </c>
      <c r="T3934" s="16">
        <f t="shared" si="313"/>
        <v>42499.166666666672</v>
      </c>
      <c r="U3934">
        <f t="shared" si="309"/>
        <v>2016</v>
      </c>
    </row>
    <row r="3935" spans="1:21" ht="60" x14ac:dyDescent="0.25">
      <c r="A3935">
        <v>4031</v>
      </c>
      <c r="B3935" s="3" t="s">
        <v>4027</v>
      </c>
      <c r="C3935" s="3" t="s">
        <v>8136</v>
      </c>
      <c r="D3935" s="6">
        <v>5000</v>
      </c>
      <c r="E3935" s="6">
        <v>0</v>
      </c>
      <c r="F3935" t="s">
        <v>8220</v>
      </c>
      <c r="G3935" t="s">
        <v>8223</v>
      </c>
      <c r="H3935" t="s">
        <v>8245</v>
      </c>
      <c r="I3935">
        <v>1418914964</v>
      </c>
      <c r="J3935">
        <v>1414591364</v>
      </c>
      <c r="K3935" t="b">
        <v>0</v>
      </c>
      <c r="L3935">
        <v>0</v>
      </c>
      <c r="M3935" t="b">
        <v>0</v>
      </c>
      <c r="N3935" s="8" t="s">
        <v>8269</v>
      </c>
      <c r="O3935" s="9">
        <f t="shared" si="310"/>
        <v>0</v>
      </c>
      <c r="P3935" s="10">
        <f t="shared" si="311"/>
        <v>0</v>
      </c>
      <c r="Q3935" s="12" t="s">
        <v>8315</v>
      </c>
      <c r="R3935" t="s">
        <v>8316</v>
      </c>
      <c r="S3935" s="16">
        <f t="shared" si="312"/>
        <v>41941.585231481484</v>
      </c>
      <c r="T3935" s="16">
        <f t="shared" si="313"/>
        <v>41991.626898148148</v>
      </c>
      <c r="U3935">
        <f t="shared" si="309"/>
        <v>2014</v>
      </c>
    </row>
    <row r="3936" spans="1:21" ht="45" x14ac:dyDescent="0.25">
      <c r="A3936">
        <v>4047</v>
      </c>
      <c r="B3936" s="3" t="s">
        <v>4043</v>
      </c>
      <c r="C3936" s="3" t="s">
        <v>8151</v>
      </c>
      <c r="D3936" s="6">
        <v>5000</v>
      </c>
      <c r="E3936" s="6">
        <v>110</v>
      </c>
      <c r="F3936" t="s">
        <v>8220</v>
      </c>
      <c r="G3936" t="s">
        <v>8223</v>
      </c>
      <c r="H3936" t="s">
        <v>8245</v>
      </c>
      <c r="I3936">
        <v>1420938000</v>
      </c>
      <c r="J3936">
        <v>1418862743</v>
      </c>
      <c r="K3936" t="b">
        <v>0</v>
      </c>
      <c r="L3936">
        <v>4</v>
      </c>
      <c r="M3936" t="b">
        <v>0</v>
      </c>
      <c r="N3936" s="8" t="s">
        <v>8269</v>
      </c>
      <c r="O3936" s="9">
        <f t="shared" si="310"/>
        <v>0.02</v>
      </c>
      <c r="P3936" s="10">
        <f t="shared" si="311"/>
        <v>27.5</v>
      </c>
      <c r="Q3936" s="12" t="s">
        <v>8315</v>
      </c>
      <c r="R3936" t="s">
        <v>8316</v>
      </c>
      <c r="S3936" s="16">
        <f t="shared" si="312"/>
        <v>41991.022488425922</v>
      </c>
      <c r="T3936" s="16">
        <f t="shared" si="313"/>
        <v>42015.041666666672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 t="s">
        <v>8269</v>
      </c>
      <c r="O3937" s="9">
        <f t="shared" si="310"/>
        <v>0.44</v>
      </c>
      <c r="P3937" s="10">
        <f t="shared" si="311"/>
        <v>57.17</v>
      </c>
      <c r="Q3937" s="12" t="s">
        <v>8315</v>
      </c>
      <c r="R3937" t="s">
        <v>8316</v>
      </c>
      <c r="S3937" s="16">
        <f t="shared" si="312"/>
        <v>42221.656782407401</v>
      </c>
      <c r="T3937" s="16">
        <f t="shared" si="313"/>
        <v>42281.656782407401</v>
      </c>
      <c r="U3937">
        <f t="shared" si="309"/>
        <v>2015</v>
      </c>
    </row>
    <row r="3938" spans="1:21" ht="60" x14ac:dyDescent="0.25">
      <c r="A3938">
        <v>4067</v>
      </c>
      <c r="B3938" s="3" t="s">
        <v>4063</v>
      </c>
      <c r="C3938" s="3" t="s">
        <v>7998</v>
      </c>
      <c r="D3938" s="6">
        <v>5000</v>
      </c>
      <c r="E3938" s="6">
        <v>3045</v>
      </c>
      <c r="F3938" t="s">
        <v>8220</v>
      </c>
      <c r="G3938" t="s">
        <v>8223</v>
      </c>
      <c r="H3938" t="s">
        <v>8245</v>
      </c>
      <c r="I3938">
        <v>1443408550</v>
      </c>
      <c r="J3938">
        <v>1439952550</v>
      </c>
      <c r="K3938" t="b">
        <v>0</v>
      </c>
      <c r="L3938">
        <v>17</v>
      </c>
      <c r="M3938" t="b">
        <v>0</v>
      </c>
      <c r="N3938" s="8" t="s">
        <v>8269</v>
      </c>
      <c r="O3938" s="9">
        <f t="shared" si="310"/>
        <v>0.61</v>
      </c>
      <c r="P3938" s="10">
        <f t="shared" si="311"/>
        <v>179.12</v>
      </c>
      <c r="Q3938" s="12" t="s">
        <v>8315</v>
      </c>
      <c r="R3938" t="s">
        <v>8316</v>
      </c>
      <c r="S3938" s="16">
        <f t="shared" si="312"/>
        <v>42235.117476851854</v>
      </c>
      <c r="T3938" s="16">
        <f t="shared" si="313"/>
        <v>42275.117476851854</v>
      </c>
      <c r="U3938">
        <f t="shared" si="309"/>
        <v>2015</v>
      </c>
    </row>
    <row r="3939" spans="1:21" ht="60" x14ac:dyDescent="0.25">
      <c r="A3939">
        <v>4089</v>
      </c>
      <c r="B3939" s="3" t="s">
        <v>4085</v>
      </c>
      <c r="C3939" s="3" t="s">
        <v>8192</v>
      </c>
      <c r="D3939" s="6">
        <v>5000</v>
      </c>
      <c r="E3939" s="6">
        <v>240</v>
      </c>
      <c r="F3939" t="s">
        <v>8220</v>
      </c>
      <c r="G3939" t="s">
        <v>8223</v>
      </c>
      <c r="H3939" t="s">
        <v>8245</v>
      </c>
      <c r="I3939">
        <v>1433093700</v>
      </c>
      <c r="J3939">
        <v>1430242488</v>
      </c>
      <c r="K3939" t="b">
        <v>0</v>
      </c>
      <c r="L3939">
        <v>8</v>
      </c>
      <c r="M3939" t="b">
        <v>0</v>
      </c>
      <c r="N3939" s="8" t="s">
        <v>8269</v>
      </c>
      <c r="O3939" s="9">
        <f t="shared" si="310"/>
        <v>0.05</v>
      </c>
      <c r="P3939" s="10">
        <f t="shared" si="311"/>
        <v>30</v>
      </c>
      <c r="Q3939" s="12" t="s">
        <v>8315</v>
      </c>
      <c r="R3939" t="s">
        <v>8316</v>
      </c>
      <c r="S3939" s="16">
        <f t="shared" si="312"/>
        <v>42122.732499999998</v>
      </c>
      <c r="T3939" s="16">
        <f t="shared" si="313"/>
        <v>42155.732638888891</v>
      </c>
      <c r="U3939">
        <f t="shared" si="309"/>
        <v>2015</v>
      </c>
    </row>
    <row r="3940" spans="1:21" ht="60" x14ac:dyDescent="0.25">
      <c r="A3940">
        <v>4106</v>
      </c>
      <c r="B3940" s="3" t="s">
        <v>4102</v>
      </c>
      <c r="C3940" s="3" t="s">
        <v>8209</v>
      </c>
      <c r="D3940" s="6">
        <v>5000</v>
      </c>
      <c r="E3940" s="6">
        <v>3530</v>
      </c>
      <c r="F3940" t="s">
        <v>8220</v>
      </c>
      <c r="G3940" t="s">
        <v>8223</v>
      </c>
      <c r="H3940" t="s">
        <v>8245</v>
      </c>
      <c r="I3940">
        <v>1427936400</v>
      </c>
      <c r="J3940">
        <v>1424221866</v>
      </c>
      <c r="K3940" t="b">
        <v>0</v>
      </c>
      <c r="L3940">
        <v>33</v>
      </c>
      <c r="M3940" t="b">
        <v>0</v>
      </c>
      <c r="N3940" s="8" t="s">
        <v>8269</v>
      </c>
      <c r="O3940" s="9">
        <f t="shared" si="310"/>
        <v>0.71</v>
      </c>
      <c r="P3940" s="10">
        <f t="shared" si="311"/>
        <v>106.97</v>
      </c>
      <c r="Q3940" s="12" t="s">
        <v>8315</v>
      </c>
      <c r="R3940" t="s">
        <v>8316</v>
      </c>
      <c r="S3940" s="16">
        <f t="shared" si="312"/>
        <v>42053.049375000002</v>
      </c>
      <c r="T3940" s="16">
        <f t="shared" si="313"/>
        <v>42096.041666666672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 t="s">
        <v>8269</v>
      </c>
      <c r="O3941" s="9">
        <f t="shared" si="310"/>
        <v>0</v>
      </c>
      <c r="P3941" s="10">
        <f t="shared" si="311"/>
        <v>5</v>
      </c>
      <c r="Q3941" s="12" t="s">
        <v>8315</v>
      </c>
      <c r="R3941" t="s">
        <v>8316</v>
      </c>
      <c r="S3941" s="16">
        <f t="shared" si="312"/>
        <v>41915.400219907409</v>
      </c>
      <c r="T3941" s="16">
        <f t="shared" si="313"/>
        <v>41919.1875</v>
      </c>
      <c r="U3941">
        <f t="shared" si="309"/>
        <v>2014</v>
      </c>
    </row>
    <row r="3942" spans="1:21" ht="60" x14ac:dyDescent="0.25">
      <c r="A3942">
        <v>4099</v>
      </c>
      <c r="B3942" s="3" t="s">
        <v>4095</v>
      </c>
      <c r="C3942" s="3" t="s">
        <v>8202</v>
      </c>
      <c r="D3942" s="6">
        <v>4500</v>
      </c>
      <c r="E3942" s="6">
        <v>50</v>
      </c>
      <c r="F3942" t="s">
        <v>8220</v>
      </c>
      <c r="G3942" t="s">
        <v>8223</v>
      </c>
      <c r="H3942" t="s">
        <v>8245</v>
      </c>
      <c r="I3942">
        <v>1472847873</v>
      </c>
      <c r="J3942">
        <v>1468959873</v>
      </c>
      <c r="K3942" t="b">
        <v>0</v>
      </c>
      <c r="L3942">
        <v>1</v>
      </c>
      <c r="M3942" t="b">
        <v>0</v>
      </c>
      <c r="N3942" s="8" t="s">
        <v>8269</v>
      </c>
      <c r="O3942" s="9">
        <f t="shared" si="310"/>
        <v>0.01</v>
      </c>
      <c r="P3942" s="10">
        <f t="shared" si="311"/>
        <v>50</v>
      </c>
      <c r="Q3942" s="12" t="s">
        <v>8315</v>
      </c>
      <c r="R3942" t="s">
        <v>8316</v>
      </c>
      <c r="S3942" s="16">
        <f t="shared" si="312"/>
        <v>42570.850381944445</v>
      </c>
      <c r="T3942" s="16">
        <f t="shared" si="313"/>
        <v>42615.850381944445</v>
      </c>
      <c r="U3942">
        <f t="shared" si="309"/>
        <v>2016</v>
      </c>
    </row>
    <row r="3943" spans="1:21" ht="60" x14ac:dyDescent="0.25">
      <c r="A3943">
        <v>2860</v>
      </c>
      <c r="B3943" s="3" t="s">
        <v>2860</v>
      </c>
      <c r="C3943" s="3" t="s">
        <v>6970</v>
      </c>
      <c r="D3943" s="6">
        <v>4000</v>
      </c>
      <c r="E3943" s="6">
        <v>266</v>
      </c>
      <c r="F3943" t="s">
        <v>8220</v>
      </c>
      <c r="G3943" t="s">
        <v>8223</v>
      </c>
      <c r="H3943" t="s">
        <v>8245</v>
      </c>
      <c r="I3943">
        <v>1466363576</v>
      </c>
      <c r="J3943">
        <v>1461179576</v>
      </c>
      <c r="K3943" t="b">
        <v>0</v>
      </c>
      <c r="L3943">
        <v>9</v>
      </c>
      <c r="M3943" t="b">
        <v>0</v>
      </c>
      <c r="N3943" s="8" t="s">
        <v>8269</v>
      </c>
      <c r="O3943" s="9">
        <f t="shared" si="310"/>
        <v>7.0000000000000007E-2</v>
      </c>
      <c r="P3943" s="10">
        <f t="shared" si="311"/>
        <v>29.56</v>
      </c>
      <c r="Q3943" s="12" t="s">
        <v>8315</v>
      </c>
      <c r="R3943" t="s">
        <v>8316</v>
      </c>
      <c r="S3943" s="16">
        <f t="shared" si="312"/>
        <v>42480.800648148142</v>
      </c>
      <c r="T3943" s="16">
        <f t="shared" si="313"/>
        <v>42540.800648148142</v>
      </c>
      <c r="U3943">
        <f t="shared" si="309"/>
        <v>2016</v>
      </c>
    </row>
    <row r="3944" spans="1:21" ht="60" x14ac:dyDescent="0.25">
      <c r="A3944">
        <v>3950</v>
      </c>
      <c r="B3944" s="3" t="s">
        <v>3947</v>
      </c>
      <c r="C3944" s="3" t="s">
        <v>8058</v>
      </c>
      <c r="D3944" s="6">
        <v>4000</v>
      </c>
      <c r="E3944" s="6">
        <v>25</v>
      </c>
      <c r="F3944" t="s">
        <v>8220</v>
      </c>
      <c r="G3944" t="s">
        <v>8223</v>
      </c>
      <c r="H3944" t="s">
        <v>8245</v>
      </c>
      <c r="I3944">
        <v>1460140500</v>
      </c>
      <c r="J3944">
        <v>1457628680</v>
      </c>
      <c r="K3944" t="b">
        <v>0</v>
      </c>
      <c r="L3944">
        <v>1</v>
      </c>
      <c r="M3944" t="b">
        <v>0</v>
      </c>
      <c r="N3944" s="8" t="s">
        <v>8269</v>
      </c>
      <c r="O3944" s="9">
        <f t="shared" si="310"/>
        <v>0.01</v>
      </c>
      <c r="P3944" s="10">
        <f t="shared" si="311"/>
        <v>25</v>
      </c>
      <c r="Q3944" s="12" t="s">
        <v>8315</v>
      </c>
      <c r="R3944" t="s">
        <v>8316</v>
      </c>
      <c r="S3944" s="16">
        <f t="shared" si="312"/>
        <v>42439.702314814815</v>
      </c>
      <c r="T3944" s="16">
        <f t="shared" si="313"/>
        <v>42468.774305555555</v>
      </c>
      <c r="U3944">
        <f t="shared" si="309"/>
        <v>2016</v>
      </c>
    </row>
    <row r="3945" spans="1:21" ht="45" x14ac:dyDescent="0.25">
      <c r="A3945">
        <v>4026</v>
      </c>
      <c r="B3945" s="3" t="s">
        <v>4022</v>
      </c>
      <c r="C3945" s="3" t="s">
        <v>8131</v>
      </c>
      <c r="D3945" s="6">
        <v>4000</v>
      </c>
      <c r="E3945" s="6">
        <v>0</v>
      </c>
      <c r="F3945" t="s">
        <v>8220</v>
      </c>
      <c r="G3945" t="s">
        <v>8223</v>
      </c>
      <c r="H3945" t="s">
        <v>8245</v>
      </c>
      <c r="I3945">
        <v>1449247439</v>
      </c>
      <c r="J3945">
        <v>1444059839</v>
      </c>
      <c r="K3945" t="b">
        <v>0</v>
      </c>
      <c r="L3945">
        <v>0</v>
      </c>
      <c r="M3945" t="b">
        <v>0</v>
      </c>
      <c r="N3945" s="8" t="s">
        <v>8269</v>
      </c>
      <c r="O3945" s="9">
        <f t="shared" si="310"/>
        <v>0</v>
      </c>
      <c r="P3945" s="10">
        <f t="shared" si="311"/>
        <v>0</v>
      </c>
      <c r="Q3945" s="12" t="s">
        <v>8315</v>
      </c>
      <c r="R3945" t="s">
        <v>8316</v>
      </c>
      <c r="S3945" s="16">
        <f t="shared" si="312"/>
        <v>42282.655543981484</v>
      </c>
      <c r="T3945" s="16">
        <f t="shared" si="313"/>
        <v>42342.697210648148</v>
      </c>
      <c r="U3945">
        <f t="shared" si="309"/>
        <v>2015</v>
      </c>
    </row>
    <row r="3946" spans="1:21" ht="45" x14ac:dyDescent="0.25">
      <c r="A3946">
        <v>4065</v>
      </c>
      <c r="B3946" s="3" t="s">
        <v>4061</v>
      </c>
      <c r="C3946" s="3" t="s">
        <v>8169</v>
      </c>
      <c r="D3946" s="6">
        <v>4000</v>
      </c>
      <c r="E3946" s="6">
        <v>27</v>
      </c>
      <c r="F3946" t="s">
        <v>8220</v>
      </c>
      <c r="G3946" t="s">
        <v>8223</v>
      </c>
      <c r="H3946" t="s">
        <v>8245</v>
      </c>
      <c r="I3946">
        <v>1407883811</v>
      </c>
      <c r="J3946">
        <v>1405291811</v>
      </c>
      <c r="K3946" t="b">
        <v>0</v>
      </c>
      <c r="L3946">
        <v>4</v>
      </c>
      <c r="M3946" t="b">
        <v>0</v>
      </c>
      <c r="N3946" s="8" t="s">
        <v>8269</v>
      </c>
      <c r="O3946" s="9">
        <f t="shared" si="310"/>
        <v>0.01</v>
      </c>
      <c r="P3946" s="10">
        <f t="shared" si="311"/>
        <v>6.75</v>
      </c>
      <c r="Q3946" s="12" t="s">
        <v>8315</v>
      </c>
      <c r="R3946" t="s">
        <v>8316</v>
      </c>
      <c r="S3946" s="16">
        <f t="shared" si="312"/>
        <v>41833.951516203706</v>
      </c>
      <c r="T3946" s="16">
        <f t="shared" si="313"/>
        <v>41863.951516203706</v>
      </c>
      <c r="U3946">
        <f t="shared" si="309"/>
        <v>2014</v>
      </c>
    </row>
    <row r="3947" spans="1:21" ht="45" x14ac:dyDescent="0.25">
      <c r="A3947">
        <v>4058</v>
      </c>
      <c r="B3947" s="3" t="s">
        <v>4054</v>
      </c>
      <c r="C3947" s="3" t="s">
        <v>8162</v>
      </c>
      <c r="D3947" s="6">
        <v>3750</v>
      </c>
      <c r="E3947" s="6">
        <v>95</v>
      </c>
      <c r="F3947" t="s">
        <v>8220</v>
      </c>
      <c r="G3947" t="s">
        <v>8223</v>
      </c>
      <c r="H3947" t="s">
        <v>8245</v>
      </c>
      <c r="I3947">
        <v>1459483140</v>
      </c>
      <c r="J3947">
        <v>1458178044</v>
      </c>
      <c r="K3947" t="b">
        <v>0</v>
      </c>
      <c r="L3947">
        <v>4</v>
      </c>
      <c r="M3947" t="b">
        <v>0</v>
      </c>
      <c r="N3947" s="8" t="s">
        <v>8269</v>
      </c>
      <c r="O3947" s="9">
        <f t="shared" si="310"/>
        <v>0.03</v>
      </c>
      <c r="P3947" s="10">
        <f t="shared" si="311"/>
        <v>23.75</v>
      </c>
      <c r="Q3947" s="12" t="s">
        <v>8315</v>
      </c>
      <c r="R3947" t="s">
        <v>8316</v>
      </c>
      <c r="S3947" s="16">
        <f t="shared" si="312"/>
        <v>42446.060694444444</v>
      </c>
      <c r="T3947" s="16">
        <f t="shared" si="313"/>
        <v>42461.165972222225</v>
      </c>
      <c r="U3947">
        <f t="shared" si="309"/>
        <v>2016</v>
      </c>
    </row>
    <row r="3948" spans="1:21" ht="45" x14ac:dyDescent="0.25">
      <c r="A3948">
        <v>2905</v>
      </c>
      <c r="B3948" s="3" t="s">
        <v>2905</v>
      </c>
      <c r="C3948" s="3" t="s">
        <v>7015</v>
      </c>
      <c r="D3948" s="6">
        <v>3500</v>
      </c>
      <c r="E3948" s="6">
        <v>622</v>
      </c>
      <c r="F3948" t="s">
        <v>8220</v>
      </c>
      <c r="G3948" t="s">
        <v>8223</v>
      </c>
      <c r="H3948" t="s">
        <v>8245</v>
      </c>
      <c r="I3948">
        <v>1473211313</v>
      </c>
      <c r="J3948">
        <v>1472001713</v>
      </c>
      <c r="K3948" t="b">
        <v>0</v>
      </c>
      <c r="L3948">
        <v>17</v>
      </c>
      <c r="M3948" t="b">
        <v>0</v>
      </c>
      <c r="N3948" s="8" t="s">
        <v>8269</v>
      </c>
      <c r="O3948" s="9">
        <f t="shared" si="310"/>
        <v>0.18</v>
      </c>
      <c r="P3948" s="10">
        <f t="shared" si="311"/>
        <v>36.590000000000003</v>
      </c>
      <c r="Q3948" s="12" t="s">
        <v>8315</v>
      </c>
      <c r="R3948" t="s">
        <v>8316</v>
      </c>
      <c r="S3948" s="16">
        <f t="shared" si="312"/>
        <v>42606.056863425925</v>
      </c>
      <c r="T3948" s="16">
        <f t="shared" si="313"/>
        <v>42620.056863425925</v>
      </c>
      <c r="U3948">
        <f t="shared" si="309"/>
        <v>2016</v>
      </c>
    </row>
    <row r="3949" spans="1:21" ht="60" x14ac:dyDescent="0.25">
      <c r="A3949">
        <v>4019</v>
      </c>
      <c r="B3949" s="3" t="s">
        <v>4015</v>
      </c>
      <c r="C3949" s="3" t="s">
        <v>8124</v>
      </c>
      <c r="D3949" s="6">
        <v>3500</v>
      </c>
      <c r="E3949" s="6">
        <v>29</v>
      </c>
      <c r="F3949" t="s">
        <v>8220</v>
      </c>
      <c r="G3949" t="s">
        <v>8223</v>
      </c>
      <c r="H3949" t="s">
        <v>8245</v>
      </c>
      <c r="I3949">
        <v>1460737680</v>
      </c>
      <c r="J3949">
        <v>1455725596</v>
      </c>
      <c r="K3949" t="b">
        <v>0</v>
      </c>
      <c r="L3949">
        <v>4</v>
      </c>
      <c r="M3949" t="b">
        <v>0</v>
      </c>
      <c r="N3949" s="8" t="s">
        <v>8269</v>
      </c>
      <c r="O3949" s="9">
        <f t="shared" si="310"/>
        <v>0.01</v>
      </c>
      <c r="P3949" s="10">
        <f t="shared" si="311"/>
        <v>7.25</v>
      </c>
      <c r="Q3949" s="12" t="s">
        <v>8315</v>
      </c>
      <c r="R3949" t="s">
        <v>8316</v>
      </c>
      <c r="S3949" s="16">
        <f t="shared" si="312"/>
        <v>42417.675879629634</v>
      </c>
      <c r="T3949" s="16">
        <f t="shared" si="313"/>
        <v>42475.686111111107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 t="s">
        <v>8269</v>
      </c>
      <c r="O3950" s="9">
        <f t="shared" si="310"/>
        <v>0</v>
      </c>
      <c r="P3950" s="10">
        <f t="shared" si="311"/>
        <v>0</v>
      </c>
      <c r="Q3950" s="12" t="s">
        <v>8315</v>
      </c>
      <c r="R3950" t="s">
        <v>8316</v>
      </c>
      <c r="S3950" s="16">
        <f t="shared" si="312"/>
        <v>41829.325497685182</v>
      </c>
      <c r="T3950" s="16">
        <f t="shared" si="313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 t="s">
        <v>8269</v>
      </c>
      <c r="O3951" s="9">
        <f t="shared" si="310"/>
        <v>0.16</v>
      </c>
      <c r="P3951" s="10">
        <f t="shared" si="311"/>
        <v>49.28</v>
      </c>
      <c r="Q3951" s="12" t="s">
        <v>8315</v>
      </c>
      <c r="R3951" t="s">
        <v>8316</v>
      </c>
      <c r="S3951" s="16">
        <f t="shared" si="312"/>
        <v>42016.120613425926</v>
      </c>
      <c r="T3951" s="16">
        <f t="shared" si="313"/>
        <v>42046.120613425926</v>
      </c>
      <c r="U3951">
        <f t="shared" si="309"/>
        <v>2015</v>
      </c>
    </row>
    <row r="3952" spans="1:21" ht="45" x14ac:dyDescent="0.25">
      <c r="A3952">
        <v>4073</v>
      </c>
      <c r="B3952" s="3" t="s">
        <v>4069</v>
      </c>
      <c r="C3952" s="3" t="s">
        <v>8176</v>
      </c>
      <c r="D3952" s="6">
        <v>3500</v>
      </c>
      <c r="E3952" s="6">
        <v>37</v>
      </c>
      <c r="F3952" t="s">
        <v>8220</v>
      </c>
      <c r="G3952" t="s">
        <v>8223</v>
      </c>
      <c r="H3952" t="s">
        <v>8245</v>
      </c>
      <c r="I3952">
        <v>1431144000</v>
      </c>
      <c r="J3952">
        <v>1426407426</v>
      </c>
      <c r="K3952" t="b">
        <v>0</v>
      </c>
      <c r="L3952">
        <v>2</v>
      </c>
      <c r="M3952" t="b">
        <v>0</v>
      </c>
      <c r="N3952" s="8" t="s">
        <v>8269</v>
      </c>
      <c r="O3952" s="9">
        <f t="shared" si="310"/>
        <v>0.01</v>
      </c>
      <c r="P3952" s="10">
        <f t="shared" si="311"/>
        <v>18.5</v>
      </c>
      <c r="Q3952" s="12" t="s">
        <v>8315</v>
      </c>
      <c r="R3952" t="s">
        <v>8316</v>
      </c>
      <c r="S3952" s="16">
        <f t="shared" si="312"/>
        <v>42078.34520833334</v>
      </c>
      <c r="T3952" s="16">
        <f t="shared" si="313"/>
        <v>42133.166666666672</v>
      </c>
      <c r="U3952">
        <f t="shared" si="309"/>
        <v>2015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 t="s">
        <v>8269</v>
      </c>
      <c r="O3953" s="9">
        <f t="shared" si="310"/>
        <v>0</v>
      </c>
      <c r="P3953" s="10">
        <f t="shared" si="311"/>
        <v>1</v>
      </c>
      <c r="Q3953" s="12" t="s">
        <v>8315</v>
      </c>
      <c r="R3953" t="s">
        <v>8316</v>
      </c>
      <c r="S3953" s="16">
        <f t="shared" si="312"/>
        <v>42433.825717592597</v>
      </c>
      <c r="T3953" s="16">
        <f t="shared" si="313"/>
        <v>42493.784050925926</v>
      </c>
      <c r="U3953">
        <f t="shared" si="309"/>
        <v>2016</v>
      </c>
    </row>
    <row r="3954" spans="1:21" ht="60" x14ac:dyDescent="0.25">
      <c r="A3954">
        <v>4083</v>
      </c>
      <c r="B3954" s="3" t="s">
        <v>4079</v>
      </c>
      <c r="C3954" s="3" t="s">
        <v>8186</v>
      </c>
      <c r="D3954" s="6">
        <v>3500</v>
      </c>
      <c r="E3954" s="6">
        <v>759</v>
      </c>
      <c r="F3954" t="s">
        <v>8220</v>
      </c>
      <c r="G3954" t="s">
        <v>8223</v>
      </c>
      <c r="H3954" t="s">
        <v>8245</v>
      </c>
      <c r="I3954">
        <v>1452795416</v>
      </c>
      <c r="J3954">
        <v>1450203416</v>
      </c>
      <c r="K3954" t="b">
        <v>0</v>
      </c>
      <c r="L3954">
        <v>6</v>
      </c>
      <c r="M3954" t="b">
        <v>0</v>
      </c>
      <c r="N3954" s="8" t="s">
        <v>8269</v>
      </c>
      <c r="O3954" s="9">
        <f t="shared" si="310"/>
        <v>0.22</v>
      </c>
      <c r="P3954" s="10">
        <f t="shared" si="311"/>
        <v>126.5</v>
      </c>
      <c r="Q3954" s="12" t="s">
        <v>8315</v>
      </c>
      <c r="R3954" t="s">
        <v>8316</v>
      </c>
      <c r="S3954" s="16">
        <f t="shared" si="312"/>
        <v>42353.761759259258</v>
      </c>
      <c r="T3954" s="16">
        <f t="shared" si="313"/>
        <v>42383.761759259258</v>
      </c>
      <c r="U3954">
        <f t="shared" si="309"/>
        <v>2016</v>
      </c>
    </row>
    <row r="3955" spans="1:21" ht="60" x14ac:dyDescent="0.25">
      <c r="A3955">
        <v>4085</v>
      </c>
      <c r="B3955" s="3" t="s">
        <v>4081</v>
      </c>
      <c r="C3955" s="3" t="s">
        <v>8188</v>
      </c>
      <c r="D3955" s="6">
        <v>3500</v>
      </c>
      <c r="E3955" s="6">
        <v>10</v>
      </c>
      <c r="F3955" t="s">
        <v>8220</v>
      </c>
      <c r="G3955" t="s">
        <v>8223</v>
      </c>
      <c r="H3955" t="s">
        <v>8245</v>
      </c>
      <c r="I3955">
        <v>1427169540</v>
      </c>
      <c r="J3955">
        <v>1424701775</v>
      </c>
      <c r="K3955" t="b">
        <v>0</v>
      </c>
      <c r="L3955">
        <v>1</v>
      </c>
      <c r="M3955" t="b">
        <v>0</v>
      </c>
      <c r="N3955" s="8" t="s">
        <v>8269</v>
      </c>
      <c r="O3955" s="9">
        <f t="shared" si="310"/>
        <v>0</v>
      </c>
      <c r="P3955" s="10">
        <f t="shared" si="311"/>
        <v>10</v>
      </c>
      <c r="Q3955" s="12" t="s">
        <v>8315</v>
      </c>
      <c r="R3955" t="s">
        <v>8316</v>
      </c>
      <c r="S3955" s="16">
        <f t="shared" si="312"/>
        <v>42058.603877314818</v>
      </c>
      <c r="T3955" s="16">
        <f t="shared" si="313"/>
        <v>42087.165972222225</v>
      </c>
      <c r="U3955">
        <f t="shared" si="309"/>
        <v>2015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 t="s">
        <v>8269</v>
      </c>
      <c r="O3956" s="9">
        <f t="shared" si="310"/>
        <v>0</v>
      </c>
      <c r="P3956" s="10">
        <f t="shared" si="311"/>
        <v>0</v>
      </c>
      <c r="Q3956" s="12" t="s">
        <v>8315</v>
      </c>
      <c r="R3956" t="s">
        <v>8316</v>
      </c>
      <c r="S3956" s="16">
        <f t="shared" si="312"/>
        <v>41774.651203703703</v>
      </c>
      <c r="T3956" s="16">
        <f t="shared" si="313"/>
        <v>41834.651203703703</v>
      </c>
      <c r="U3956">
        <f t="shared" si="309"/>
        <v>2014</v>
      </c>
    </row>
    <row r="3957" spans="1:21" ht="45" x14ac:dyDescent="0.25">
      <c r="A3957">
        <v>4068</v>
      </c>
      <c r="B3957" s="3" t="s">
        <v>4064</v>
      </c>
      <c r="C3957" s="3" t="s">
        <v>8171</v>
      </c>
      <c r="D3957" s="6">
        <v>3495</v>
      </c>
      <c r="E3957" s="6">
        <v>34.950000000000003</v>
      </c>
      <c r="F3957" t="s">
        <v>8220</v>
      </c>
      <c r="G3957" t="s">
        <v>8223</v>
      </c>
      <c r="H3957" t="s">
        <v>8245</v>
      </c>
      <c r="I3957">
        <v>1484348700</v>
      </c>
      <c r="J3957">
        <v>1481756855</v>
      </c>
      <c r="K3957" t="b">
        <v>0</v>
      </c>
      <c r="L3957">
        <v>1</v>
      </c>
      <c r="M3957" t="b">
        <v>0</v>
      </c>
      <c r="N3957" s="8" t="s">
        <v>8269</v>
      </c>
      <c r="O3957" s="9">
        <f t="shared" si="310"/>
        <v>0.01</v>
      </c>
      <c r="P3957" s="10">
        <f t="shared" si="311"/>
        <v>34.950000000000003</v>
      </c>
      <c r="Q3957" s="12" t="s">
        <v>8315</v>
      </c>
      <c r="R3957" t="s">
        <v>8316</v>
      </c>
      <c r="S3957" s="16">
        <f t="shared" si="312"/>
        <v>42718.963599537034</v>
      </c>
      <c r="T3957" s="16">
        <f t="shared" si="313"/>
        <v>42748.961805555555</v>
      </c>
      <c r="U3957">
        <f t="shared" si="309"/>
        <v>2017</v>
      </c>
    </row>
    <row r="3958" spans="1:21" ht="60" x14ac:dyDescent="0.25">
      <c r="A3958">
        <v>3938</v>
      </c>
      <c r="B3958" s="3" t="s">
        <v>3935</v>
      </c>
      <c r="C3958" s="3" t="s">
        <v>8046</v>
      </c>
      <c r="D3958" s="6">
        <v>3255</v>
      </c>
      <c r="E3958" s="6">
        <v>397</v>
      </c>
      <c r="F3958" t="s">
        <v>8220</v>
      </c>
      <c r="G3958" t="s">
        <v>8223</v>
      </c>
      <c r="H3958" t="s">
        <v>8245</v>
      </c>
      <c r="I3958">
        <v>1435441454</v>
      </c>
      <c r="J3958">
        <v>1432763054</v>
      </c>
      <c r="K3958" t="b">
        <v>0</v>
      </c>
      <c r="L3958">
        <v>5</v>
      </c>
      <c r="M3958" t="b">
        <v>0</v>
      </c>
      <c r="N3958" s="8" t="s">
        <v>8269</v>
      </c>
      <c r="O3958" s="9">
        <f t="shared" si="310"/>
        <v>0.12</v>
      </c>
      <c r="P3958" s="10">
        <f t="shared" si="311"/>
        <v>79.400000000000006</v>
      </c>
      <c r="Q3958" s="12" t="s">
        <v>8315</v>
      </c>
      <c r="R3958" t="s">
        <v>8316</v>
      </c>
      <c r="S3958" s="16">
        <f t="shared" si="312"/>
        <v>42151.905717592599</v>
      </c>
      <c r="T3958" s="16">
        <f t="shared" si="313"/>
        <v>42182.905717592599</v>
      </c>
      <c r="U3958">
        <f t="shared" si="309"/>
        <v>2015</v>
      </c>
    </row>
    <row r="3959" spans="1:21" ht="45" x14ac:dyDescent="0.25">
      <c r="A3959">
        <v>2856</v>
      </c>
      <c r="B3959" s="3" t="s">
        <v>2856</v>
      </c>
      <c r="C3959" s="3" t="s">
        <v>6966</v>
      </c>
      <c r="D3959" s="6">
        <v>3000</v>
      </c>
      <c r="E3959" s="6">
        <v>146</v>
      </c>
      <c r="F3959" t="s">
        <v>8220</v>
      </c>
      <c r="G3959" t="s">
        <v>8223</v>
      </c>
      <c r="H3959" t="s">
        <v>8245</v>
      </c>
      <c r="I3959">
        <v>1439069640</v>
      </c>
      <c r="J3959">
        <v>1433897647</v>
      </c>
      <c r="K3959" t="b">
        <v>0</v>
      </c>
      <c r="L3959">
        <v>6</v>
      </c>
      <c r="M3959" t="b">
        <v>0</v>
      </c>
      <c r="N3959" s="8" t="s">
        <v>8269</v>
      </c>
      <c r="O3959" s="9">
        <f t="shared" si="310"/>
        <v>0.05</v>
      </c>
      <c r="P3959" s="10">
        <f t="shared" si="311"/>
        <v>24.33</v>
      </c>
      <c r="Q3959" s="12" t="s">
        <v>8315</v>
      </c>
      <c r="R3959" t="s">
        <v>8316</v>
      </c>
      <c r="S3959" s="16">
        <f t="shared" si="312"/>
        <v>42165.037581018521</v>
      </c>
      <c r="T3959" s="16">
        <f t="shared" si="313"/>
        <v>42224.898611111115</v>
      </c>
      <c r="U3959">
        <f t="shared" si="309"/>
        <v>2015</v>
      </c>
    </row>
    <row r="3960" spans="1:21" ht="45" x14ac:dyDescent="0.25">
      <c r="A3960">
        <v>2872</v>
      </c>
      <c r="B3960" s="3" t="s">
        <v>2872</v>
      </c>
      <c r="C3960" s="3" t="s">
        <v>6982</v>
      </c>
      <c r="D3960" s="6">
        <v>3000</v>
      </c>
      <c r="E3960" s="6">
        <v>0</v>
      </c>
      <c r="F3960" t="s">
        <v>8220</v>
      </c>
      <c r="G3960" t="s">
        <v>8223</v>
      </c>
      <c r="H3960" t="s">
        <v>8245</v>
      </c>
      <c r="I3960">
        <v>1434768438</v>
      </c>
      <c r="J3960">
        <v>1429584438</v>
      </c>
      <c r="K3960" t="b">
        <v>0</v>
      </c>
      <c r="L3960">
        <v>0</v>
      </c>
      <c r="M3960" t="b">
        <v>0</v>
      </c>
      <c r="N3960" s="8" t="s">
        <v>8269</v>
      </c>
      <c r="O3960" s="9">
        <f t="shared" si="310"/>
        <v>0</v>
      </c>
      <c r="P3960" s="10">
        <f t="shared" si="311"/>
        <v>0</v>
      </c>
      <c r="Q3960" s="12" t="s">
        <v>8315</v>
      </c>
      <c r="R3960" t="s">
        <v>8316</v>
      </c>
      <c r="S3960" s="16">
        <f t="shared" si="312"/>
        <v>42115.11618055556</v>
      </c>
      <c r="T3960" s="16">
        <f t="shared" si="313"/>
        <v>42175.11618055556</v>
      </c>
      <c r="U3960">
        <f t="shared" si="309"/>
        <v>2015</v>
      </c>
    </row>
    <row r="3961" spans="1:21" ht="60" x14ac:dyDescent="0.25">
      <c r="A3961">
        <v>2887</v>
      </c>
      <c r="B3961" s="3" t="s">
        <v>2887</v>
      </c>
      <c r="C3961" s="3" t="s">
        <v>6997</v>
      </c>
      <c r="D3961" s="6">
        <v>3000</v>
      </c>
      <c r="E3961" s="6">
        <v>5</v>
      </c>
      <c r="F3961" t="s">
        <v>8220</v>
      </c>
      <c r="G3961" t="s">
        <v>8223</v>
      </c>
      <c r="H3961" t="s">
        <v>8245</v>
      </c>
      <c r="I3961">
        <v>1420971324</v>
      </c>
      <c r="J3961">
        <v>1418379324</v>
      </c>
      <c r="K3961" t="b">
        <v>0</v>
      </c>
      <c r="L3961">
        <v>1</v>
      </c>
      <c r="M3961" t="b">
        <v>0</v>
      </c>
      <c r="N3961" s="8" t="s">
        <v>8269</v>
      </c>
      <c r="O3961" s="9">
        <f t="shared" si="310"/>
        <v>0</v>
      </c>
      <c r="P3961" s="10">
        <f t="shared" si="311"/>
        <v>5</v>
      </c>
      <c r="Q3961" s="12" t="s">
        <v>8315</v>
      </c>
      <c r="R3961" t="s">
        <v>8316</v>
      </c>
      <c r="S3961" s="16">
        <f t="shared" si="312"/>
        <v>41985.427361111113</v>
      </c>
      <c r="T3961" s="16">
        <f t="shared" si="313"/>
        <v>42015.427361111113</v>
      </c>
      <c r="U3961">
        <f t="shared" si="309"/>
        <v>2015</v>
      </c>
    </row>
    <row r="3962" spans="1:21" ht="45" x14ac:dyDescent="0.25">
      <c r="A3962">
        <v>2889</v>
      </c>
      <c r="B3962" s="3" t="s">
        <v>2889</v>
      </c>
      <c r="C3962" s="3" t="s">
        <v>6999</v>
      </c>
      <c r="D3962" s="6">
        <v>3000</v>
      </c>
      <c r="E3962" s="6">
        <v>1142</v>
      </c>
      <c r="F3962" t="s">
        <v>8220</v>
      </c>
      <c r="G3962" t="s">
        <v>8223</v>
      </c>
      <c r="H3962" t="s">
        <v>8245</v>
      </c>
      <c r="I3962">
        <v>1409344985</v>
      </c>
      <c r="J3962">
        <v>1406752985</v>
      </c>
      <c r="K3962" t="b">
        <v>0</v>
      </c>
      <c r="L3962">
        <v>14</v>
      </c>
      <c r="M3962" t="b">
        <v>0</v>
      </c>
      <c r="N3962" s="8" t="s">
        <v>8269</v>
      </c>
      <c r="O3962" s="9">
        <f t="shared" si="310"/>
        <v>0.38</v>
      </c>
      <c r="P3962" s="10">
        <f t="shared" si="311"/>
        <v>81.569999999999993</v>
      </c>
      <c r="Q3962" s="12" t="s">
        <v>8315</v>
      </c>
      <c r="R3962" t="s">
        <v>8316</v>
      </c>
      <c r="S3962" s="16">
        <f t="shared" si="312"/>
        <v>41850.863252314812</v>
      </c>
      <c r="T3962" s="16">
        <f t="shared" si="313"/>
        <v>41880.863252314812</v>
      </c>
      <c r="U3962">
        <f t="shared" si="309"/>
        <v>2014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 t="s">
        <v>8269</v>
      </c>
      <c r="O3963" s="9">
        <f t="shared" si="310"/>
        <v>0</v>
      </c>
      <c r="P3963" s="10">
        <f t="shared" si="311"/>
        <v>10.5</v>
      </c>
      <c r="Q3963" s="12" t="s">
        <v>8315</v>
      </c>
      <c r="R3963" t="s">
        <v>8316</v>
      </c>
      <c r="S3963" s="16">
        <f t="shared" si="312"/>
        <v>41745.891319444447</v>
      </c>
      <c r="T3963" s="16">
        <f t="shared" si="313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 t="s">
        <v>8269</v>
      </c>
      <c r="O3964" s="9">
        <f t="shared" si="310"/>
        <v>0.03</v>
      </c>
      <c r="P3964" s="10">
        <f t="shared" si="311"/>
        <v>15</v>
      </c>
      <c r="Q3964" s="12" t="s">
        <v>8315</v>
      </c>
      <c r="R3964" t="s">
        <v>8316</v>
      </c>
      <c r="S3964" s="16">
        <f t="shared" si="312"/>
        <v>42311.621458333335</v>
      </c>
      <c r="T3964" s="16">
        <f t="shared" si="313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 t="s">
        <v>8269</v>
      </c>
      <c r="O3965" s="9">
        <f t="shared" si="310"/>
        <v>0</v>
      </c>
      <c r="P3965" s="10">
        <f t="shared" si="311"/>
        <v>0</v>
      </c>
      <c r="Q3965" s="12" t="s">
        <v>8315</v>
      </c>
      <c r="R3965" t="s">
        <v>8316</v>
      </c>
      <c r="S3965" s="16">
        <f t="shared" si="312"/>
        <v>42296.154131944444</v>
      </c>
      <c r="T3965" s="16">
        <f t="shared" si="313"/>
        <v>42326.195798611108</v>
      </c>
      <c r="U3965">
        <f t="shared" si="309"/>
        <v>2015</v>
      </c>
    </row>
    <row r="3966" spans="1:21" ht="45" x14ac:dyDescent="0.25">
      <c r="A3966">
        <v>2896</v>
      </c>
      <c r="B3966" s="3" t="s">
        <v>2896</v>
      </c>
      <c r="C3966" s="3" t="s">
        <v>7006</v>
      </c>
      <c r="D3966" s="6">
        <v>3000</v>
      </c>
      <c r="E3966" s="6">
        <v>625</v>
      </c>
      <c r="F3966" t="s">
        <v>8220</v>
      </c>
      <c r="G3966" t="s">
        <v>8223</v>
      </c>
      <c r="H3966" t="s">
        <v>8245</v>
      </c>
      <c r="I3966">
        <v>1481522400</v>
      </c>
      <c r="J3966">
        <v>1480283321</v>
      </c>
      <c r="K3966" t="b">
        <v>0</v>
      </c>
      <c r="L3966">
        <v>12</v>
      </c>
      <c r="M3966" t="b">
        <v>0</v>
      </c>
      <c r="N3966" s="8" t="s">
        <v>8269</v>
      </c>
      <c r="O3966" s="9">
        <f t="shared" si="310"/>
        <v>0.21</v>
      </c>
      <c r="P3966" s="10">
        <f t="shared" si="311"/>
        <v>52.08</v>
      </c>
      <c r="Q3966" s="12" t="s">
        <v>8315</v>
      </c>
      <c r="R3966" t="s">
        <v>8316</v>
      </c>
      <c r="S3966" s="16">
        <f t="shared" si="312"/>
        <v>42701.908807870372</v>
      </c>
      <c r="T3966" s="16">
        <f t="shared" si="313"/>
        <v>42716.25</v>
      </c>
      <c r="U3966">
        <f t="shared" si="309"/>
        <v>2016</v>
      </c>
    </row>
    <row r="3967" spans="1:21" ht="60" x14ac:dyDescent="0.25">
      <c r="A3967">
        <v>3901</v>
      </c>
      <c r="B3967" s="3" t="s">
        <v>3898</v>
      </c>
      <c r="C3967" s="3" t="s">
        <v>8009</v>
      </c>
      <c r="D3967" s="6">
        <v>3000</v>
      </c>
      <c r="E3967" s="6">
        <v>25</v>
      </c>
      <c r="F3967" t="s">
        <v>8220</v>
      </c>
      <c r="G3967" t="s">
        <v>8223</v>
      </c>
      <c r="H3967" t="s">
        <v>8245</v>
      </c>
      <c r="I3967">
        <v>1450554599</v>
      </c>
      <c r="J3967">
        <v>1447098599</v>
      </c>
      <c r="K3967" t="b">
        <v>0</v>
      </c>
      <c r="L3967">
        <v>1</v>
      </c>
      <c r="M3967" t="b">
        <v>0</v>
      </c>
      <c r="N3967" s="8" t="s">
        <v>8269</v>
      </c>
      <c r="O3967" s="9">
        <f t="shared" si="310"/>
        <v>0.01</v>
      </c>
      <c r="P3967" s="10">
        <f t="shared" si="311"/>
        <v>25</v>
      </c>
      <c r="Q3967" s="12" t="s">
        <v>8315</v>
      </c>
      <c r="R3967" t="s">
        <v>8316</v>
      </c>
      <c r="S3967" s="16">
        <f t="shared" si="312"/>
        <v>42317.826377314821</v>
      </c>
      <c r="T3967" s="16">
        <f t="shared" si="313"/>
        <v>42357.826377314821</v>
      </c>
      <c r="U3967">
        <f t="shared" si="309"/>
        <v>2015</v>
      </c>
    </row>
    <row r="3968" spans="1:21" ht="60" x14ac:dyDescent="0.25">
      <c r="A3968">
        <v>3947</v>
      </c>
      <c r="B3968" s="3" t="s">
        <v>3944</v>
      </c>
      <c r="C3968" s="3" t="s">
        <v>8055</v>
      </c>
      <c r="D3968" s="6">
        <v>3000</v>
      </c>
      <c r="E3968" s="6">
        <v>101</v>
      </c>
      <c r="F3968" t="s">
        <v>8220</v>
      </c>
      <c r="G3968" t="s">
        <v>8223</v>
      </c>
      <c r="H3968" t="s">
        <v>8245</v>
      </c>
      <c r="I3968">
        <v>1475378744</v>
      </c>
      <c r="J3968">
        <v>1472786744</v>
      </c>
      <c r="K3968" t="b">
        <v>0</v>
      </c>
      <c r="L3968">
        <v>2</v>
      </c>
      <c r="M3968" t="b">
        <v>0</v>
      </c>
      <c r="N3968" s="8" t="s">
        <v>8269</v>
      </c>
      <c r="O3968" s="9">
        <f t="shared" si="310"/>
        <v>0.03</v>
      </c>
      <c r="P3968" s="10">
        <f t="shared" si="311"/>
        <v>50.5</v>
      </c>
      <c r="Q3968" s="12" t="s">
        <v>8315</v>
      </c>
      <c r="R3968" t="s">
        <v>8316</v>
      </c>
      <c r="S3968" s="16">
        <f t="shared" si="312"/>
        <v>42615.142870370371</v>
      </c>
      <c r="T3968" s="16">
        <f t="shared" si="313"/>
        <v>42645.142870370371</v>
      </c>
      <c r="U3968">
        <f t="shared" si="309"/>
        <v>2016</v>
      </c>
    </row>
    <row r="3969" spans="1:21" ht="60" x14ac:dyDescent="0.25">
      <c r="A3969">
        <v>3960</v>
      </c>
      <c r="B3969" s="3" t="s">
        <v>3957</v>
      </c>
      <c r="C3969" s="3" t="s">
        <v>8067</v>
      </c>
      <c r="D3969" s="6">
        <v>3000</v>
      </c>
      <c r="E3969" s="6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s="8" t="s">
        <v>8269</v>
      </c>
      <c r="O3969" s="9">
        <f t="shared" si="310"/>
        <v>0.02</v>
      </c>
      <c r="P3969" s="10">
        <f t="shared" si="311"/>
        <v>11.25</v>
      </c>
      <c r="Q3969" s="12" t="s">
        <v>8315</v>
      </c>
      <c r="R3969" t="s">
        <v>8316</v>
      </c>
      <c r="S3969" s="16">
        <f t="shared" si="312"/>
        <v>42342.845555555556</v>
      </c>
      <c r="T3969" s="16">
        <f t="shared" si="313"/>
        <v>42372.845555555556</v>
      </c>
      <c r="U3969">
        <f t="shared" si="309"/>
        <v>2016</v>
      </c>
    </row>
    <row r="3970" spans="1:21" ht="60" x14ac:dyDescent="0.25">
      <c r="A3970">
        <v>3989</v>
      </c>
      <c r="B3970" s="3" t="s">
        <v>3985</v>
      </c>
      <c r="C3970" s="3" t="s">
        <v>8095</v>
      </c>
      <c r="D3970" s="6">
        <v>3000</v>
      </c>
      <c r="E3970" s="6">
        <v>0</v>
      </c>
      <c r="F3970" t="s">
        <v>8220</v>
      </c>
      <c r="G3970" t="s">
        <v>8223</v>
      </c>
      <c r="H3970" t="s">
        <v>8245</v>
      </c>
      <c r="I3970">
        <v>1447009181</v>
      </c>
      <c r="J3970">
        <v>1444413581</v>
      </c>
      <c r="K3970" t="b">
        <v>0</v>
      </c>
      <c r="L3970">
        <v>0</v>
      </c>
      <c r="M3970" t="b">
        <v>0</v>
      </c>
      <c r="N3970" s="8" t="s">
        <v>8269</v>
      </c>
      <c r="O3970" s="9">
        <f t="shared" si="310"/>
        <v>0</v>
      </c>
      <c r="P3970" s="10">
        <f t="shared" si="311"/>
        <v>0</v>
      </c>
      <c r="Q3970" s="12" t="s">
        <v>8315</v>
      </c>
      <c r="R3970" t="s">
        <v>8316</v>
      </c>
      <c r="S3970" s="16">
        <f t="shared" si="312"/>
        <v>42286.749780092592</v>
      </c>
      <c r="T3970" s="16">
        <f t="shared" si="313"/>
        <v>42316.791446759264</v>
      </c>
      <c r="U3970">
        <f t="shared" si="309"/>
        <v>2015</v>
      </c>
    </row>
    <row r="3971" spans="1:21" ht="45" x14ac:dyDescent="0.25">
      <c r="A3971">
        <v>3996</v>
      </c>
      <c r="B3971" s="3" t="s">
        <v>3992</v>
      </c>
      <c r="C3971" s="3" t="s">
        <v>8102</v>
      </c>
      <c r="D3971" s="6">
        <v>3000</v>
      </c>
      <c r="E3971" s="6">
        <v>497</v>
      </c>
      <c r="F3971" t="s">
        <v>8220</v>
      </c>
      <c r="G3971" t="s">
        <v>8223</v>
      </c>
      <c r="H3971" t="s">
        <v>8245</v>
      </c>
      <c r="I3971">
        <v>1416499440</v>
      </c>
      <c r="J3971">
        <v>1415341464</v>
      </c>
      <c r="K3971" t="b">
        <v>0</v>
      </c>
      <c r="L3971">
        <v>17</v>
      </c>
      <c r="M3971" t="b">
        <v>0</v>
      </c>
      <c r="N3971" s="8" t="s">
        <v>8269</v>
      </c>
      <c r="O3971" s="9">
        <f t="shared" si="310"/>
        <v>0.17</v>
      </c>
      <c r="P3971" s="10">
        <f t="shared" si="311"/>
        <v>29.24</v>
      </c>
      <c r="Q3971" s="12" t="s">
        <v>8315</v>
      </c>
      <c r="R3971" t="s">
        <v>8316</v>
      </c>
      <c r="S3971" s="16">
        <f t="shared" si="312"/>
        <v>41950.26694444444</v>
      </c>
      <c r="T3971" s="16">
        <f t="shared" si="313"/>
        <v>41963.669444444444</v>
      </c>
      <c r="U3971">
        <f t="shared" si="309"/>
        <v>2014</v>
      </c>
    </row>
    <row r="3972" spans="1:21" ht="45" x14ac:dyDescent="0.25">
      <c r="A3972">
        <v>4005</v>
      </c>
      <c r="B3972" s="3" t="s">
        <v>4001</v>
      </c>
      <c r="C3972" s="3" t="s">
        <v>8110</v>
      </c>
      <c r="D3972" s="6">
        <v>3000</v>
      </c>
      <c r="E3972" s="6">
        <v>40</v>
      </c>
      <c r="F3972" t="s">
        <v>8220</v>
      </c>
      <c r="G3972" t="s">
        <v>8223</v>
      </c>
      <c r="H3972" t="s">
        <v>8245</v>
      </c>
      <c r="I3972">
        <v>1413832985</v>
      </c>
      <c r="J3972">
        <v>1408648985</v>
      </c>
      <c r="K3972" t="b">
        <v>0</v>
      </c>
      <c r="L3972">
        <v>2</v>
      </c>
      <c r="M3972" t="b">
        <v>0</v>
      </c>
      <c r="N3972" s="8" t="s">
        <v>8269</v>
      </c>
      <c r="O3972" s="9">
        <f t="shared" si="310"/>
        <v>0.01</v>
      </c>
      <c r="P3972" s="10">
        <f t="shared" si="311"/>
        <v>20</v>
      </c>
      <c r="Q3972" s="12" t="s">
        <v>8315</v>
      </c>
      <c r="R3972" t="s">
        <v>8316</v>
      </c>
      <c r="S3972" s="16">
        <f t="shared" si="312"/>
        <v>41872.807696759257</v>
      </c>
      <c r="T3972" s="16">
        <f t="shared" si="313"/>
        <v>41932.807696759257</v>
      </c>
      <c r="U3972">
        <f t="shared" ref="U3972:U4035" si="314">YEAR(T3972)</f>
        <v>2014</v>
      </c>
    </row>
    <row r="3973" spans="1:21" ht="60" x14ac:dyDescent="0.25">
      <c r="A3973">
        <v>4027</v>
      </c>
      <c r="B3973" s="3" t="s">
        <v>4023</v>
      </c>
      <c r="C3973" s="3" t="s">
        <v>8132</v>
      </c>
      <c r="D3973" s="6">
        <v>3000</v>
      </c>
      <c r="E3973" s="6">
        <v>215</v>
      </c>
      <c r="F3973" t="s">
        <v>8220</v>
      </c>
      <c r="G3973" t="s">
        <v>8223</v>
      </c>
      <c r="H3973" t="s">
        <v>8245</v>
      </c>
      <c r="I3973">
        <v>1487811600</v>
      </c>
      <c r="J3973">
        <v>1486077481</v>
      </c>
      <c r="K3973" t="b">
        <v>0</v>
      </c>
      <c r="L3973">
        <v>7</v>
      </c>
      <c r="M3973" t="b">
        <v>0</v>
      </c>
      <c r="N3973" s="8" t="s">
        <v>8269</v>
      </c>
      <c r="O3973" s="9">
        <f t="shared" si="310"/>
        <v>7.0000000000000007E-2</v>
      </c>
      <c r="P3973" s="10">
        <f t="shared" si="311"/>
        <v>30.71</v>
      </c>
      <c r="Q3973" s="12" t="s">
        <v>8315</v>
      </c>
      <c r="R3973" t="s">
        <v>8316</v>
      </c>
      <c r="S3973" s="16">
        <f t="shared" si="312"/>
        <v>42768.97084490741</v>
      </c>
      <c r="T3973" s="16">
        <f t="shared" si="313"/>
        <v>42789.041666666672</v>
      </c>
      <c r="U3973">
        <f t="shared" si="314"/>
        <v>2017</v>
      </c>
    </row>
    <row r="3974" spans="1:21" ht="60" x14ac:dyDescent="0.25">
      <c r="A3974">
        <v>4052</v>
      </c>
      <c r="B3974" s="3" t="s">
        <v>4048</v>
      </c>
      <c r="C3974" s="3" t="s">
        <v>8156</v>
      </c>
      <c r="D3974" s="6">
        <v>3000</v>
      </c>
      <c r="E3974" s="6">
        <v>1126</v>
      </c>
      <c r="F3974" t="s">
        <v>8220</v>
      </c>
      <c r="G3974" t="s">
        <v>8223</v>
      </c>
      <c r="H3974" t="s">
        <v>8245</v>
      </c>
      <c r="I3974">
        <v>1413234316</v>
      </c>
      <c r="J3974">
        <v>1408050316</v>
      </c>
      <c r="K3974" t="b">
        <v>0</v>
      </c>
      <c r="L3974">
        <v>13</v>
      </c>
      <c r="M3974" t="b">
        <v>0</v>
      </c>
      <c r="N3974" s="8" t="s">
        <v>8269</v>
      </c>
      <c r="O3974" s="9">
        <f t="shared" si="310"/>
        <v>0.38</v>
      </c>
      <c r="P3974" s="10">
        <f t="shared" si="311"/>
        <v>86.62</v>
      </c>
      <c r="Q3974" s="12" t="s">
        <v>8315</v>
      </c>
      <c r="R3974" t="s">
        <v>8316</v>
      </c>
      <c r="S3974" s="16">
        <f t="shared" si="312"/>
        <v>41865.878657407404</v>
      </c>
      <c r="T3974" s="16">
        <f t="shared" si="313"/>
        <v>41925.878657407404</v>
      </c>
      <c r="U3974">
        <f t="shared" si="314"/>
        <v>2014</v>
      </c>
    </row>
    <row r="3975" spans="1:21" ht="60" x14ac:dyDescent="0.25">
      <c r="A3975">
        <v>4079</v>
      </c>
      <c r="B3975" s="3" t="s">
        <v>4075</v>
      </c>
      <c r="C3975" s="3" t="s">
        <v>8182</v>
      </c>
      <c r="D3975" s="6">
        <v>3000</v>
      </c>
      <c r="E3975" s="6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s="8" t="s">
        <v>8269</v>
      </c>
      <c r="O3975" s="9">
        <f t="shared" si="310"/>
        <v>0</v>
      </c>
      <c r="P3975" s="10">
        <f t="shared" si="311"/>
        <v>5</v>
      </c>
      <c r="Q3975" s="12" t="s">
        <v>8315</v>
      </c>
      <c r="R3975" t="s">
        <v>8316</v>
      </c>
      <c r="S3975" s="16">
        <f t="shared" si="312"/>
        <v>42510.938900462963</v>
      </c>
      <c r="T3975" s="16">
        <f t="shared" si="313"/>
        <v>42540.938900462963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 t="s">
        <v>8269</v>
      </c>
      <c r="O3976" s="9">
        <f t="shared" si="310"/>
        <v>0.32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4080</v>
      </c>
      <c r="B3977" s="3" t="s">
        <v>4076</v>
      </c>
      <c r="C3977" s="3" t="s">
        <v>8183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1465930440</v>
      </c>
      <c r="J3977">
        <v>1463849116</v>
      </c>
      <c r="K3977" t="b">
        <v>0</v>
      </c>
      <c r="L3977">
        <v>0</v>
      </c>
      <c r="M3977" t="b">
        <v>0</v>
      </c>
      <c r="N3977" s="8" t="s">
        <v>8269</v>
      </c>
      <c r="O3977" s="9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42511.698101851856</v>
      </c>
      <c r="T3977" s="16">
        <f t="shared" si="313"/>
        <v>42535.787500000006</v>
      </c>
      <c r="U3977">
        <f t="shared" si="314"/>
        <v>2016</v>
      </c>
    </row>
    <row r="3978" spans="1:21" ht="45" x14ac:dyDescent="0.25">
      <c r="A3978">
        <v>4108</v>
      </c>
      <c r="B3978" s="3" t="s">
        <v>4104</v>
      </c>
      <c r="C3978" s="3" t="s">
        <v>8211</v>
      </c>
      <c r="D3978" s="6">
        <v>3000</v>
      </c>
      <c r="E3978" s="6">
        <v>59</v>
      </c>
      <c r="F3978" t="s">
        <v>8220</v>
      </c>
      <c r="G3978" t="s">
        <v>8223</v>
      </c>
      <c r="H3978" t="s">
        <v>8245</v>
      </c>
      <c r="I3978">
        <v>1488517200</v>
      </c>
      <c r="J3978">
        <v>1485909937</v>
      </c>
      <c r="K3978" t="b">
        <v>0</v>
      </c>
      <c r="L3978">
        <v>1</v>
      </c>
      <c r="M3978" t="b">
        <v>0</v>
      </c>
      <c r="N3978" s="8" t="s">
        <v>8269</v>
      </c>
      <c r="O3978" s="9">
        <f t="shared" si="310"/>
        <v>0.02</v>
      </c>
      <c r="P3978" s="10">
        <f t="shared" si="311"/>
        <v>59</v>
      </c>
      <c r="Q3978" s="12" t="s">
        <v>8315</v>
      </c>
      <c r="R3978" t="s">
        <v>8316</v>
      </c>
      <c r="S3978" s="16">
        <f t="shared" si="312"/>
        <v>42767.031678240746</v>
      </c>
      <c r="T3978" s="16">
        <f t="shared" si="313"/>
        <v>42797.208333333328</v>
      </c>
      <c r="U3978">
        <f t="shared" si="314"/>
        <v>2017</v>
      </c>
    </row>
    <row r="3979" spans="1:21" ht="45" x14ac:dyDescent="0.25">
      <c r="A3979">
        <v>4111</v>
      </c>
      <c r="B3979" s="3" t="s">
        <v>4107</v>
      </c>
      <c r="C3979" s="3" t="s">
        <v>8214</v>
      </c>
      <c r="D3979" s="6">
        <v>3000</v>
      </c>
      <c r="E3979" s="6">
        <v>94</v>
      </c>
      <c r="F3979" t="s">
        <v>8220</v>
      </c>
      <c r="G3979" t="s">
        <v>8223</v>
      </c>
      <c r="H3979" t="s">
        <v>8245</v>
      </c>
      <c r="I3979">
        <v>1424747740</v>
      </c>
      <c r="J3979">
        <v>1422155740</v>
      </c>
      <c r="K3979" t="b">
        <v>0</v>
      </c>
      <c r="L3979">
        <v>6</v>
      </c>
      <c r="M3979" t="b">
        <v>0</v>
      </c>
      <c r="N3979" s="8" t="s">
        <v>8269</v>
      </c>
      <c r="O3979" s="9">
        <f t="shared" si="310"/>
        <v>0.03</v>
      </c>
      <c r="P3979" s="10">
        <f t="shared" si="311"/>
        <v>15.67</v>
      </c>
      <c r="Q3979" s="12" t="s">
        <v>8315</v>
      </c>
      <c r="R3979" t="s">
        <v>8316</v>
      </c>
      <c r="S3979" s="16">
        <f t="shared" si="312"/>
        <v>42029.135879629626</v>
      </c>
      <c r="T3979" s="16">
        <f t="shared" si="313"/>
        <v>42059.135879629626</v>
      </c>
      <c r="U3979">
        <f t="shared" si="314"/>
        <v>2015</v>
      </c>
    </row>
    <row r="3980" spans="1:21" ht="60" x14ac:dyDescent="0.25">
      <c r="A3980">
        <v>2865</v>
      </c>
      <c r="B3980" s="3" t="s">
        <v>2865</v>
      </c>
      <c r="C3980" s="3" t="s">
        <v>6975</v>
      </c>
      <c r="D3980" s="6">
        <v>2888</v>
      </c>
      <c r="E3980" s="6">
        <v>0</v>
      </c>
      <c r="F3980" t="s">
        <v>8220</v>
      </c>
      <c r="G3980" t="s">
        <v>8223</v>
      </c>
      <c r="H3980" t="s">
        <v>8245</v>
      </c>
      <c r="I3980">
        <v>1420512259</v>
      </c>
      <c r="J3980">
        <v>1415328259</v>
      </c>
      <c r="K3980" t="b">
        <v>0</v>
      </c>
      <c r="L3980">
        <v>0</v>
      </c>
      <c r="M3980" t="b">
        <v>0</v>
      </c>
      <c r="N3980" s="8" t="s">
        <v>8269</v>
      </c>
      <c r="O3980" s="9">
        <f t="shared" si="310"/>
        <v>0</v>
      </c>
      <c r="P3980" s="10">
        <f t="shared" si="311"/>
        <v>0</v>
      </c>
      <c r="Q3980" s="12" t="s">
        <v>8315</v>
      </c>
      <c r="R3980" t="s">
        <v>8316</v>
      </c>
      <c r="S3980" s="16">
        <f t="shared" si="312"/>
        <v>41950.114108796297</v>
      </c>
      <c r="T3980" s="16">
        <f t="shared" si="313"/>
        <v>42010.114108796297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 t="s">
        <v>8269</v>
      </c>
      <c r="O3981" s="9">
        <f t="shared" si="310"/>
        <v>0.02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x14ac:dyDescent="0.25">
      <c r="A3982">
        <v>3937</v>
      </c>
      <c r="B3982" s="3" t="s">
        <v>3934</v>
      </c>
      <c r="C3982" s="3" t="s">
        <v>8045</v>
      </c>
      <c r="D3982" s="6">
        <v>2885</v>
      </c>
      <c r="E3982" s="6">
        <v>2485</v>
      </c>
      <c r="F3982" t="s">
        <v>8220</v>
      </c>
      <c r="G3982" t="s">
        <v>8223</v>
      </c>
      <c r="H3982" t="s">
        <v>8245</v>
      </c>
      <c r="I3982">
        <v>1468249760</v>
      </c>
      <c r="J3982">
        <v>1465830560</v>
      </c>
      <c r="K3982" t="b">
        <v>0</v>
      </c>
      <c r="L3982">
        <v>10</v>
      </c>
      <c r="M3982" t="b">
        <v>0</v>
      </c>
      <c r="N3982" s="8" t="s">
        <v>8269</v>
      </c>
      <c r="O3982" s="9">
        <f t="shared" si="310"/>
        <v>0.86</v>
      </c>
      <c r="P3982" s="10">
        <f t="shared" si="311"/>
        <v>248.5</v>
      </c>
      <c r="Q3982" s="12" t="s">
        <v>8315</v>
      </c>
      <c r="R3982" t="s">
        <v>8316</v>
      </c>
      <c r="S3982" s="16">
        <f t="shared" si="312"/>
        <v>42534.631481481483</v>
      </c>
      <c r="T3982" s="16">
        <f t="shared" si="313"/>
        <v>42562.631481481483</v>
      </c>
      <c r="U3982">
        <f t="shared" si="314"/>
        <v>2016</v>
      </c>
    </row>
    <row r="3983" spans="1:21" ht="60" x14ac:dyDescent="0.25">
      <c r="A3983">
        <v>3969</v>
      </c>
      <c r="B3983" s="3" t="s">
        <v>3966</v>
      </c>
      <c r="C3983" s="3" t="s">
        <v>8076</v>
      </c>
      <c r="D3983" s="6">
        <v>2825</v>
      </c>
      <c r="E3983" s="6">
        <v>211</v>
      </c>
      <c r="F3983" t="s">
        <v>8220</v>
      </c>
      <c r="G3983" t="s">
        <v>8223</v>
      </c>
      <c r="H3983" t="s">
        <v>8245</v>
      </c>
      <c r="I3983">
        <v>1472442900</v>
      </c>
      <c r="J3983">
        <v>1471638646</v>
      </c>
      <c r="K3983" t="b">
        <v>0</v>
      </c>
      <c r="L3983">
        <v>6</v>
      </c>
      <c r="M3983" t="b">
        <v>0</v>
      </c>
      <c r="N3983" s="8" t="s">
        <v>8269</v>
      </c>
      <c r="O3983" s="9">
        <f t="shared" si="310"/>
        <v>7.0000000000000007E-2</v>
      </c>
      <c r="P3983" s="10">
        <f t="shared" si="311"/>
        <v>35.17</v>
      </c>
      <c r="Q3983" s="12" t="s">
        <v>8315</v>
      </c>
      <c r="R3983" t="s">
        <v>8316</v>
      </c>
      <c r="S3983" s="16">
        <f t="shared" si="312"/>
        <v>42601.854699074072</v>
      </c>
      <c r="T3983" s="16">
        <f t="shared" si="313"/>
        <v>42611.163194444445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 t="s">
        <v>8269</v>
      </c>
      <c r="O3984" s="9">
        <f t="shared" si="310"/>
        <v>0.2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2867</v>
      </c>
      <c r="B3985" s="3" t="s">
        <v>2867</v>
      </c>
      <c r="C3985" s="3" t="s">
        <v>6977</v>
      </c>
      <c r="D3985" s="6">
        <v>2500</v>
      </c>
      <c r="E3985" s="6">
        <v>504</v>
      </c>
      <c r="F3985" t="s">
        <v>8220</v>
      </c>
      <c r="G3985" t="s">
        <v>8223</v>
      </c>
      <c r="H3985" t="s">
        <v>8245</v>
      </c>
      <c r="I3985">
        <v>1467604800</v>
      </c>
      <c r="J3985">
        <v>1465533672</v>
      </c>
      <c r="K3985" t="b">
        <v>0</v>
      </c>
      <c r="L3985">
        <v>10</v>
      </c>
      <c r="M3985" t="b">
        <v>0</v>
      </c>
      <c r="N3985" s="8" t="s">
        <v>8269</v>
      </c>
      <c r="O3985" s="9">
        <f t="shared" si="310"/>
        <v>0.2</v>
      </c>
      <c r="P3985" s="10">
        <f t="shared" si="311"/>
        <v>50.4</v>
      </c>
      <c r="Q3985" s="12" t="s">
        <v>8315</v>
      </c>
      <c r="R3985" t="s">
        <v>8316</v>
      </c>
      <c r="S3985" s="16">
        <f t="shared" si="312"/>
        <v>42531.195277777777</v>
      </c>
      <c r="T3985" s="16">
        <f t="shared" si="313"/>
        <v>42555.166666666672</v>
      </c>
      <c r="U3985">
        <f t="shared" si="314"/>
        <v>2016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 t="s">
        <v>8269</v>
      </c>
      <c r="O3986" s="9">
        <f t="shared" si="310"/>
        <v>0.06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2873</v>
      </c>
      <c r="B3987" s="3" t="s">
        <v>2873</v>
      </c>
      <c r="C3987" s="3" t="s">
        <v>6983</v>
      </c>
      <c r="D3987" s="6">
        <v>2500</v>
      </c>
      <c r="E3987" s="6">
        <v>953</v>
      </c>
      <c r="F3987" t="s">
        <v>8220</v>
      </c>
      <c r="G3987" t="s">
        <v>8223</v>
      </c>
      <c r="H3987" t="s">
        <v>8245</v>
      </c>
      <c r="I3987">
        <v>1422473831</v>
      </c>
      <c r="J3987">
        <v>1419881831</v>
      </c>
      <c r="K3987" t="b">
        <v>0</v>
      </c>
      <c r="L3987">
        <v>8</v>
      </c>
      <c r="M3987" t="b">
        <v>0</v>
      </c>
      <c r="N3987" s="8" t="s">
        <v>8269</v>
      </c>
      <c r="O3987" s="9">
        <f t="shared" si="310"/>
        <v>0.38</v>
      </c>
      <c r="P3987" s="10">
        <f t="shared" si="311"/>
        <v>119.13</v>
      </c>
      <c r="Q3987" s="12" t="s">
        <v>8315</v>
      </c>
      <c r="R3987" t="s">
        <v>8316</v>
      </c>
      <c r="S3987" s="16">
        <f t="shared" si="312"/>
        <v>42002.817488425921</v>
      </c>
      <c r="T3987" s="16">
        <f t="shared" si="313"/>
        <v>42032.817488425921</v>
      </c>
      <c r="U3987">
        <f t="shared" si="314"/>
        <v>2015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 t="s">
        <v>8269</v>
      </c>
      <c r="O3988" s="9">
        <f t="shared" si="310"/>
        <v>0.1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 t="s">
        <v>8269</v>
      </c>
      <c r="O3989" s="9">
        <f t="shared" si="310"/>
        <v>0.38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60" x14ac:dyDescent="0.25">
      <c r="A3990">
        <v>2907</v>
      </c>
      <c r="B3990" s="3" t="s">
        <v>2907</v>
      </c>
      <c r="C3990" s="3" t="s">
        <v>7017</v>
      </c>
      <c r="D3990" s="6">
        <v>2500</v>
      </c>
      <c r="E3990" s="6">
        <v>2</v>
      </c>
      <c r="F3990" t="s">
        <v>8220</v>
      </c>
      <c r="G3990" t="s">
        <v>8223</v>
      </c>
      <c r="H3990" t="s">
        <v>8245</v>
      </c>
      <c r="I3990">
        <v>1463259837</v>
      </c>
      <c r="J3990">
        <v>1458075837</v>
      </c>
      <c r="K3990" t="b">
        <v>0</v>
      </c>
      <c r="L3990">
        <v>2</v>
      </c>
      <c r="M3990" t="b">
        <v>0</v>
      </c>
      <c r="N3990" s="8" t="s">
        <v>8269</v>
      </c>
      <c r="O3990" s="9">
        <f t="shared" si="310"/>
        <v>0</v>
      </c>
      <c r="P3990" s="10">
        <f t="shared" si="311"/>
        <v>1</v>
      </c>
      <c r="Q3990" s="12" t="s">
        <v>8315</v>
      </c>
      <c r="R3990" t="s">
        <v>8316</v>
      </c>
      <c r="S3990" s="16">
        <f t="shared" si="312"/>
        <v>42444.877743055549</v>
      </c>
      <c r="T3990" s="16">
        <f t="shared" si="313"/>
        <v>42504.877743055549</v>
      </c>
      <c r="U3990">
        <f t="shared" si="314"/>
        <v>2016</v>
      </c>
    </row>
    <row r="3991" spans="1:21" ht="45" x14ac:dyDescent="0.25">
      <c r="A3991">
        <v>3859</v>
      </c>
      <c r="B3991" s="3" t="s">
        <v>3856</v>
      </c>
      <c r="C3991" s="3" t="s">
        <v>7968</v>
      </c>
      <c r="D3991" s="6">
        <v>2500</v>
      </c>
      <c r="E3991" s="6">
        <v>1</v>
      </c>
      <c r="F3991" t="s">
        <v>8220</v>
      </c>
      <c r="G3991" t="s">
        <v>8223</v>
      </c>
      <c r="H3991" t="s">
        <v>8245</v>
      </c>
      <c r="I3991">
        <v>1403730000</v>
      </c>
      <c r="J3991">
        <v>1401485207</v>
      </c>
      <c r="K3991" t="b">
        <v>0</v>
      </c>
      <c r="L3991">
        <v>1</v>
      </c>
      <c r="M3991" t="b">
        <v>0</v>
      </c>
      <c r="N3991" s="8" t="s">
        <v>8269</v>
      </c>
      <c r="O3991" s="9">
        <f t="shared" si="310"/>
        <v>0</v>
      </c>
      <c r="P3991" s="10">
        <f t="shared" si="311"/>
        <v>1</v>
      </c>
      <c r="Q3991" s="12" t="s">
        <v>8315</v>
      </c>
      <c r="R3991" t="s">
        <v>8316</v>
      </c>
      <c r="S3991" s="16">
        <f t="shared" si="312"/>
        <v>41789.893599537041</v>
      </c>
      <c r="T3991" s="16">
        <f t="shared" si="313"/>
        <v>41815.875</v>
      </c>
      <c r="U3991">
        <f t="shared" si="314"/>
        <v>2014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 t="s">
        <v>8269</v>
      </c>
      <c r="O3992" s="9">
        <f t="shared" si="310"/>
        <v>0.04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45" x14ac:dyDescent="0.25">
      <c r="A3993">
        <v>3900</v>
      </c>
      <c r="B3993" s="3" t="s">
        <v>3897</v>
      </c>
      <c r="C3993" s="3" t="s">
        <v>8008</v>
      </c>
      <c r="D3993" s="6">
        <v>2500</v>
      </c>
      <c r="E3993" s="6">
        <v>135</v>
      </c>
      <c r="F3993" t="s">
        <v>8220</v>
      </c>
      <c r="G3993" t="s">
        <v>8223</v>
      </c>
      <c r="H3993" t="s">
        <v>8245</v>
      </c>
      <c r="I3993">
        <v>1433988791</v>
      </c>
      <c r="J3993">
        <v>1431396791</v>
      </c>
      <c r="K3993" t="b">
        <v>0</v>
      </c>
      <c r="L3993">
        <v>5</v>
      </c>
      <c r="M3993" t="b">
        <v>0</v>
      </c>
      <c r="N3993" s="8" t="s">
        <v>8269</v>
      </c>
      <c r="O3993" s="9">
        <f t="shared" si="310"/>
        <v>0.05</v>
      </c>
      <c r="P3993" s="10">
        <f t="shared" si="311"/>
        <v>27</v>
      </c>
      <c r="Q3993" s="12" t="s">
        <v>8315</v>
      </c>
      <c r="R3993" t="s">
        <v>8316</v>
      </c>
      <c r="S3993" s="16">
        <f t="shared" si="312"/>
        <v>42136.092488425929</v>
      </c>
      <c r="T3993" s="16">
        <f t="shared" si="313"/>
        <v>42166.092488425929</v>
      </c>
      <c r="U3993">
        <f t="shared" si="314"/>
        <v>2015</v>
      </c>
    </row>
    <row r="3994" spans="1:21" ht="60" x14ac:dyDescent="0.25">
      <c r="A3994">
        <v>3980</v>
      </c>
      <c r="B3994" s="3" t="s">
        <v>3977</v>
      </c>
      <c r="C3994" s="3" t="s">
        <v>8087</v>
      </c>
      <c r="D3994" s="6">
        <v>2500</v>
      </c>
      <c r="E3994" s="6">
        <v>450</v>
      </c>
      <c r="F3994" t="s">
        <v>8220</v>
      </c>
      <c r="G3994" t="s">
        <v>8223</v>
      </c>
      <c r="H3994" t="s">
        <v>8245</v>
      </c>
      <c r="I3994">
        <v>1404570147</v>
      </c>
      <c r="J3994">
        <v>1401978147</v>
      </c>
      <c r="K3994" t="b">
        <v>0</v>
      </c>
      <c r="L3994">
        <v>7</v>
      </c>
      <c r="M3994" t="b">
        <v>0</v>
      </c>
      <c r="N3994" s="8" t="s">
        <v>8269</v>
      </c>
      <c r="O3994" s="9">
        <f t="shared" si="310"/>
        <v>0.18</v>
      </c>
      <c r="P3994" s="10">
        <f t="shared" si="311"/>
        <v>64.290000000000006</v>
      </c>
      <c r="Q3994" s="12" t="s">
        <v>8315</v>
      </c>
      <c r="R3994" t="s">
        <v>8316</v>
      </c>
      <c r="S3994" s="16">
        <f t="shared" si="312"/>
        <v>41795.598923611113</v>
      </c>
      <c r="T3994" s="16">
        <f t="shared" si="313"/>
        <v>41825.598923611113</v>
      </c>
      <c r="U3994">
        <f t="shared" si="314"/>
        <v>2014</v>
      </c>
    </row>
    <row r="3995" spans="1:21" ht="60" x14ac:dyDescent="0.25">
      <c r="A3995">
        <v>4030</v>
      </c>
      <c r="B3995" s="3" t="s">
        <v>4026</v>
      </c>
      <c r="C3995" s="3" t="s">
        <v>8135</v>
      </c>
      <c r="D3995" s="6">
        <v>2500</v>
      </c>
      <c r="E3995" s="6">
        <v>400</v>
      </c>
      <c r="F3995" t="s">
        <v>8220</v>
      </c>
      <c r="G3995" t="s">
        <v>8223</v>
      </c>
      <c r="H3995" t="s">
        <v>8245</v>
      </c>
      <c r="I3995">
        <v>1454525340</v>
      </c>
      <c r="J3995">
        <v>1452008599</v>
      </c>
      <c r="K3995" t="b">
        <v>0</v>
      </c>
      <c r="L3995">
        <v>6</v>
      </c>
      <c r="M3995" t="b">
        <v>0</v>
      </c>
      <c r="N3995" s="8" t="s">
        <v>8269</v>
      </c>
      <c r="O3995" s="9">
        <f t="shared" si="310"/>
        <v>0.16</v>
      </c>
      <c r="P3995" s="10">
        <f t="shared" si="311"/>
        <v>66.67</v>
      </c>
      <c r="Q3995" s="12" t="s">
        <v>8315</v>
      </c>
      <c r="R3995" t="s">
        <v>8316</v>
      </c>
      <c r="S3995" s="16">
        <f t="shared" si="312"/>
        <v>42374.655081018514</v>
      </c>
      <c r="T3995" s="16">
        <f t="shared" si="313"/>
        <v>42403.784027777772</v>
      </c>
      <c r="U3995">
        <f t="shared" si="314"/>
        <v>2016</v>
      </c>
    </row>
    <row r="3996" spans="1:21" ht="45" x14ac:dyDescent="0.25">
      <c r="A3996">
        <v>4038</v>
      </c>
      <c r="B3996" s="3" t="s">
        <v>4034</v>
      </c>
      <c r="C3996" s="3" t="s">
        <v>8142</v>
      </c>
      <c r="D3996" s="6">
        <v>2500</v>
      </c>
      <c r="E3996" s="6">
        <v>301</v>
      </c>
      <c r="F3996" t="s">
        <v>8220</v>
      </c>
      <c r="G3996" t="s">
        <v>8223</v>
      </c>
      <c r="H3996" t="s">
        <v>8245</v>
      </c>
      <c r="I3996">
        <v>1413573010</v>
      </c>
      <c r="J3996">
        <v>1408389010</v>
      </c>
      <c r="K3996" t="b">
        <v>0</v>
      </c>
      <c r="L3996">
        <v>4</v>
      </c>
      <c r="M3996" t="b">
        <v>0</v>
      </c>
      <c r="N3996" s="8" t="s">
        <v>8269</v>
      </c>
      <c r="O3996" s="9">
        <f t="shared" si="310"/>
        <v>0.12</v>
      </c>
      <c r="P3996" s="10">
        <f t="shared" si="311"/>
        <v>75.25</v>
      </c>
      <c r="Q3996" s="12" t="s">
        <v>8315</v>
      </c>
      <c r="R3996" t="s">
        <v>8316</v>
      </c>
      <c r="S3996" s="16">
        <f t="shared" si="312"/>
        <v>41869.798726851855</v>
      </c>
      <c r="T3996" s="16">
        <f t="shared" si="313"/>
        <v>41929.798726851855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 t="s">
        <v>8269</v>
      </c>
      <c r="O3997" s="9">
        <f t="shared" ref="O3997:O4060" si="315">ROUND(E3997/D3997,2)</f>
        <v>0.35</v>
      </c>
      <c r="P3997" s="10">
        <f t="shared" ref="P3997:P4060" si="316">IFERROR(ROUND(E3997/L3997,2),0)</f>
        <v>17.5</v>
      </c>
      <c r="Q3997" s="12" t="s">
        <v>8315</v>
      </c>
      <c r="R3997" t="s">
        <v>8316</v>
      </c>
      <c r="S3997" s="16">
        <f t="shared" ref="S3997:S4060" si="317">(((J3997/60)/60)/24)+DATE(1970,1,1)</f>
        <v>42019.683761574073</v>
      </c>
      <c r="T3997" s="16">
        <f t="shared" ref="T3997:T4060" si="318">(((I3997/60)/60)/24)+DATE(1970,1,1)</f>
        <v>42049.477083333331</v>
      </c>
      <c r="U3997">
        <f t="shared" si="314"/>
        <v>2015</v>
      </c>
    </row>
    <row r="3998" spans="1:21" ht="45" x14ac:dyDescent="0.25">
      <c r="A3998">
        <v>4081</v>
      </c>
      <c r="B3998" s="3" t="s">
        <v>4077</v>
      </c>
      <c r="C3998" s="3" t="s">
        <v>8184</v>
      </c>
      <c r="D3998" s="6">
        <v>2224</v>
      </c>
      <c r="E3998" s="6">
        <v>350</v>
      </c>
      <c r="F3998" t="s">
        <v>8220</v>
      </c>
      <c r="G3998" t="s">
        <v>8223</v>
      </c>
      <c r="H3998" t="s">
        <v>8245</v>
      </c>
      <c r="I3998">
        <v>1425819425</v>
      </c>
      <c r="J3998">
        <v>1423231025</v>
      </c>
      <c r="K3998" t="b">
        <v>0</v>
      </c>
      <c r="L3998">
        <v>12</v>
      </c>
      <c r="M3998" t="b">
        <v>0</v>
      </c>
      <c r="N3998" s="8" t="s">
        <v>8269</v>
      </c>
      <c r="O3998" s="9">
        <f t="shared" si="315"/>
        <v>0.16</v>
      </c>
      <c r="P3998" s="10">
        <f t="shared" si="316"/>
        <v>29.17</v>
      </c>
      <c r="Q3998" s="12" t="s">
        <v>8315</v>
      </c>
      <c r="R3998" t="s">
        <v>8316</v>
      </c>
      <c r="S3998" s="16">
        <f t="shared" si="317"/>
        <v>42041.581307870365</v>
      </c>
      <c r="T3998" s="16">
        <f t="shared" si="318"/>
        <v>42071.539641203708</v>
      </c>
      <c r="U3998">
        <f t="shared" si="314"/>
        <v>2015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 t="s">
        <v>8269</v>
      </c>
      <c r="O3999" s="9">
        <f t="shared" si="315"/>
        <v>0</v>
      </c>
      <c r="P3999" s="10">
        <f t="shared" si="316"/>
        <v>0</v>
      </c>
      <c r="Q3999" s="12" t="s">
        <v>8315</v>
      </c>
      <c r="R3999" t="s">
        <v>8316</v>
      </c>
      <c r="S3999" s="16">
        <f t="shared" si="317"/>
        <v>42069.391446759255</v>
      </c>
      <c r="T3999" s="16">
        <f t="shared" si="318"/>
        <v>42099.349780092598</v>
      </c>
      <c r="U3999">
        <f t="shared" si="314"/>
        <v>2015</v>
      </c>
    </row>
    <row r="4000" spans="1:21" ht="45" x14ac:dyDescent="0.25">
      <c r="A4000">
        <v>3743</v>
      </c>
      <c r="B4000" s="3" t="s">
        <v>3740</v>
      </c>
      <c r="C4000" s="3" t="s">
        <v>7853</v>
      </c>
      <c r="D4000" s="6">
        <v>2200</v>
      </c>
      <c r="E4000" s="6">
        <v>0</v>
      </c>
      <c r="F4000" t="s">
        <v>8220</v>
      </c>
      <c r="G4000" t="s">
        <v>8223</v>
      </c>
      <c r="H4000" t="s">
        <v>8245</v>
      </c>
      <c r="I4000">
        <v>1404406964</v>
      </c>
      <c r="J4000">
        <v>1401814964</v>
      </c>
      <c r="K4000" t="b">
        <v>0</v>
      </c>
      <c r="L4000">
        <v>0</v>
      </c>
      <c r="M4000" t="b">
        <v>0</v>
      </c>
      <c r="N4000" s="8" t="s">
        <v>8269</v>
      </c>
      <c r="O4000" s="9">
        <f t="shared" si="315"/>
        <v>0</v>
      </c>
      <c r="P4000" s="10">
        <f t="shared" si="316"/>
        <v>0</v>
      </c>
      <c r="Q4000" s="12" t="s">
        <v>8315</v>
      </c>
      <c r="R4000" t="s">
        <v>8316</v>
      </c>
      <c r="S4000" s="16">
        <f t="shared" si="317"/>
        <v>41793.710231481484</v>
      </c>
      <c r="T4000" s="16">
        <f t="shared" si="318"/>
        <v>41823.710231481484</v>
      </c>
      <c r="U4000">
        <f t="shared" si="314"/>
        <v>2014</v>
      </c>
    </row>
    <row r="4001" spans="1:21" ht="60" x14ac:dyDescent="0.25">
      <c r="A4001">
        <v>2847</v>
      </c>
      <c r="B4001" s="3" t="s">
        <v>2847</v>
      </c>
      <c r="C4001" s="3" t="s">
        <v>6957</v>
      </c>
      <c r="D4001" s="6">
        <v>2000</v>
      </c>
      <c r="E4001" s="6">
        <v>0</v>
      </c>
      <c r="F4001" t="s">
        <v>8220</v>
      </c>
      <c r="G4001" t="s">
        <v>8223</v>
      </c>
      <c r="H4001" t="s">
        <v>8245</v>
      </c>
      <c r="I4001">
        <v>1464031265</v>
      </c>
      <c r="J4001">
        <v>1458847265</v>
      </c>
      <c r="K4001" t="b">
        <v>0</v>
      </c>
      <c r="L4001">
        <v>0</v>
      </c>
      <c r="M4001" t="b">
        <v>0</v>
      </c>
      <c r="N4001" s="8" t="s">
        <v>8269</v>
      </c>
      <c r="O4001" s="9">
        <f t="shared" si="315"/>
        <v>0</v>
      </c>
      <c r="P4001" s="10">
        <f t="shared" si="316"/>
        <v>0</v>
      </c>
      <c r="Q4001" s="12" t="s">
        <v>8315</v>
      </c>
      <c r="R4001" t="s">
        <v>8316</v>
      </c>
      <c r="S4001" s="16">
        <f t="shared" si="317"/>
        <v>42453.806307870371</v>
      </c>
      <c r="T4001" s="16">
        <f t="shared" si="318"/>
        <v>42513.806307870371</v>
      </c>
      <c r="U4001">
        <f t="shared" si="314"/>
        <v>2016</v>
      </c>
    </row>
    <row r="4002" spans="1:21" ht="60" x14ac:dyDescent="0.25">
      <c r="A4002">
        <v>2890</v>
      </c>
      <c r="B4002" s="3" t="s">
        <v>2890</v>
      </c>
      <c r="C4002" s="3" t="s">
        <v>7000</v>
      </c>
      <c r="D4002" s="6">
        <v>2000</v>
      </c>
      <c r="E4002" s="6">
        <v>21</v>
      </c>
      <c r="F4002" t="s">
        <v>8220</v>
      </c>
      <c r="G4002" t="s">
        <v>8223</v>
      </c>
      <c r="H4002" t="s">
        <v>8245</v>
      </c>
      <c r="I4002">
        <v>1407553200</v>
      </c>
      <c r="J4002">
        <v>1405100992</v>
      </c>
      <c r="K4002" t="b">
        <v>0</v>
      </c>
      <c r="L4002">
        <v>3</v>
      </c>
      <c r="M4002" t="b">
        <v>0</v>
      </c>
      <c r="N4002" s="8" t="s">
        <v>8269</v>
      </c>
      <c r="O4002" s="9">
        <f t="shared" si="315"/>
        <v>0.01</v>
      </c>
      <c r="P4002" s="10">
        <f t="shared" si="316"/>
        <v>7</v>
      </c>
      <c r="Q4002" s="12" t="s">
        <v>8315</v>
      </c>
      <c r="R4002" t="s">
        <v>8316</v>
      </c>
      <c r="S4002" s="16">
        <f t="shared" si="317"/>
        <v>41831.742962962962</v>
      </c>
      <c r="T4002" s="16">
        <f t="shared" si="318"/>
        <v>41860.125</v>
      </c>
      <c r="U4002">
        <f t="shared" si="314"/>
        <v>2014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 t="s">
        <v>8269</v>
      </c>
      <c r="O4003" s="9">
        <f t="shared" si="315"/>
        <v>0.38</v>
      </c>
      <c r="P4003" s="10">
        <f t="shared" si="316"/>
        <v>32.36</v>
      </c>
      <c r="Q4003" s="12" t="s">
        <v>8315</v>
      </c>
      <c r="R4003" t="s">
        <v>8316</v>
      </c>
      <c r="S4003" s="16">
        <f t="shared" si="317"/>
        <v>42775.964212962965</v>
      </c>
      <c r="T4003" s="16">
        <f t="shared" si="318"/>
        <v>42795.791666666672</v>
      </c>
      <c r="U4003">
        <f t="shared" si="314"/>
        <v>2017</v>
      </c>
    </row>
    <row r="4004" spans="1:21" ht="45" x14ac:dyDescent="0.25">
      <c r="A4004">
        <v>2917</v>
      </c>
      <c r="B4004" s="3" t="s">
        <v>2917</v>
      </c>
      <c r="C4004" s="3" t="s">
        <v>7027</v>
      </c>
      <c r="D4004" s="6">
        <v>2000</v>
      </c>
      <c r="E4004" s="6">
        <v>437</v>
      </c>
      <c r="F4004" t="s">
        <v>8220</v>
      </c>
      <c r="G4004" t="s">
        <v>8223</v>
      </c>
      <c r="H4004" t="s">
        <v>8245</v>
      </c>
      <c r="I4004">
        <v>1442381847</v>
      </c>
      <c r="J4004">
        <v>1440826647</v>
      </c>
      <c r="K4004" t="b">
        <v>0</v>
      </c>
      <c r="L4004">
        <v>9</v>
      </c>
      <c r="M4004" t="b">
        <v>0</v>
      </c>
      <c r="N4004" s="8" t="s">
        <v>8269</v>
      </c>
      <c r="O4004" s="9">
        <f t="shared" si="315"/>
        <v>0.22</v>
      </c>
      <c r="P4004" s="10">
        <f t="shared" si="316"/>
        <v>48.56</v>
      </c>
      <c r="Q4004" s="12" t="s">
        <v>8315</v>
      </c>
      <c r="R4004" t="s">
        <v>8316</v>
      </c>
      <c r="S4004" s="16">
        <f t="shared" si="317"/>
        <v>42245.234340277777</v>
      </c>
      <c r="T4004" s="16">
        <f t="shared" si="318"/>
        <v>42263.234340277777</v>
      </c>
      <c r="U4004">
        <f t="shared" si="314"/>
        <v>2015</v>
      </c>
    </row>
    <row r="4005" spans="1:21" ht="60" x14ac:dyDescent="0.25">
      <c r="A4005">
        <v>3740</v>
      </c>
      <c r="B4005" s="3" t="s">
        <v>3737</v>
      </c>
      <c r="C4005" s="3" t="s">
        <v>7850</v>
      </c>
      <c r="D4005" s="6">
        <v>2000</v>
      </c>
      <c r="E4005" s="6">
        <v>358</v>
      </c>
      <c r="F4005" t="s">
        <v>8220</v>
      </c>
      <c r="G4005" t="s">
        <v>8223</v>
      </c>
      <c r="H4005" t="s">
        <v>8245</v>
      </c>
      <c r="I4005">
        <v>1407808438</v>
      </c>
      <c r="J4005">
        <v>1405217355</v>
      </c>
      <c r="K4005" t="b">
        <v>0</v>
      </c>
      <c r="L4005">
        <v>14</v>
      </c>
      <c r="M4005" t="b">
        <v>0</v>
      </c>
      <c r="N4005" s="8" t="s">
        <v>8269</v>
      </c>
      <c r="O4005" s="9">
        <f t="shared" si="315"/>
        <v>0.18</v>
      </c>
      <c r="P4005" s="10">
        <f t="shared" si="316"/>
        <v>25.57</v>
      </c>
      <c r="Q4005" s="12" t="s">
        <v>8315</v>
      </c>
      <c r="R4005" t="s">
        <v>8316</v>
      </c>
      <c r="S4005" s="16">
        <f t="shared" si="317"/>
        <v>41833.089756944442</v>
      </c>
      <c r="T4005" s="16">
        <f t="shared" si="318"/>
        <v>41863.079143518517</v>
      </c>
      <c r="U4005">
        <f t="shared" si="314"/>
        <v>2014</v>
      </c>
    </row>
    <row r="4006" spans="1:21" x14ac:dyDescent="0.25">
      <c r="A4006">
        <v>3861</v>
      </c>
      <c r="B4006" s="3" t="s">
        <v>3858</v>
      </c>
      <c r="C4006" s="3" t="s">
        <v>7970</v>
      </c>
      <c r="D4006" s="6">
        <v>2000</v>
      </c>
      <c r="E4006" s="6">
        <v>100</v>
      </c>
      <c r="F4006" t="s">
        <v>8220</v>
      </c>
      <c r="G4006" t="s">
        <v>8223</v>
      </c>
      <c r="H4006" t="s">
        <v>8245</v>
      </c>
      <c r="I4006">
        <v>1415828820</v>
      </c>
      <c r="J4006">
        <v>1412258977</v>
      </c>
      <c r="K4006" t="b">
        <v>0</v>
      </c>
      <c r="L4006">
        <v>1</v>
      </c>
      <c r="M4006" t="b">
        <v>0</v>
      </c>
      <c r="N4006" s="8" t="s">
        <v>8269</v>
      </c>
      <c r="O4006" s="9">
        <f t="shared" si="315"/>
        <v>0.05</v>
      </c>
      <c r="P4006" s="10">
        <f t="shared" si="316"/>
        <v>100</v>
      </c>
      <c r="Q4006" s="12" t="s">
        <v>8315</v>
      </c>
      <c r="R4006" t="s">
        <v>8316</v>
      </c>
      <c r="S4006" s="16">
        <f t="shared" si="317"/>
        <v>41914.590011574073</v>
      </c>
      <c r="T4006" s="16">
        <f t="shared" si="318"/>
        <v>41955.907638888893</v>
      </c>
      <c r="U4006">
        <f t="shared" si="314"/>
        <v>2014</v>
      </c>
    </row>
    <row r="4007" spans="1:21" ht="30" x14ac:dyDescent="0.25">
      <c r="A4007">
        <v>3866</v>
      </c>
      <c r="B4007" s="3" t="s">
        <v>3863</v>
      </c>
      <c r="C4007" s="3" t="s">
        <v>7975</v>
      </c>
      <c r="D4007" s="6">
        <v>2000</v>
      </c>
      <c r="E4007" s="6">
        <v>11</v>
      </c>
      <c r="F4007" t="s">
        <v>8220</v>
      </c>
      <c r="G4007" t="s">
        <v>8223</v>
      </c>
      <c r="H4007" t="s">
        <v>8245</v>
      </c>
      <c r="I4007">
        <v>1458703740</v>
      </c>
      <c r="J4007">
        <v>1454453021</v>
      </c>
      <c r="K4007" t="b">
        <v>0</v>
      </c>
      <c r="L4007">
        <v>2</v>
      </c>
      <c r="M4007" t="b">
        <v>0</v>
      </c>
      <c r="N4007" s="8" t="s">
        <v>8269</v>
      </c>
      <c r="O4007" s="9">
        <f t="shared" si="315"/>
        <v>0.01</v>
      </c>
      <c r="P4007" s="10">
        <f t="shared" si="316"/>
        <v>5.5</v>
      </c>
      <c r="Q4007" s="12" t="s">
        <v>8315</v>
      </c>
      <c r="R4007" t="s">
        <v>8316</v>
      </c>
      <c r="S4007" s="16">
        <f t="shared" si="317"/>
        <v>42402.947002314817</v>
      </c>
      <c r="T4007" s="16">
        <f t="shared" si="318"/>
        <v>42452.145138888889</v>
      </c>
      <c r="U4007">
        <f t="shared" si="314"/>
        <v>2016</v>
      </c>
    </row>
    <row r="4008" spans="1:21" ht="45" x14ac:dyDescent="0.25">
      <c r="A4008">
        <v>3867</v>
      </c>
      <c r="B4008" s="3" t="s">
        <v>3864</v>
      </c>
      <c r="C4008" s="3" t="s">
        <v>7976</v>
      </c>
      <c r="D4008" s="6">
        <v>2000</v>
      </c>
      <c r="E4008" s="6">
        <v>251</v>
      </c>
      <c r="F4008" t="s">
        <v>8220</v>
      </c>
      <c r="G4008" t="s">
        <v>8223</v>
      </c>
      <c r="H4008" t="s">
        <v>8245</v>
      </c>
      <c r="I4008">
        <v>1466278339</v>
      </c>
      <c r="J4008">
        <v>1463686339</v>
      </c>
      <c r="K4008" t="b">
        <v>0</v>
      </c>
      <c r="L4008">
        <v>5</v>
      </c>
      <c r="M4008" t="b">
        <v>0</v>
      </c>
      <c r="N4008" s="8" t="s">
        <v>8269</v>
      </c>
      <c r="O4008" s="9">
        <f t="shared" si="315"/>
        <v>0.13</v>
      </c>
      <c r="P4008" s="10">
        <f t="shared" si="316"/>
        <v>50.2</v>
      </c>
      <c r="Q4008" s="12" t="s">
        <v>8315</v>
      </c>
      <c r="R4008" t="s">
        <v>8316</v>
      </c>
      <c r="S4008" s="16">
        <f t="shared" si="317"/>
        <v>42509.814108796301</v>
      </c>
      <c r="T4008" s="16">
        <f t="shared" si="318"/>
        <v>42539.814108796301</v>
      </c>
      <c r="U4008">
        <f t="shared" si="314"/>
        <v>2016</v>
      </c>
    </row>
    <row r="4009" spans="1:21" ht="60" x14ac:dyDescent="0.25">
      <c r="A4009">
        <v>3945</v>
      </c>
      <c r="B4009" s="3" t="s">
        <v>3942</v>
      </c>
      <c r="C4009" s="3" t="s">
        <v>8053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1431717268</v>
      </c>
      <c r="J4009">
        <v>1429125268</v>
      </c>
      <c r="K4009" t="b">
        <v>0</v>
      </c>
      <c r="L4009">
        <v>1</v>
      </c>
      <c r="M4009" t="b">
        <v>0</v>
      </c>
      <c r="N4009" s="8" t="s">
        <v>8269</v>
      </c>
      <c r="O4009" s="9">
        <f t="shared" si="315"/>
        <v>0</v>
      </c>
      <c r="P4009" s="10">
        <f t="shared" si="316"/>
        <v>5</v>
      </c>
      <c r="Q4009" s="12" t="s">
        <v>8315</v>
      </c>
      <c r="R4009" t="s">
        <v>8316</v>
      </c>
      <c r="S4009" s="16">
        <f t="shared" si="317"/>
        <v>42109.801712962959</v>
      </c>
      <c r="T4009" s="16">
        <f t="shared" si="318"/>
        <v>42139.801712962959</v>
      </c>
      <c r="U4009">
        <f t="shared" si="314"/>
        <v>2015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 t="s">
        <v>8269</v>
      </c>
      <c r="O4010" s="9">
        <f t="shared" si="315"/>
        <v>0.06</v>
      </c>
      <c r="P4010" s="10">
        <f t="shared" si="316"/>
        <v>15</v>
      </c>
      <c r="Q4010" s="12" t="s">
        <v>8315</v>
      </c>
      <c r="R4010" t="s">
        <v>8316</v>
      </c>
      <c r="S4010" s="16">
        <f t="shared" si="317"/>
        <v>42177.964201388888</v>
      </c>
      <c r="T4010" s="16">
        <f t="shared" si="318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 t="s">
        <v>8269</v>
      </c>
      <c r="O4011" s="9">
        <f t="shared" si="315"/>
        <v>0.04</v>
      </c>
      <c r="P4011" s="10">
        <f t="shared" si="316"/>
        <v>25</v>
      </c>
      <c r="Q4011" s="12" t="s">
        <v>8315</v>
      </c>
      <c r="R4011" t="s">
        <v>8316</v>
      </c>
      <c r="S4011" s="16">
        <f t="shared" si="317"/>
        <v>41851.700925925928</v>
      </c>
      <c r="T4011" s="16">
        <f t="shared" si="318"/>
        <v>41891.700925925928</v>
      </c>
      <c r="U4011">
        <f t="shared" si="314"/>
        <v>2014</v>
      </c>
    </row>
    <row r="4012" spans="1:21" ht="60" x14ac:dyDescent="0.25">
      <c r="A4012">
        <v>3958</v>
      </c>
      <c r="B4012" s="3" t="s">
        <v>3955</v>
      </c>
      <c r="C4012" s="3" t="s">
        <v>8065</v>
      </c>
      <c r="D4012" s="6">
        <v>2000</v>
      </c>
      <c r="E4012" s="6">
        <v>641</v>
      </c>
      <c r="F4012" t="s">
        <v>8220</v>
      </c>
      <c r="G4012" t="s">
        <v>8223</v>
      </c>
      <c r="H4012" t="s">
        <v>8245</v>
      </c>
      <c r="I4012">
        <v>1406988000</v>
      </c>
      <c r="J4012">
        <v>1403822912</v>
      </c>
      <c r="K4012" t="b">
        <v>0</v>
      </c>
      <c r="L4012">
        <v>16</v>
      </c>
      <c r="M4012" t="b">
        <v>0</v>
      </c>
      <c r="N4012" s="8" t="s">
        <v>8269</v>
      </c>
      <c r="O4012" s="9">
        <f t="shared" si="315"/>
        <v>0.32</v>
      </c>
      <c r="P4012" s="10">
        <f t="shared" si="316"/>
        <v>40.06</v>
      </c>
      <c r="Q4012" s="12" t="s">
        <v>8315</v>
      </c>
      <c r="R4012" t="s">
        <v>8316</v>
      </c>
      <c r="S4012" s="16">
        <f t="shared" si="317"/>
        <v>41816.950370370374</v>
      </c>
      <c r="T4012" s="16">
        <f t="shared" si="318"/>
        <v>41853.583333333336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 t="s">
        <v>8269</v>
      </c>
      <c r="O4013" s="9">
        <f t="shared" si="315"/>
        <v>0.08</v>
      </c>
      <c r="P4013" s="10">
        <f t="shared" si="316"/>
        <v>4.75</v>
      </c>
      <c r="Q4013" s="12" t="s">
        <v>8315</v>
      </c>
      <c r="R4013" t="s">
        <v>8316</v>
      </c>
      <c r="S4013" s="16">
        <f t="shared" si="317"/>
        <v>42002.54488425926</v>
      </c>
      <c r="T4013" s="16">
        <f t="shared" si="318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 t="s">
        <v>8269</v>
      </c>
      <c r="O4014" s="9">
        <f t="shared" si="315"/>
        <v>0</v>
      </c>
      <c r="P4014" s="10">
        <f t="shared" si="316"/>
        <v>0</v>
      </c>
      <c r="Q4014" s="12" t="s">
        <v>8315</v>
      </c>
      <c r="R4014" t="s">
        <v>8316</v>
      </c>
      <c r="S4014" s="16">
        <f t="shared" si="317"/>
        <v>42096.544548611113</v>
      </c>
      <c r="T4014" s="16">
        <f t="shared" si="318"/>
        <v>42126.544548611113</v>
      </c>
      <c r="U4014">
        <f t="shared" si="314"/>
        <v>2015</v>
      </c>
    </row>
    <row r="4015" spans="1:21" ht="45" x14ac:dyDescent="0.25">
      <c r="A4015">
        <v>3964</v>
      </c>
      <c r="B4015" s="3" t="s">
        <v>3961</v>
      </c>
      <c r="C4015" s="3" t="s">
        <v>8071</v>
      </c>
      <c r="D4015" s="6">
        <v>2000</v>
      </c>
      <c r="E4015" s="6">
        <v>126</v>
      </c>
      <c r="F4015" t="s">
        <v>8220</v>
      </c>
      <c r="G4015" t="s">
        <v>8223</v>
      </c>
      <c r="H4015" t="s">
        <v>8245</v>
      </c>
      <c r="I4015">
        <v>1429460386</v>
      </c>
      <c r="J4015">
        <v>1424279986</v>
      </c>
      <c r="K4015" t="b">
        <v>0</v>
      </c>
      <c r="L4015">
        <v>3</v>
      </c>
      <c r="M4015" t="b">
        <v>0</v>
      </c>
      <c r="N4015" s="8" t="s">
        <v>8269</v>
      </c>
      <c r="O4015" s="9">
        <f t="shared" si="315"/>
        <v>0.06</v>
      </c>
      <c r="P4015" s="10">
        <f t="shared" si="316"/>
        <v>42</v>
      </c>
      <c r="Q4015" s="12" t="s">
        <v>8315</v>
      </c>
      <c r="R4015" t="s">
        <v>8316</v>
      </c>
      <c r="S4015" s="16">
        <f t="shared" si="317"/>
        <v>42053.722060185188</v>
      </c>
      <c r="T4015" s="16">
        <f t="shared" si="318"/>
        <v>42113.680393518516</v>
      </c>
      <c r="U4015">
        <f t="shared" si="314"/>
        <v>2015</v>
      </c>
    </row>
    <row r="4016" spans="1:21" ht="60" x14ac:dyDescent="0.25">
      <c r="A4016">
        <v>3965</v>
      </c>
      <c r="B4016" s="3" t="s">
        <v>3962</v>
      </c>
      <c r="C4016" s="3" t="s">
        <v>8072</v>
      </c>
      <c r="D4016" s="6">
        <v>2000</v>
      </c>
      <c r="E4016" s="6">
        <v>285</v>
      </c>
      <c r="F4016" t="s">
        <v>8220</v>
      </c>
      <c r="G4016" t="s">
        <v>8223</v>
      </c>
      <c r="H4016" t="s">
        <v>8245</v>
      </c>
      <c r="I4016">
        <v>1460608780</v>
      </c>
      <c r="J4016">
        <v>1455428380</v>
      </c>
      <c r="K4016" t="b">
        <v>0</v>
      </c>
      <c r="L4016">
        <v>4</v>
      </c>
      <c r="M4016" t="b">
        <v>0</v>
      </c>
      <c r="N4016" s="8" t="s">
        <v>8269</v>
      </c>
      <c r="O4016" s="9">
        <f t="shared" si="315"/>
        <v>0.14000000000000001</v>
      </c>
      <c r="P4016" s="10">
        <f t="shared" si="316"/>
        <v>71.25</v>
      </c>
      <c r="Q4016" s="12" t="s">
        <v>8315</v>
      </c>
      <c r="R4016" t="s">
        <v>8316</v>
      </c>
      <c r="S4016" s="16">
        <f t="shared" si="317"/>
        <v>42414.235879629632</v>
      </c>
      <c r="T4016" s="16">
        <f t="shared" si="318"/>
        <v>42474.194212962961</v>
      </c>
      <c r="U4016">
        <f t="shared" si="314"/>
        <v>2016</v>
      </c>
    </row>
    <row r="4017" spans="1:21" ht="60" x14ac:dyDescent="0.25">
      <c r="A4017">
        <v>3978</v>
      </c>
      <c r="B4017" s="3" t="s">
        <v>3975</v>
      </c>
      <c r="C4017" s="3" t="s">
        <v>8085</v>
      </c>
      <c r="D4017" s="6">
        <v>2000</v>
      </c>
      <c r="E4017" s="6">
        <v>214</v>
      </c>
      <c r="F4017" t="s">
        <v>8220</v>
      </c>
      <c r="G4017" t="s">
        <v>8223</v>
      </c>
      <c r="H4017" t="s">
        <v>8245</v>
      </c>
      <c r="I4017">
        <v>1422717953</v>
      </c>
      <c r="J4017">
        <v>1417533953</v>
      </c>
      <c r="K4017" t="b">
        <v>0</v>
      </c>
      <c r="L4017">
        <v>8</v>
      </c>
      <c r="M4017" t="b">
        <v>0</v>
      </c>
      <c r="N4017" s="8" t="s">
        <v>8269</v>
      </c>
      <c r="O4017" s="9">
        <f t="shared" si="315"/>
        <v>0.11</v>
      </c>
      <c r="P4017" s="10">
        <f t="shared" si="316"/>
        <v>26.75</v>
      </c>
      <c r="Q4017" s="12" t="s">
        <v>8315</v>
      </c>
      <c r="R4017" t="s">
        <v>8316</v>
      </c>
      <c r="S4017" s="16">
        <f t="shared" si="317"/>
        <v>41975.642974537041</v>
      </c>
      <c r="T4017" s="16">
        <f t="shared" si="318"/>
        <v>42035.642974537041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 t="s">
        <v>8269</v>
      </c>
      <c r="O4018" s="9">
        <f t="shared" si="315"/>
        <v>0.14000000000000001</v>
      </c>
      <c r="P4018" s="10">
        <f t="shared" si="316"/>
        <v>10</v>
      </c>
      <c r="Q4018" s="12" t="s">
        <v>8315</v>
      </c>
      <c r="R4018" t="s">
        <v>8316</v>
      </c>
      <c r="S4018" s="16">
        <f t="shared" si="317"/>
        <v>41869.872685185182</v>
      </c>
      <c r="T4018" s="16">
        <f t="shared" si="318"/>
        <v>41899.872685185182</v>
      </c>
      <c r="U4018">
        <f t="shared" si="314"/>
        <v>2014</v>
      </c>
    </row>
    <row r="4019" spans="1:21" ht="60" x14ac:dyDescent="0.25">
      <c r="A4019">
        <v>3985</v>
      </c>
      <c r="B4019" s="3" t="s">
        <v>3981</v>
      </c>
      <c r="C4019" s="3" t="s">
        <v>8091</v>
      </c>
      <c r="D4019" s="6">
        <v>2000</v>
      </c>
      <c r="E4019" s="6">
        <v>641</v>
      </c>
      <c r="F4019" t="s">
        <v>8220</v>
      </c>
      <c r="G4019" t="s">
        <v>8223</v>
      </c>
      <c r="H4019" t="s">
        <v>8245</v>
      </c>
      <c r="I4019">
        <v>1456002300</v>
      </c>
      <c r="J4019">
        <v>1454173120</v>
      </c>
      <c r="K4019" t="b">
        <v>0</v>
      </c>
      <c r="L4019">
        <v>19</v>
      </c>
      <c r="M4019" t="b">
        <v>0</v>
      </c>
      <c r="N4019" s="8" t="s">
        <v>8269</v>
      </c>
      <c r="O4019" s="9">
        <f t="shared" si="315"/>
        <v>0.32</v>
      </c>
      <c r="P4019" s="10">
        <f t="shared" si="316"/>
        <v>33.74</v>
      </c>
      <c r="Q4019" s="12" t="s">
        <v>8315</v>
      </c>
      <c r="R4019" t="s">
        <v>8316</v>
      </c>
      <c r="S4019" s="16">
        <f t="shared" si="317"/>
        <v>42399.707407407404</v>
      </c>
      <c r="T4019" s="16">
        <f t="shared" si="318"/>
        <v>42420.878472222219</v>
      </c>
      <c r="U4019">
        <f t="shared" si="314"/>
        <v>2016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 t="s">
        <v>8269</v>
      </c>
      <c r="O4020" s="9">
        <f t="shared" si="315"/>
        <v>0.09</v>
      </c>
      <c r="P4020" s="10">
        <f t="shared" si="316"/>
        <v>32.5</v>
      </c>
      <c r="Q4020" s="12" t="s">
        <v>8315</v>
      </c>
      <c r="R4020" t="s">
        <v>8316</v>
      </c>
      <c r="S4020" s="16">
        <f t="shared" si="317"/>
        <v>42620.91097222222</v>
      </c>
      <c r="T4020" s="16">
        <f t="shared" si="318"/>
        <v>42650.91097222222</v>
      </c>
      <c r="U4020">
        <f t="shared" si="314"/>
        <v>2016</v>
      </c>
    </row>
    <row r="4021" spans="1:21" ht="45" x14ac:dyDescent="0.25">
      <c r="A4021">
        <v>3994</v>
      </c>
      <c r="B4021" s="3" t="s">
        <v>3990</v>
      </c>
      <c r="C4021" s="3" t="s">
        <v>8100</v>
      </c>
      <c r="D4021" s="6">
        <v>2000</v>
      </c>
      <c r="E4021" s="6">
        <v>5</v>
      </c>
      <c r="F4021" t="s">
        <v>8220</v>
      </c>
      <c r="G4021" t="s">
        <v>8223</v>
      </c>
      <c r="H4021" t="s">
        <v>8245</v>
      </c>
      <c r="I4021">
        <v>1405761690</v>
      </c>
      <c r="J4021">
        <v>1403169690</v>
      </c>
      <c r="K4021" t="b">
        <v>0</v>
      </c>
      <c r="L4021">
        <v>1</v>
      </c>
      <c r="M4021" t="b">
        <v>0</v>
      </c>
      <c r="N4021" s="8" t="s">
        <v>8269</v>
      </c>
      <c r="O4021" s="9">
        <f t="shared" si="315"/>
        <v>0</v>
      </c>
      <c r="P4021" s="10">
        <f t="shared" si="316"/>
        <v>5</v>
      </c>
      <c r="Q4021" s="12" t="s">
        <v>8315</v>
      </c>
      <c r="R4021" t="s">
        <v>8316</v>
      </c>
      <c r="S4021" s="16">
        <f t="shared" si="317"/>
        <v>41809.389930555553</v>
      </c>
      <c r="T4021" s="16">
        <f t="shared" si="318"/>
        <v>41839.389930555553</v>
      </c>
      <c r="U4021">
        <f t="shared" si="314"/>
        <v>2014</v>
      </c>
    </row>
    <row r="4022" spans="1:21" ht="45" x14ac:dyDescent="0.25">
      <c r="A4022">
        <v>4003</v>
      </c>
      <c r="B4022" s="3" t="s">
        <v>3999</v>
      </c>
      <c r="C4022" s="3" t="s">
        <v>8071</v>
      </c>
      <c r="D4022" s="6">
        <v>2000</v>
      </c>
      <c r="E4022" s="6">
        <v>201</v>
      </c>
      <c r="F4022" t="s">
        <v>8220</v>
      </c>
      <c r="G4022" t="s">
        <v>8223</v>
      </c>
      <c r="H4022" t="s">
        <v>8245</v>
      </c>
      <c r="I4022">
        <v>1424009147</v>
      </c>
      <c r="J4022">
        <v>1421417147</v>
      </c>
      <c r="K4022" t="b">
        <v>0</v>
      </c>
      <c r="L4022">
        <v>2</v>
      </c>
      <c r="M4022" t="b">
        <v>0</v>
      </c>
      <c r="N4022" s="8" t="s">
        <v>8269</v>
      </c>
      <c r="O4022" s="9">
        <f t="shared" si="315"/>
        <v>0.1</v>
      </c>
      <c r="P4022" s="10">
        <f t="shared" si="316"/>
        <v>100.5</v>
      </c>
      <c r="Q4022" s="12" t="s">
        <v>8315</v>
      </c>
      <c r="R4022" t="s">
        <v>8316</v>
      </c>
      <c r="S4022" s="16">
        <f t="shared" si="317"/>
        <v>42020.587349537032</v>
      </c>
      <c r="T4022" s="16">
        <f t="shared" si="318"/>
        <v>42050.587349537032</v>
      </c>
      <c r="U4022">
        <f t="shared" si="314"/>
        <v>2015</v>
      </c>
    </row>
    <row r="4023" spans="1:21" ht="45" x14ac:dyDescent="0.25">
      <c r="A4023">
        <v>4007</v>
      </c>
      <c r="B4023" s="3" t="s">
        <v>4003</v>
      </c>
      <c r="C4023" s="3" t="s">
        <v>8112</v>
      </c>
      <c r="D4023" s="6">
        <v>2000</v>
      </c>
      <c r="E4023" s="6">
        <v>5</v>
      </c>
      <c r="F4023" t="s">
        <v>8220</v>
      </c>
      <c r="G4023" t="s">
        <v>8223</v>
      </c>
      <c r="H4023" t="s">
        <v>8245</v>
      </c>
      <c r="I4023">
        <v>1409070480</v>
      </c>
      <c r="J4023">
        <v>1406572381</v>
      </c>
      <c r="K4023" t="b">
        <v>0</v>
      </c>
      <c r="L4023">
        <v>1</v>
      </c>
      <c r="M4023" t="b">
        <v>0</v>
      </c>
      <c r="N4023" s="8" t="s">
        <v>8269</v>
      </c>
      <c r="O4023" s="9">
        <f t="shared" si="315"/>
        <v>0</v>
      </c>
      <c r="P4023" s="10">
        <f t="shared" si="316"/>
        <v>5</v>
      </c>
      <c r="Q4023" s="12" t="s">
        <v>8315</v>
      </c>
      <c r="R4023" t="s">
        <v>8316</v>
      </c>
      <c r="S4023" s="16">
        <f t="shared" si="317"/>
        <v>41848.772928240738</v>
      </c>
      <c r="T4023" s="16">
        <f t="shared" si="318"/>
        <v>41877.686111111114</v>
      </c>
      <c r="U4023">
        <f t="shared" si="314"/>
        <v>2014</v>
      </c>
    </row>
    <row r="4024" spans="1:21" ht="60" x14ac:dyDescent="0.25">
      <c r="A4024">
        <v>4013</v>
      </c>
      <c r="B4024" s="3" t="s">
        <v>4009</v>
      </c>
      <c r="C4024" s="3" t="s">
        <v>8118</v>
      </c>
      <c r="D4024" s="6">
        <v>2000</v>
      </c>
      <c r="E4024" s="6">
        <v>26</v>
      </c>
      <c r="F4024" t="s">
        <v>8220</v>
      </c>
      <c r="G4024" t="s">
        <v>8223</v>
      </c>
      <c r="H4024" t="s">
        <v>8245</v>
      </c>
      <c r="I4024">
        <v>1424070823</v>
      </c>
      <c r="J4024">
        <v>1421478823</v>
      </c>
      <c r="K4024" t="b">
        <v>0</v>
      </c>
      <c r="L4024">
        <v>2</v>
      </c>
      <c r="M4024" t="b">
        <v>0</v>
      </c>
      <c r="N4024" s="8" t="s">
        <v>8269</v>
      </c>
      <c r="O4024" s="9">
        <f t="shared" si="315"/>
        <v>0.01</v>
      </c>
      <c r="P4024" s="10">
        <f t="shared" si="316"/>
        <v>13</v>
      </c>
      <c r="Q4024" s="12" t="s">
        <v>8315</v>
      </c>
      <c r="R4024" t="s">
        <v>8316</v>
      </c>
      <c r="S4024" s="16">
        <f t="shared" si="317"/>
        <v>42021.301192129627</v>
      </c>
      <c r="T4024" s="16">
        <f t="shared" si="318"/>
        <v>42051.301192129627</v>
      </c>
      <c r="U4024">
        <f t="shared" si="314"/>
        <v>2015</v>
      </c>
    </row>
    <row r="4025" spans="1:21" ht="45" x14ac:dyDescent="0.25">
      <c r="A4025">
        <v>4028</v>
      </c>
      <c r="B4025" s="3" t="s">
        <v>4024</v>
      </c>
      <c r="C4025" s="3" t="s">
        <v>8133</v>
      </c>
      <c r="D4025" s="6">
        <v>2000</v>
      </c>
      <c r="E4025" s="6">
        <v>561</v>
      </c>
      <c r="F4025" t="s">
        <v>8220</v>
      </c>
      <c r="G4025" t="s">
        <v>8223</v>
      </c>
      <c r="H4025" t="s">
        <v>8245</v>
      </c>
      <c r="I4025">
        <v>1402007500</v>
      </c>
      <c r="J4025">
        <v>1399415500</v>
      </c>
      <c r="K4025" t="b">
        <v>0</v>
      </c>
      <c r="L4025">
        <v>11</v>
      </c>
      <c r="M4025" t="b">
        <v>0</v>
      </c>
      <c r="N4025" s="8" t="s">
        <v>8269</v>
      </c>
      <c r="O4025" s="9">
        <f t="shared" si="315"/>
        <v>0.28000000000000003</v>
      </c>
      <c r="P4025" s="10">
        <f t="shared" si="316"/>
        <v>51</v>
      </c>
      <c r="Q4025" s="12" t="s">
        <v>8315</v>
      </c>
      <c r="R4025" t="s">
        <v>8316</v>
      </c>
      <c r="S4025" s="16">
        <f t="shared" si="317"/>
        <v>41765.938657407409</v>
      </c>
      <c r="T4025" s="16">
        <f t="shared" si="318"/>
        <v>41795.938657407409</v>
      </c>
      <c r="U4025">
        <f t="shared" si="314"/>
        <v>2014</v>
      </c>
    </row>
    <row r="4026" spans="1:21" ht="45" x14ac:dyDescent="0.25">
      <c r="A4026">
        <v>4094</v>
      </c>
      <c r="B4026" s="3" t="s">
        <v>4090</v>
      </c>
      <c r="C4026" s="3" t="s">
        <v>8197</v>
      </c>
      <c r="D4026" s="6">
        <v>2000</v>
      </c>
      <c r="E4026" s="6">
        <v>730</v>
      </c>
      <c r="F4026" t="s">
        <v>8220</v>
      </c>
      <c r="G4026" t="s">
        <v>8223</v>
      </c>
      <c r="H4026" t="s">
        <v>8245</v>
      </c>
      <c r="I4026">
        <v>1413953940</v>
      </c>
      <c r="J4026">
        <v>1410141900</v>
      </c>
      <c r="K4026" t="b">
        <v>0</v>
      </c>
      <c r="L4026">
        <v>8</v>
      </c>
      <c r="M4026" t="b">
        <v>0</v>
      </c>
      <c r="N4026" s="8" t="s">
        <v>8269</v>
      </c>
      <c r="O4026" s="9">
        <f t="shared" si="315"/>
        <v>0.37</v>
      </c>
      <c r="P4026" s="10">
        <f t="shared" si="316"/>
        <v>91.25</v>
      </c>
      <c r="Q4026" s="12" t="s">
        <v>8315</v>
      </c>
      <c r="R4026" t="s">
        <v>8316</v>
      </c>
      <c r="S4026" s="16">
        <f t="shared" si="317"/>
        <v>41890.086805555555</v>
      </c>
      <c r="T4026" s="16">
        <f t="shared" si="318"/>
        <v>41934.207638888889</v>
      </c>
      <c r="U4026">
        <f t="shared" si="314"/>
        <v>2014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 t="s">
        <v>8269</v>
      </c>
      <c r="O4027" s="9">
        <f t="shared" si="315"/>
        <v>0.05</v>
      </c>
      <c r="P4027" s="10">
        <f t="shared" si="316"/>
        <v>62.5</v>
      </c>
      <c r="Q4027" s="12" t="s">
        <v>8315</v>
      </c>
      <c r="R4027" t="s">
        <v>8316</v>
      </c>
      <c r="S4027" s="16">
        <f t="shared" si="317"/>
        <v>42151.237685185188</v>
      </c>
      <c r="T4027" s="16">
        <f t="shared" si="318"/>
        <v>42211.237685185188</v>
      </c>
      <c r="U4027">
        <f t="shared" si="314"/>
        <v>2015</v>
      </c>
    </row>
    <row r="4028" spans="1:21" ht="60" x14ac:dyDescent="0.25">
      <c r="A4028">
        <v>4107</v>
      </c>
      <c r="B4028" s="3" t="s">
        <v>4103</v>
      </c>
      <c r="C4028" s="3" t="s">
        <v>8210</v>
      </c>
      <c r="D4028" s="6">
        <v>2000</v>
      </c>
      <c r="E4028" s="6">
        <v>41</v>
      </c>
      <c r="F4028" t="s">
        <v>8220</v>
      </c>
      <c r="G4028" t="s">
        <v>8223</v>
      </c>
      <c r="H4028" t="s">
        <v>8245</v>
      </c>
      <c r="I4028">
        <v>1411596001</v>
      </c>
      <c r="J4028">
        <v>1409608801</v>
      </c>
      <c r="K4028" t="b">
        <v>0</v>
      </c>
      <c r="L4028">
        <v>4</v>
      </c>
      <c r="M4028" t="b">
        <v>0</v>
      </c>
      <c r="N4028" s="8" t="s">
        <v>8269</v>
      </c>
      <c r="O4028" s="9">
        <f t="shared" si="315"/>
        <v>0.02</v>
      </c>
      <c r="P4028" s="10">
        <f t="shared" si="316"/>
        <v>10.25</v>
      </c>
      <c r="Q4028" s="12" t="s">
        <v>8315</v>
      </c>
      <c r="R4028" t="s">
        <v>8316</v>
      </c>
      <c r="S4028" s="16">
        <f t="shared" si="317"/>
        <v>41883.916678240741</v>
      </c>
      <c r="T4028" s="16">
        <f t="shared" si="318"/>
        <v>41906.916678240741</v>
      </c>
      <c r="U4028">
        <f t="shared" si="314"/>
        <v>2014</v>
      </c>
    </row>
    <row r="4029" spans="1:21" ht="60" x14ac:dyDescent="0.25">
      <c r="A4029">
        <v>2911</v>
      </c>
      <c r="B4029" s="3" t="s">
        <v>2911</v>
      </c>
      <c r="C4029" s="3" t="s">
        <v>7021</v>
      </c>
      <c r="D4029" s="6">
        <v>1800</v>
      </c>
      <c r="E4029" s="6">
        <v>657</v>
      </c>
      <c r="F4029" t="s">
        <v>8220</v>
      </c>
      <c r="G4029" t="s">
        <v>8223</v>
      </c>
      <c r="H4029" t="s">
        <v>8245</v>
      </c>
      <c r="I4029">
        <v>1435429626</v>
      </c>
      <c r="J4029">
        <v>1431973626</v>
      </c>
      <c r="K4029" t="b">
        <v>0</v>
      </c>
      <c r="L4029">
        <v>14</v>
      </c>
      <c r="M4029" t="b">
        <v>0</v>
      </c>
      <c r="N4029" s="8" t="s">
        <v>8269</v>
      </c>
      <c r="O4029" s="9">
        <f t="shared" si="315"/>
        <v>0.37</v>
      </c>
      <c r="P4029" s="10">
        <f t="shared" si="316"/>
        <v>46.93</v>
      </c>
      <c r="Q4029" s="12" t="s">
        <v>8315</v>
      </c>
      <c r="R4029" t="s">
        <v>8316</v>
      </c>
      <c r="S4029" s="16">
        <f t="shared" si="317"/>
        <v>42142.768819444449</v>
      </c>
      <c r="T4029" s="16">
        <f t="shared" si="318"/>
        <v>42182.768819444449</v>
      </c>
      <c r="U4029">
        <f t="shared" si="314"/>
        <v>2015</v>
      </c>
    </row>
    <row r="4030" spans="1:21" ht="60" x14ac:dyDescent="0.25">
      <c r="A4030">
        <v>3955</v>
      </c>
      <c r="B4030" s="3" t="s">
        <v>3952</v>
      </c>
      <c r="C4030" s="3" t="s">
        <v>8062</v>
      </c>
      <c r="D4030" s="6">
        <v>1750</v>
      </c>
      <c r="E4030" s="6">
        <v>425</v>
      </c>
      <c r="F4030" t="s">
        <v>8220</v>
      </c>
      <c r="G4030" t="s">
        <v>8223</v>
      </c>
      <c r="H4030" t="s">
        <v>8245</v>
      </c>
      <c r="I4030">
        <v>1448745741</v>
      </c>
      <c r="J4030">
        <v>1446150141</v>
      </c>
      <c r="K4030" t="b">
        <v>0</v>
      </c>
      <c r="L4030">
        <v>8</v>
      </c>
      <c r="M4030" t="b">
        <v>0</v>
      </c>
      <c r="N4030" s="8" t="s">
        <v>8269</v>
      </c>
      <c r="O4030" s="9">
        <f t="shared" si="315"/>
        <v>0.24</v>
      </c>
      <c r="P4030" s="10">
        <f t="shared" si="316"/>
        <v>53.13</v>
      </c>
      <c r="Q4030" s="12" t="s">
        <v>8315</v>
      </c>
      <c r="R4030" t="s">
        <v>8316</v>
      </c>
      <c r="S4030" s="16">
        <f t="shared" si="317"/>
        <v>42306.848854166667</v>
      </c>
      <c r="T4030" s="16">
        <f t="shared" si="318"/>
        <v>42336.890520833331</v>
      </c>
      <c r="U4030">
        <f t="shared" si="314"/>
        <v>2015</v>
      </c>
    </row>
    <row r="4031" spans="1:21" ht="60" x14ac:dyDescent="0.25">
      <c r="A4031">
        <v>3967</v>
      </c>
      <c r="B4031" s="3" t="s">
        <v>3964</v>
      </c>
      <c r="C4031" s="3" t="s">
        <v>8074</v>
      </c>
      <c r="D4031" s="6">
        <v>1700</v>
      </c>
      <c r="E4031" s="6">
        <v>410</v>
      </c>
      <c r="F4031" t="s">
        <v>8220</v>
      </c>
      <c r="G4031" t="s">
        <v>8223</v>
      </c>
      <c r="H4031" t="s">
        <v>8245</v>
      </c>
      <c r="I4031">
        <v>1488783507</v>
      </c>
      <c r="J4031">
        <v>1486191507</v>
      </c>
      <c r="K4031" t="b">
        <v>0</v>
      </c>
      <c r="L4031">
        <v>10</v>
      </c>
      <c r="M4031" t="b">
        <v>0</v>
      </c>
      <c r="N4031" s="8" t="s">
        <v>8269</v>
      </c>
      <c r="O4031" s="9">
        <f t="shared" si="315"/>
        <v>0.24</v>
      </c>
      <c r="P4031" s="10">
        <f t="shared" si="316"/>
        <v>41</v>
      </c>
      <c r="Q4031" s="12" t="s">
        <v>8315</v>
      </c>
      <c r="R4031" t="s">
        <v>8316</v>
      </c>
      <c r="S4031" s="16">
        <f t="shared" si="317"/>
        <v>42770.290590277778</v>
      </c>
      <c r="T4031" s="16">
        <f t="shared" si="318"/>
        <v>42800.290590277778</v>
      </c>
      <c r="U4031">
        <f t="shared" si="314"/>
        <v>2017</v>
      </c>
    </row>
    <row r="4032" spans="1:21" ht="60" x14ac:dyDescent="0.25">
      <c r="A4032">
        <v>3896</v>
      </c>
      <c r="B4032" s="3" t="s">
        <v>3893</v>
      </c>
      <c r="C4032" s="3" t="s">
        <v>8004</v>
      </c>
      <c r="D4032" s="6">
        <v>1600</v>
      </c>
      <c r="E4032" s="6">
        <v>170</v>
      </c>
      <c r="F4032" t="s">
        <v>8220</v>
      </c>
      <c r="G4032" t="s">
        <v>8223</v>
      </c>
      <c r="H4032" t="s">
        <v>8245</v>
      </c>
      <c r="I4032">
        <v>1402979778</v>
      </c>
      <c r="J4032">
        <v>1401770178</v>
      </c>
      <c r="K4032" t="b">
        <v>0</v>
      </c>
      <c r="L4032">
        <v>4</v>
      </c>
      <c r="M4032" t="b">
        <v>0</v>
      </c>
      <c r="N4032" s="8" t="s">
        <v>8269</v>
      </c>
      <c r="O4032" s="9">
        <f t="shared" si="315"/>
        <v>0.11</v>
      </c>
      <c r="P4032" s="10">
        <f t="shared" si="316"/>
        <v>42.5</v>
      </c>
      <c r="Q4032" s="12" t="s">
        <v>8315</v>
      </c>
      <c r="R4032" t="s">
        <v>8316</v>
      </c>
      <c r="S4032" s="16">
        <f t="shared" si="317"/>
        <v>41793.191875000004</v>
      </c>
      <c r="T4032" s="16">
        <f t="shared" si="318"/>
        <v>41807.191875000004</v>
      </c>
      <c r="U4032">
        <f t="shared" si="314"/>
        <v>2014</v>
      </c>
    </row>
    <row r="4033" spans="1:21" ht="60" x14ac:dyDescent="0.25">
      <c r="A4033">
        <v>4091</v>
      </c>
      <c r="B4033" s="3" t="s">
        <v>4087</v>
      </c>
      <c r="C4033" s="3" t="s">
        <v>8194</v>
      </c>
      <c r="D4033" s="6">
        <v>1600</v>
      </c>
      <c r="E4033" s="6">
        <v>204</v>
      </c>
      <c r="F4033" t="s">
        <v>8220</v>
      </c>
      <c r="G4033" t="s">
        <v>8223</v>
      </c>
      <c r="H4033" t="s">
        <v>8245</v>
      </c>
      <c r="I4033">
        <v>1421410151</v>
      </c>
      <c r="J4033">
        <v>1418818151</v>
      </c>
      <c r="K4033" t="b">
        <v>0</v>
      </c>
      <c r="L4033">
        <v>8</v>
      </c>
      <c r="M4033" t="b">
        <v>0</v>
      </c>
      <c r="N4033" s="8" t="s">
        <v>8269</v>
      </c>
      <c r="O4033" s="9">
        <f t="shared" si="315"/>
        <v>0.13</v>
      </c>
      <c r="P4033" s="10">
        <f t="shared" si="316"/>
        <v>25.5</v>
      </c>
      <c r="Q4033" s="12" t="s">
        <v>8315</v>
      </c>
      <c r="R4033" t="s">
        <v>8316</v>
      </c>
      <c r="S4033" s="16">
        <f t="shared" si="317"/>
        <v>41990.506377314814</v>
      </c>
      <c r="T4033" s="16">
        <f t="shared" si="318"/>
        <v>42020.506377314814</v>
      </c>
      <c r="U4033">
        <f t="shared" si="314"/>
        <v>2015</v>
      </c>
    </row>
    <row r="4034" spans="1:21" ht="45" x14ac:dyDescent="0.25">
      <c r="A4034">
        <v>3733</v>
      </c>
      <c r="B4034" s="3" t="s">
        <v>3730</v>
      </c>
      <c r="C4034" s="3" t="s">
        <v>7843</v>
      </c>
      <c r="D4034" s="6">
        <v>1500</v>
      </c>
      <c r="E4034" s="6">
        <v>0</v>
      </c>
      <c r="F4034" t="s">
        <v>8220</v>
      </c>
      <c r="G4034" t="s">
        <v>8223</v>
      </c>
      <c r="H4034" t="s">
        <v>8245</v>
      </c>
      <c r="I4034">
        <v>1429396200</v>
      </c>
      <c r="J4034">
        <v>1428539708</v>
      </c>
      <c r="K4034" t="b">
        <v>0</v>
      </c>
      <c r="L4034">
        <v>0</v>
      </c>
      <c r="M4034" t="b">
        <v>0</v>
      </c>
      <c r="N4034" s="8" t="s">
        <v>8269</v>
      </c>
      <c r="O4034" s="9">
        <f t="shared" si="315"/>
        <v>0</v>
      </c>
      <c r="P4034" s="10">
        <f t="shared" si="316"/>
        <v>0</v>
      </c>
      <c r="Q4034" s="12" t="s">
        <v>8315</v>
      </c>
      <c r="R4034" t="s">
        <v>8316</v>
      </c>
      <c r="S4034" s="16">
        <f t="shared" si="317"/>
        <v>42103.024398148147</v>
      </c>
      <c r="T4034" s="16">
        <f t="shared" si="318"/>
        <v>42112.9375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 t="s">
        <v>8269</v>
      </c>
      <c r="O4035" s="9">
        <f t="shared" si="315"/>
        <v>0.26</v>
      </c>
      <c r="P4035" s="10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4"/>
        <v>2016</v>
      </c>
    </row>
    <row r="4036" spans="1:21" ht="60" x14ac:dyDescent="0.25">
      <c r="A4036">
        <v>3734</v>
      </c>
      <c r="B4036" s="3" t="s">
        <v>3731</v>
      </c>
      <c r="C4036" s="3" t="s">
        <v>7844</v>
      </c>
      <c r="D4036" s="6">
        <v>1500</v>
      </c>
      <c r="E4036" s="6">
        <v>427</v>
      </c>
      <c r="F4036" t="s">
        <v>8220</v>
      </c>
      <c r="G4036" t="s">
        <v>8223</v>
      </c>
      <c r="H4036" t="s">
        <v>8245</v>
      </c>
      <c r="I4036">
        <v>1432589896</v>
      </c>
      <c r="J4036">
        <v>1427405896</v>
      </c>
      <c r="K4036" t="b">
        <v>0</v>
      </c>
      <c r="L4036">
        <v>7</v>
      </c>
      <c r="M4036" t="b">
        <v>0</v>
      </c>
      <c r="N4036" s="8" t="s">
        <v>8269</v>
      </c>
      <c r="O4036" s="9">
        <f t="shared" si="315"/>
        <v>0.28000000000000003</v>
      </c>
      <c r="P4036" s="10">
        <f t="shared" si="316"/>
        <v>61</v>
      </c>
      <c r="Q4036" s="12" t="s">
        <v>8315</v>
      </c>
      <c r="R4036" t="s">
        <v>8316</v>
      </c>
      <c r="S4036" s="16">
        <f t="shared" si="317"/>
        <v>42089.901574074072</v>
      </c>
      <c r="T4036" s="16">
        <f t="shared" si="318"/>
        <v>42149.901574074072</v>
      </c>
      <c r="U4036">
        <f t="shared" ref="U4036:U4099" si="319">YEAR(T4036)</f>
        <v>2015</v>
      </c>
    </row>
    <row r="4037" spans="1:21" ht="60" x14ac:dyDescent="0.25">
      <c r="A4037">
        <v>3903</v>
      </c>
      <c r="B4037" s="3" t="s">
        <v>3900</v>
      </c>
      <c r="C4037" s="3" t="s">
        <v>8011</v>
      </c>
      <c r="D4037" s="6">
        <v>1500</v>
      </c>
      <c r="E4037" s="6">
        <v>0</v>
      </c>
      <c r="F4037" t="s">
        <v>8220</v>
      </c>
      <c r="G4037" t="s">
        <v>8223</v>
      </c>
      <c r="H4037" t="s">
        <v>8245</v>
      </c>
      <c r="I4037">
        <v>1439581080</v>
      </c>
      <c r="J4037">
        <v>1435709765</v>
      </c>
      <c r="K4037" t="b">
        <v>0</v>
      </c>
      <c r="L4037">
        <v>0</v>
      </c>
      <c r="M4037" t="b">
        <v>0</v>
      </c>
      <c r="N4037" s="8" t="s">
        <v>8269</v>
      </c>
      <c r="O4037" s="9">
        <f t="shared" si="315"/>
        <v>0</v>
      </c>
      <c r="P4037" s="10">
        <f t="shared" si="316"/>
        <v>0</v>
      </c>
      <c r="Q4037" s="12" t="s">
        <v>8315</v>
      </c>
      <c r="R4037" t="s">
        <v>8316</v>
      </c>
      <c r="S4037" s="16">
        <f t="shared" si="317"/>
        <v>42186.01116898148</v>
      </c>
      <c r="T4037" s="16">
        <f t="shared" si="318"/>
        <v>42230.818055555559</v>
      </c>
      <c r="U4037">
        <f t="shared" si="319"/>
        <v>2015</v>
      </c>
    </row>
    <row r="4038" spans="1:21" ht="30" x14ac:dyDescent="0.25">
      <c r="A4038">
        <v>3988</v>
      </c>
      <c r="B4038" s="3" t="s">
        <v>3984</v>
      </c>
      <c r="C4038" s="3" t="s">
        <v>8094</v>
      </c>
      <c r="D4038" s="6">
        <v>1500</v>
      </c>
      <c r="E4038" s="6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s="8" t="s">
        <v>8269</v>
      </c>
      <c r="O4038" s="9">
        <f t="shared" si="315"/>
        <v>0.02</v>
      </c>
      <c r="P4038" s="10">
        <f t="shared" si="316"/>
        <v>8</v>
      </c>
      <c r="Q4038" s="12" t="s">
        <v>8315</v>
      </c>
      <c r="R4038" t="s">
        <v>8316</v>
      </c>
      <c r="S4038" s="16">
        <f t="shared" si="317"/>
        <v>42230.08116898148</v>
      </c>
      <c r="T4038" s="16">
        <f t="shared" si="318"/>
        <v>42245.08116898148</v>
      </c>
      <c r="U4038">
        <f t="shared" si="319"/>
        <v>2015</v>
      </c>
    </row>
    <row r="4039" spans="1:21" ht="60" x14ac:dyDescent="0.25">
      <c r="A4039">
        <v>4050</v>
      </c>
      <c r="B4039" s="3" t="s">
        <v>4046</v>
      </c>
      <c r="C4039" s="3" t="s">
        <v>8154</v>
      </c>
      <c r="D4039" s="6">
        <v>1500</v>
      </c>
      <c r="E4039" s="6">
        <v>1</v>
      </c>
      <c r="F4039" t="s">
        <v>8220</v>
      </c>
      <c r="G4039" t="s">
        <v>8223</v>
      </c>
      <c r="H4039" t="s">
        <v>8245</v>
      </c>
      <c r="I4039">
        <v>1414077391</v>
      </c>
      <c r="J4039">
        <v>1411485391</v>
      </c>
      <c r="K4039" t="b">
        <v>0</v>
      </c>
      <c r="L4039">
        <v>1</v>
      </c>
      <c r="M4039" t="b">
        <v>0</v>
      </c>
      <c r="N4039" s="8" t="s">
        <v>8269</v>
      </c>
      <c r="O4039" s="9">
        <f t="shared" si="315"/>
        <v>0</v>
      </c>
      <c r="P4039" s="10">
        <f t="shared" si="316"/>
        <v>1</v>
      </c>
      <c r="Q4039" s="12" t="s">
        <v>8315</v>
      </c>
      <c r="R4039" t="s">
        <v>8316</v>
      </c>
      <c r="S4039" s="16">
        <f t="shared" si="317"/>
        <v>41905.636469907404</v>
      </c>
      <c r="T4039" s="16">
        <f t="shared" si="318"/>
        <v>41935.636469907404</v>
      </c>
      <c r="U4039">
        <f t="shared" si="319"/>
        <v>2014</v>
      </c>
    </row>
    <row r="4040" spans="1:21" ht="60" x14ac:dyDescent="0.25">
      <c r="A4040">
        <v>4056</v>
      </c>
      <c r="B4040" s="3" t="s">
        <v>4052</v>
      </c>
      <c r="C4040" s="3" t="s">
        <v>8160</v>
      </c>
      <c r="D4040" s="6">
        <v>1500</v>
      </c>
      <c r="E4040" s="6">
        <v>795</v>
      </c>
      <c r="F4040" t="s">
        <v>8220</v>
      </c>
      <c r="G4040" t="s">
        <v>8223</v>
      </c>
      <c r="H4040" t="s">
        <v>8245</v>
      </c>
      <c r="I4040">
        <v>1467575940</v>
      </c>
      <c r="J4040">
        <v>1465856639</v>
      </c>
      <c r="K4040" t="b">
        <v>0</v>
      </c>
      <c r="L4040">
        <v>9</v>
      </c>
      <c r="M4040" t="b">
        <v>0</v>
      </c>
      <c r="N4040" s="8" t="s">
        <v>8269</v>
      </c>
      <c r="O4040" s="9">
        <f t="shared" si="315"/>
        <v>0.53</v>
      </c>
      <c r="P4040" s="10">
        <f t="shared" si="316"/>
        <v>88.33</v>
      </c>
      <c r="Q4040" s="12" t="s">
        <v>8315</v>
      </c>
      <c r="R4040" t="s">
        <v>8316</v>
      </c>
      <c r="S4040" s="16">
        <f t="shared" si="317"/>
        <v>42534.933321759265</v>
      </c>
      <c r="T4040" s="16">
        <f t="shared" si="318"/>
        <v>42554.832638888889</v>
      </c>
      <c r="U4040">
        <f t="shared" si="319"/>
        <v>2016</v>
      </c>
    </row>
    <row r="4041" spans="1:21" ht="60" x14ac:dyDescent="0.25">
      <c r="A4041">
        <v>4113</v>
      </c>
      <c r="B4041" s="3" t="s">
        <v>4109</v>
      </c>
      <c r="C4041" s="3" t="s">
        <v>8215</v>
      </c>
      <c r="D4041" s="6">
        <v>1500</v>
      </c>
      <c r="E4041" s="6">
        <v>3</v>
      </c>
      <c r="F4041" t="s">
        <v>8220</v>
      </c>
      <c r="G4041" t="s">
        <v>8223</v>
      </c>
      <c r="H4041" t="s">
        <v>8245</v>
      </c>
      <c r="I4041">
        <v>1452234840</v>
      </c>
      <c r="J4041">
        <v>1450619123</v>
      </c>
      <c r="K4041" t="b">
        <v>0</v>
      </c>
      <c r="L4041">
        <v>3</v>
      </c>
      <c r="M4041" t="b">
        <v>0</v>
      </c>
      <c r="N4041" s="8" t="s">
        <v>8269</v>
      </c>
      <c r="O4041" s="9">
        <f t="shared" si="315"/>
        <v>0</v>
      </c>
      <c r="P4041" s="10">
        <f t="shared" si="316"/>
        <v>1</v>
      </c>
      <c r="Q4041" s="12" t="s">
        <v>8315</v>
      </c>
      <c r="R4041" t="s">
        <v>8316</v>
      </c>
      <c r="S4041" s="16">
        <f t="shared" si="317"/>
        <v>42358.573182870372</v>
      </c>
      <c r="T4041" s="16">
        <f t="shared" si="318"/>
        <v>42377.273611111115</v>
      </c>
      <c r="U4041">
        <f t="shared" si="319"/>
        <v>2016</v>
      </c>
    </row>
    <row r="4042" spans="1:21" ht="60" x14ac:dyDescent="0.25">
      <c r="A4042">
        <v>3976</v>
      </c>
      <c r="B4042" s="3" t="s">
        <v>3973</v>
      </c>
      <c r="C4042" s="3" t="s">
        <v>8083</v>
      </c>
      <c r="D4042" s="6">
        <v>1300</v>
      </c>
      <c r="E4042" s="6">
        <v>620</v>
      </c>
      <c r="F4042" t="s">
        <v>8220</v>
      </c>
      <c r="G4042" t="s">
        <v>8223</v>
      </c>
      <c r="H4042" t="s">
        <v>8245</v>
      </c>
      <c r="I4042">
        <v>1406876400</v>
      </c>
      <c r="J4042">
        <v>1405024561</v>
      </c>
      <c r="K4042" t="b">
        <v>0</v>
      </c>
      <c r="L4042">
        <v>10</v>
      </c>
      <c r="M4042" t="b">
        <v>0</v>
      </c>
      <c r="N4042" s="8" t="s">
        <v>8269</v>
      </c>
      <c r="O4042" s="9">
        <f t="shared" si="315"/>
        <v>0.48</v>
      </c>
      <c r="P4042" s="10">
        <f t="shared" si="316"/>
        <v>62</v>
      </c>
      <c r="Q4042" s="12" t="s">
        <v>8315</v>
      </c>
      <c r="R4042" t="s">
        <v>8316</v>
      </c>
      <c r="S4042" s="16">
        <f t="shared" si="317"/>
        <v>41830.858344907407</v>
      </c>
      <c r="T4042" s="16">
        <f t="shared" si="318"/>
        <v>41852.291666666664</v>
      </c>
      <c r="U4042">
        <f t="shared" si="319"/>
        <v>2014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 t="s">
        <v>8269</v>
      </c>
      <c r="O4043" s="9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3998</v>
      </c>
      <c r="B4044" s="3" t="s">
        <v>3994</v>
      </c>
      <c r="C4044" s="3" t="s">
        <v>8104</v>
      </c>
      <c r="D4044" s="6">
        <v>1250</v>
      </c>
      <c r="E4044" s="6">
        <v>715</v>
      </c>
      <c r="F4044" t="s">
        <v>8220</v>
      </c>
      <c r="G4044" t="s">
        <v>8223</v>
      </c>
      <c r="H4044" t="s">
        <v>8245</v>
      </c>
      <c r="I4044">
        <v>1427580426</v>
      </c>
      <c r="J4044">
        <v>1424992026</v>
      </c>
      <c r="K4044" t="b">
        <v>0</v>
      </c>
      <c r="L4044">
        <v>12</v>
      </c>
      <c r="M4044" t="b">
        <v>0</v>
      </c>
      <c r="N4044" s="8" t="s">
        <v>8269</v>
      </c>
      <c r="O4044" s="9">
        <f t="shared" si="315"/>
        <v>0.56999999999999995</v>
      </c>
      <c r="P4044" s="10">
        <f t="shared" si="316"/>
        <v>59.58</v>
      </c>
      <c r="Q4044" s="12" t="s">
        <v>8315</v>
      </c>
      <c r="R4044" t="s">
        <v>8316</v>
      </c>
      <c r="S4044" s="16">
        <f t="shared" si="317"/>
        <v>42061.963263888887</v>
      </c>
      <c r="T4044" s="16">
        <f t="shared" si="318"/>
        <v>42091.921597222223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 t="s">
        <v>8269</v>
      </c>
      <c r="O4045" s="9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4002</v>
      </c>
      <c r="B4046" s="3" t="s">
        <v>3998</v>
      </c>
      <c r="C4046" s="3" t="s">
        <v>8108</v>
      </c>
      <c r="D4046" s="6">
        <v>1250</v>
      </c>
      <c r="E4046" s="6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s="8" t="s">
        <v>8269</v>
      </c>
      <c r="O4046" s="9">
        <f t="shared" si="315"/>
        <v>0.02</v>
      </c>
      <c r="P4046" s="10">
        <f t="shared" si="316"/>
        <v>5.75</v>
      </c>
      <c r="Q4046" s="12" t="s">
        <v>8315</v>
      </c>
      <c r="R4046" t="s">
        <v>8316</v>
      </c>
      <c r="S4046" s="16">
        <f t="shared" si="317"/>
        <v>41879.043530092589</v>
      </c>
      <c r="T4046" s="16">
        <f t="shared" si="318"/>
        <v>41909.043530092589</v>
      </c>
      <c r="U4046">
        <f t="shared" si="319"/>
        <v>2014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 t="s">
        <v>8269</v>
      </c>
      <c r="O4047" s="9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2843</v>
      </c>
      <c r="B4048" s="3" t="s">
        <v>2843</v>
      </c>
      <c r="C4048" s="3" t="s">
        <v>6953</v>
      </c>
      <c r="D4048" s="6">
        <v>1200</v>
      </c>
      <c r="E4048" s="6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s="8" t="s">
        <v>8269</v>
      </c>
      <c r="O4048" s="9">
        <f t="shared" si="315"/>
        <v>0</v>
      </c>
      <c r="P4048" s="10">
        <f t="shared" si="316"/>
        <v>0</v>
      </c>
      <c r="Q4048" s="12" t="s">
        <v>8315</v>
      </c>
      <c r="R4048" t="s">
        <v>8316</v>
      </c>
      <c r="S4048" s="16">
        <f t="shared" si="317"/>
        <v>42492.737847222219</v>
      </c>
      <c r="T4048" s="16">
        <f t="shared" si="318"/>
        <v>42534.166666666672</v>
      </c>
      <c r="U4048">
        <f t="shared" si="319"/>
        <v>2016</v>
      </c>
    </row>
    <row r="4049" spans="1:21" ht="60" x14ac:dyDescent="0.25">
      <c r="A4049">
        <v>3744</v>
      </c>
      <c r="B4049" s="3" t="s">
        <v>3741</v>
      </c>
      <c r="C4049" s="3" t="s">
        <v>7854</v>
      </c>
      <c r="D4049" s="6">
        <v>1200</v>
      </c>
      <c r="E4049" s="6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s="8" t="s">
        <v>8269</v>
      </c>
      <c r="O4049" s="9">
        <f t="shared" si="315"/>
        <v>0</v>
      </c>
      <c r="P4049" s="10">
        <f t="shared" si="316"/>
        <v>0</v>
      </c>
      <c r="Q4049" s="12" t="s">
        <v>8315</v>
      </c>
      <c r="R4049" t="s">
        <v>8316</v>
      </c>
      <c r="S4049" s="16">
        <f t="shared" si="317"/>
        <v>41793.814259259263</v>
      </c>
      <c r="T4049" s="16">
        <f t="shared" si="318"/>
        <v>41825.165972222225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 t="s">
        <v>8269</v>
      </c>
      <c r="O4050" s="9">
        <f t="shared" si="315"/>
        <v>0.18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3942</v>
      </c>
      <c r="B4051" s="3" t="s">
        <v>3939</v>
      </c>
      <c r="C4051" s="3" t="s">
        <v>8050</v>
      </c>
      <c r="D4051" s="6">
        <v>1200</v>
      </c>
      <c r="E4051" s="6">
        <v>0</v>
      </c>
      <c r="F4051" t="s">
        <v>8220</v>
      </c>
      <c r="G4051" t="s">
        <v>8223</v>
      </c>
      <c r="H4051" t="s">
        <v>8245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s="8" t="s">
        <v>8269</v>
      </c>
      <c r="O4051" s="9">
        <f t="shared" si="315"/>
        <v>0</v>
      </c>
      <c r="P4051" s="10">
        <f t="shared" si="316"/>
        <v>0</v>
      </c>
      <c r="Q4051" s="12" t="s">
        <v>8315</v>
      </c>
      <c r="R4051" t="s">
        <v>8316</v>
      </c>
      <c r="S4051" s="16">
        <f t="shared" si="317"/>
        <v>42111.904097222221</v>
      </c>
      <c r="T4051" s="16">
        <f t="shared" si="318"/>
        <v>42171.904097222221</v>
      </c>
      <c r="U4051">
        <f t="shared" si="319"/>
        <v>2015</v>
      </c>
    </row>
    <row r="4052" spans="1:21" ht="60" x14ac:dyDescent="0.25">
      <c r="A4052">
        <v>3959</v>
      </c>
      <c r="B4052" s="3" t="s">
        <v>3956</v>
      </c>
      <c r="C4052" s="3" t="s">
        <v>8066</v>
      </c>
      <c r="D4052" s="6">
        <v>1200</v>
      </c>
      <c r="E4052" s="6">
        <v>292</v>
      </c>
      <c r="F4052" t="s">
        <v>8220</v>
      </c>
      <c r="G4052" t="s">
        <v>8223</v>
      </c>
      <c r="H4052" t="s">
        <v>8245</v>
      </c>
      <c r="I4052">
        <v>1411930556</v>
      </c>
      <c r="J4052">
        <v>1409338556</v>
      </c>
      <c r="K4052" t="b">
        <v>0</v>
      </c>
      <c r="L4052">
        <v>12</v>
      </c>
      <c r="M4052" t="b">
        <v>0</v>
      </c>
      <c r="N4052" s="8" t="s">
        <v>8269</v>
      </c>
      <c r="O4052" s="9">
        <f t="shared" si="315"/>
        <v>0.24</v>
      </c>
      <c r="P4052" s="10">
        <f t="shared" si="316"/>
        <v>24.33</v>
      </c>
      <c r="Q4052" s="12" t="s">
        <v>8315</v>
      </c>
      <c r="R4052" t="s">
        <v>8316</v>
      </c>
      <c r="S4052" s="16">
        <f t="shared" si="317"/>
        <v>41880.788842592592</v>
      </c>
      <c r="T4052" s="16">
        <f t="shared" si="318"/>
        <v>41910.788842592592</v>
      </c>
      <c r="U4052">
        <f t="shared" si="319"/>
        <v>2014</v>
      </c>
    </row>
    <row r="4053" spans="1:21" ht="45" x14ac:dyDescent="0.25">
      <c r="A4053">
        <v>3730</v>
      </c>
      <c r="B4053" s="3" t="s">
        <v>3727</v>
      </c>
      <c r="C4053" s="3" t="s">
        <v>7840</v>
      </c>
      <c r="D4053" s="6">
        <v>1000</v>
      </c>
      <c r="E4053" s="6">
        <v>100</v>
      </c>
      <c r="F4053" t="s">
        <v>8220</v>
      </c>
      <c r="G4053" t="s">
        <v>8223</v>
      </c>
      <c r="H4053" t="s">
        <v>8245</v>
      </c>
      <c r="I4053">
        <v>1439828159</v>
      </c>
      <c r="J4053">
        <v>1437236159</v>
      </c>
      <c r="K4053" t="b">
        <v>0</v>
      </c>
      <c r="L4053">
        <v>1</v>
      </c>
      <c r="M4053" t="b">
        <v>0</v>
      </c>
      <c r="N4053" s="8" t="s">
        <v>8269</v>
      </c>
      <c r="O4053" s="9">
        <f t="shared" si="315"/>
        <v>0.1</v>
      </c>
      <c r="P4053" s="10">
        <f t="shared" si="316"/>
        <v>100</v>
      </c>
      <c r="Q4053" s="12" t="s">
        <v>8315</v>
      </c>
      <c r="R4053" t="s">
        <v>8316</v>
      </c>
      <c r="S4053" s="16">
        <f t="shared" si="317"/>
        <v>42203.677766203706</v>
      </c>
      <c r="T4053" s="16">
        <f t="shared" si="318"/>
        <v>42233.677766203706</v>
      </c>
      <c r="U4053">
        <f t="shared" si="319"/>
        <v>2015</v>
      </c>
    </row>
    <row r="4054" spans="1:21" ht="30" x14ac:dyDescent="0.25">
      <c r="A4054">
        <v>3850</v>
      </c>
      <c r="B4054" s="3" t="s">
        <v>3847</v>
      </c>
      <c r="C4054" s="3" t="s">
        <v>7959</v>
      </c>
      <c r="D4054" s="6">
        <v>1000</v>
      </c>
      <c r="E4054" s="6">
        <v>38</v>
      </c>
      <c r="F4054" t="s">
        <v>8220</v>
      </c>
      <c r="G4054" t="s">
        <v>8223</v>
      </c>
      <c r="H4054" t="s">
        <v>8245</v>
      </c>
      <c r="I4054">
        <v>1420081143</v>
      </c>
      <c r="J4054">
        <v>1417489143</v>
      </c>
      <c r="K4054" t="b">
        <v>1</v>
      </c>
      <c r="L4054">
        <v>4</v>
      </c>
      <c r="M4054" t="b">
        <v>0</v>
      </c>
      <c r="N4054" s="8" t="s">
        <v>8269</v>
      </c>
      <c r="O4054" s="9">
        <f t="shared" si="315"/>
        <v>0.04</v>
      </c>
      <c r="P4054" s="10">
        <f t="shared" si="316"/>
        <v>9.5</v>
      </c>
      <c r="Q4054" s="12" t="s">
        <v>8315</v>
      </c>
      <c r="R4054" t="s">
        <v>8316</v>
      </c>
      <c r="S4054" s="16">
        <f t="shared" si="317"/>
        <v>41975.124340277776</v>
      </c>
      <c r="T4054" s="16">
        <f t="shared" si="318"/>
        <v>42005.124340277776</v>
      </c>
      <c r="U4054">
        <f t="shared" si="319"/>
        <v>2015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 t="s">
        <v>8269</v>
      </c>
      <c r="O4055" s="9">
        <f t="shared" si="315"/>
        <v>0.22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75" x14ac:dyDescent="0.25">
      <c r="A4056">
        <v>3855</v>
      </c>
      <c r="B4056" s="3" t="s">
        <v>3852</v>
      </c>
      <c r="C4056" s="3" t="s">
        <v>7964</v>
      </c>
      <c r="D4056" s="6">
        <v>1000</v>
      </c>
      <c r="E4056" s="6">
        <v>25</v>
      </c>
      <c r="F4056" t="s">
        <v>8220</v>
      </c>
      <c r="G4056" t="s">
        <v>8223</v>
      </c>
      <c r="H4056" t="s">
        <v>8245</v>
      </c>
      <c r="I4056">
        <v>1427408271</v>
      </c>
      <c r="J4056">
        <v>1424819871</v>
      </c>
      <c r="K4056" t="b">
        <v>0</v>
      </c>
      <c r="L4056">
        <v>1</v>
      </c>
      <c r="M4056" t="b">
        <v>0</v>
      </c>
      <c r="N4056" s="8" t="s">
        <v>8269</v>
      </c>
      <c r="O4056" s="9">
        <f t="shared" si="315"/>
        <v>0.03</v>
      </c>
      <c r="P4056" s="10">
        <f t="shared" si="316"/>
        <v>25</v>
      </c>
      <c r="Q4056" s="12" t="s">
        <v>8315</v>
      </c>
      <c r="R4056" t="s">
        <v>8316</v>
      </c>
      <c r="S4056" s="16">
        <f t="shared" si="317"/>
        <v>42059.970729166671</v>
      </c>
      <c r="T4056" s="16">
        <f t="shared" si="318"/>
        <v>42089.929062499999</v>
      </c>
      <c r="U4056">
        <f t="shared" si="319"/>
        <v>2015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 t="s">
        <v>8269</v>
      </c>
      <c r="O4057" s="9">
        <f t="shared" si="315"/>
        <v>0.18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3892</v>
      </c>
      <c r="B4058" s="3" t="s">
        <v>3889</v>
      </c>
      <c r="C4058" s="3" t="s">
        <v>8000</v>
      </c>
      <c r="D4058" s="6">
        <v>1000</v>
      </c>
      <c r="E4058" s="6">
        <v>0</v>
      </c>
      <c r="F4058" t="s">
        <v>8220</v>
      </c>
      <c r="G4058" t="s">
        <v>8223</v>
      </c>
      <c r="H4058" t="s">
        <v>8245</v>
      </c>
      <c r="I4058">
        <v>1408863600</v>
      </c>
      <c r="J4058">
        <v>1408203557</v>
      </c>
      <c r="K4058" t="b">
        <v>0</v>
      </c>
      <c r="L4058">
        <v>0</v>
      </c>
      <c r="M4058" t="b">
        <v>0</v>
      </c>
      <c r="N4058" s="8" t="s">
        <v>8269</v>
      </c>
      <c r="O4058" s="9">
        <f t="shared" si="315"/>
        <v>0</v>
      </c>
      <c r="P4058" s="10">
        <f t="shared" si="316"/>
        <v>0</v>
      </c>
      <c r="Q4058" s="12" t="s">
        <v>8315</v>
      </c>
      <c r="R4058" t="s">
        <v>8316</v>
      </c>
      <c r="S4058" s="16">
        <f t="shared" si="317"/>
        <v>41867.652280092596</v>
      </c>
      <c r="T4058" s="16">
        <f t="shared" si="318"/>
        <v>41875.291666666664</v>
      </c>
      <c r="U4058">
        <f t="shared" si="319"/>
        <v>2014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 t="s">
        <v>8269</v>
      </c>
      <c r="O4059" s="9">
        <f t="shared" si="315"/>
        <v>0.22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60" x14ac:dyDescent="0.25">
      <c r="A4060">
        <v>3895</v>
      </c>
      <c r="B4060" s="3" t="s">
        <v>3892</v>
      </c>
      <c r="C4060" s="3" t="s">
        <v>8003</v>
      </c>
      <c r="D4060" s="6">
        <v>1000</v>
      </c>
      <c r="E4060" s="6">
        <v>50</v>
      </c>
      <c r="F4060" t="s">
        <v>8220</v>
      </c>
      <c r="G4060" t="s">
        <v>8223</v>
      </c>
      <c r="H4060" t="s">
        <v>8245</v>
      </c>
      <c r="I4060">
        <v>1425103218</v>
      </c>
      <c r="J4060">
        <v>1422424818</v>
      </c>
      <c r="K4060" t="b">
        <v>0</v>
      </c>
      <c r="L4060">
        <v>1</v>
      </c>
      <c r="M4060" t="b">
        <v>0</v>
      </c>
      <c r="N4060" s="8" t="s">
        <v>8269</v>
      </c>
      <c r="O4060" s="9">
        <f t="shared" si="315"/>
        <v>0.05</v>
      </c>
      <c r="P4060" s="10">
        <f t="shared" si="316"/>
        <v>50</v>
      </c>
      <c r="Q4060" s="12" t="s">
        <v>8315</v>
      </c>
      <c r="R4060" t="s">
        <v>8316</v>
      </c>
      <c r="S4060" s="16">
        <f t="shared" si="317"/>
        <v>42032.250208333338</v>
      </c>
      <c r="T4060" s="16">
        <f t="shared" si="318"/>
        <v>42063.250208333338</v>
      </c>
      <c r="U4060">
        <f t="shared" si="319"/>
        <v>2015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 t="s">
        <v>8269</v>
      </c>
      <c r="O4061" s="9">
        <f t="shared" ref="O4061:O4115" si="320">ROUND(E4061/D4061,2)</f>
        <v>0.03</v>
      </c>
      <c r="P4061" s="10">
        <f t="shared" ref="P4061:P4115" si="321">IFERROR(ROUND(E4061/L4061,2),0)</f>
        <v>35.71</v>
      </c>
      <c r="Q4061" s="12" t="s">
        <v>8315</v>
      </c>
      <c r="R4061" t="s">
        <v>8316</v>
      </c>
      <c r="S4061" s="16">
        <f t="shared" ref="S4061:S4115" si="322">(((J4061/60)/60)/24)+DATE(1970,1,1)</f>
        <v>41866.640648148146</v>
      </c>
      <c r="T4061" s="16">
        <f t="shared" ref="T4061:T4115" si="323">(((I4061/60)/60)/24)+DATE(1970,1,1)</f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 t="s">
        <v>8269</v>
      </c>
      <c r="O4062" s="9">
        <f t="shared" si="320"/>
        <v>0.03</v>
      </c>
      <c r="P4062" s="10">
        <f t="shared" si="321"/>
        <v>57</v>
      </c>
      <c r="Q4062" s="12" t="s">
        <v>8315</v>
      </c>
      <c r="R4062" t="s">
        <v>8316</v>
      </c>
      <c r="S4062" s="16">
        <f t="shared" si="322"/>
        <v>41779.695092592592</v>
      </c>
      <c r="T4062" s="16">
        <f t="shared" si="323"/>
        <v>41813.666666666664</v>
      </c>
      <c r="U4062">
        <f t="shared" si="319"/>
        <v>2014</v>
      </c>
    </row>
    <row r="4063" spans="1:21" ht="45" x14ac:dyDescent="0.25">
      <c r="A4063">
        <v>3907</v>
      </c>
      <c r="B4063" s="3" t="s">
        <v>3904</v>
      </c>
      <c r="C4063" s="3" t="s">
        <v>8015</v>
      </c>
      <c r="D4063" s="6">
        <v>1000</v>
      </c>
      <c r="E4063" s="6">
        <v>153</v>
      </c>
      <c r="F4063" t="s">
        <v>8220</v>
      </c>
      <c r="G4063" t="s">
        <v>8223</v>
      </c>
      <c r="H4063" t="s">
        <v>8245</v>
      </c>
      <c r="I4063">
        <v>1414354080</v>
      </c>
      <c r="J4063">
        <v>1411587606</v>
      </c>
      <c r="K4063" t="b">
        <v>0</v>
      </c>
      <c r="L4063">
        <v>4</v>
      </c>
      <c r="M4063" t="b">
        <v>0</v>
      </c>
      <c r="N4063" s="8" t="s">
        <v>8269</v>
      </c>
      <c r="O4063" s="9">
        <f t="shared" si="320"/>
        <v>0.15</v>
      </c>
      <c r="P4063" s="10">
        <f t="shared" si="321"/>
        <v>38.25</v>
      </c>
      <c r="Q4063" s="12" t="s">
        <v>8315</v>
      </c>
      <c r="R4063" t="s">
        <v>8316</v>
      </c>
      <c r="S4063" s="16">
        <f t="shared" si="322"/>
        <v>41906.819513888891</v>
      </c>
      <c r="T4063" s="16">
        <f t="shared" si="323"/>
        <v>41938.838888888888</v>
      </c>
      <c r="U4063">
        <f t="shared" si="319"/>
        <v>2014</v>
      </c>
    </row>
    <row r="4064" spans="1:21" ht="45" x14ac:dyDescent="0.25">
      <c r="A4064">
        <v>3972</v>
      </c>
      <c r="B4064" s="3" t="s">
        <v>3969</v>
      </c>
      <c r="C4064" s="3" t="s">
        <v>8079</v>
      </c>
      <c r="D4064" s="6">
        <v>1000</v>
      </c>
      <c r="E4064" s="6">
        <v>211</v>
      </c>
      <c r="F4064" t="s">
        <v>8220</v>
      </c>
      <c r="G4064" t="s">
        <v>8223</v>
      </c>
      <c r="H4064" t="s">
        <v>8245</v>
      </c>
      <c r="I4064">
        <v>1423186634</v>
      </c>
      <c r="J4064">
        <v>1418002634</v>
      </c>
      <c r="K4064" t="b">
        <v>0</v>
      </c>
      <c r="L4064">
        <v>8</v>
      </c>
      <c r="M4064" t="b">
        <v>0</v>
      </c>
      <c r="N4064" s="8" t="s">
        <v>8269</v>
      </c>
      <c r="O4064" s="9">
        <f t="shared" si="320"/>
        <v>0.21</v>
      </c>
      <c r="P4064" s="10">
        <f t="shared" si="321"/>
        <v>26.38</v>
      </c>
      <c r="Q4064" s="12" t="s">
        <v>8315</v>
      </c>
      <c r="R4064" t="s">
        <v>8316</v>
      </c>
      <c r="S4064" s="16">
        <f t="shared" si="322"/>
        <v>41981.067523148144</v>
      </c>
      <c r="T4064" s="16">
        <f t="shared" si="323"/>
        <v>42041.067523148144</v>
      </c>
      <c r="U4064">
        <f t="shared" si="319"/>
        <v>2015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 t="s">
        <v>8269</v>
      </c>
      <c r="O4065" s="9">
        <f t="shared" si="320"/>
        <v>0.01</v>
      </c>
      <c r="P4065" s="10">
        <f t="shared" si="321"/>
        <v>15</v>
      </c>
      <c r="Q4065" s="12" t="s">
        <v>8315</v>
      </c>
      <c r="R4065" t="s">
        <v>8316</v>
      </c>
      <c r="S4065" s="16">
        <f t="shared" si="322"/>
        <v>41787.681527777779</v>
      </c>
      <c r="T4065" s="16">
        <f t="shared" si="323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 t="s">
        <v>8269</v>
      </c>
      <c r="O4066" s="9">
        <f t="shared" si="320"/>
        <v>0.19</v>
      </c>
      <c r="P4066" s="10">
        <f t="shared" si="321"/>
        <v>64.17</v>
      </c>
      <c r="Q4066" s="12" t="s">
        <v>8315</v>
      </c>
      <c r="R4066" t="s">
        <v>8316</v>
      </c>
      <c r="S4066" s="16">
        <f t="shared" si="322"/>
        <v>42093.588263888887</v>
      </c>
      <c r="T4066" s="16">
        <f t="shared" si="323"/>
        <v>42123.588263888887</v>
      </c>
      <c r="U4066">
        <f t="shared" si="319"/>
        <v>2015</v>
      </c>
    </row>
    <row r="4067" spans="1:21" ht="45" x14ac:dyDescent="0.25">
      <c r="A4067">
        <v>4070</v>
      </c>
      <c r="B4067" s="3" t="s">
        <v>4066</v>
      </c>
      <c r="C4067" s="3" t="s">
        <v>8173</v>
      </c>
      <c r="D4067" s="6">
        <v>1000</v>
      </c>
      <c r="E4067" s="6">
        <v>165</v>
      </c>
      <c r="F4067" t="s">
        <v>8220</v>
      </c>
      <c r="G4067" t="s">
        <v>8223</v>
      </c>
      <c r="H4067" t="s">
        <v>8245</v>
      </c>
      <c r="I4067">
        <v>1425178800</v>
      </c>
      <c r="J4067">
        <v>1422374420</v>
      </c>
      <c r="K4067" t="b">
        <v>0</v>
      </c>
      <c r="L4067">
        <v>6</v>
      </c>
      <c r="M4067" t="b">
        <v>0</v>
      </c>
      <c r="N4067" s="8" t="s">
        <v>8269</v>
      </c>
      <c r="O4067" s="9">
        <f t="shared" si="320"/>
        <v>0.17</v>
      </c>
      <c r="P4067" s="10">
        <f t="shared" si="321"/>
        <v>27.5</v>
      </c>
      <c r="Q4067" s="12" t="s">
        <v>8315</v>
      </c>
      <c r="R4067" t="s">
        <v>8316</v>
      </c>
      <c r="S4067" s="16">
        <f t="shared" si="322"/>
        <v>42031.666898148149</v>
      </c>
      <c r="T4067" s="16">
        <f t="shared" si="323"/>
        <v>42064.125</v>
      </c>
      <c r="U4067">
        <f t="shared" si="319"/>
        <v>2015</v>
      </c>
    </row>
    <row r="4068" spans="1:21" ht="60" x14ac:dyDescent="0.25">
      <c r="A4068">
        <v>4086</v>
      </c>
      <c r="B4068" s="3" t="s">
        <v>4082</v>
      </c>
      <c r="C4068" s="3" t="s">
        <v>8189</v>
      </c>
      <c r="D4068" s="6">
        <v>1000</v>
      </c>
      <c r="E4068" s="6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s="8" t="s">
        <v>8269</v>
      </c>
      <c r="O4068" s="9">
        <f t="shared" si="320"/>
        <v>0.05</v>
      </c>
      <c r="P4068" s="10">
        <f t="shared" si="321"/>
        <v>9.4</v>
      </c>
      <c r="Q4068" s="12" t="s">
        <v>8315</v>
      </c>
      <c r="R4068" t="s">
        <v>8316</v>
      </c>
      <c r="S4068" s="16">
        <f t="shared" si="322"/>
        <v>42304.940960648149</v>
      </c>
      <c r="T4068" s="16">
        <f t="shared" si="323"/>
        <v>42329.166666666672</v>
      </c>
      <c r="U4068">
        <f t="shared" si="319"/>
        <v>2015</v>
      </c>
    </row>
    <row r="4069" spans="1:21" ht="45" x14ac:dyDescent="0.25">
      <c r="A4069">
        <v>4090</v>
      </c>
      <c r="B4069" s="3" t="s">
        <v>4086</v>
      </c>
      <c r="C4069" s="3" t="s">
        <v>8193</v>
      </c>
      <c r="D4069" s="6">
        <v>1000</v>
      </c>
      <c r="E4069" s="6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s="8" t="s">
        <v>8269</v>
      </c>
      <c r="O4069" s="9">
        <f t="shared" si="320"/>
        <v>0.03</v>
      </c>
      <c r="P4069" s="10">
        <f t="shared" si="321"/>
        <v>10.67</v>
      </c>
      <c r="Q4069" s="12" t="s">
        <v>8315</v>
      </c>
      <c r="R4069" t="s">
        <v>8316</v>
      </c>
      <c r="S4069" s="16">
        <f t="shared" si="322"/>
        <v>42209.67288194444</v>
      </c>
      <c r="T4069" s="16">
        <f t="shared" si="323"/>
        <v>42223.625</v>
      </c>
      <c r="U4069">
        <f t="shared" si="319"/>
        <v>2015</v>
      </c>
    </row>
    <row r="4070" spans="1:21" ht="45" x14ac:dyDescent="0.25">
      <c r="A4070">
        <v>4103</v>
      </c>
      <c r="B4070" s="3" t="s">
        <v>4099</v>
      </c>
      <c r="C4070" s="3" t="s">
        <v>8206</v>
      </c>
      <c r="D4070" s="6">
        <v>1000</v>
      </c>
      <c r="E4070" s="6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s="8" t="s">
        <v>8269</v>
      </c>
      <c r="O4070" s="9">
        <f t="shared" si="320"/>
        <v>0.1</v>
      </c>
      <c r="P4070" s="10">
        <f t="shared" si="321"/>
        <v>16.670000000000002</v>
      </c>
      <c r="Q4070" s="12" t="s">
        <v>8315</v>
      </c>
      <c r="R4070" t="s">
        <v>8316</v>
      </c>
      <c r="S4070" s="16">
        <f t="shared" si="322"/>
        <v>42188.83293981482</v>
      </c>
      <c r="T4070" s="16">
        <f t="shared" si="323"/>
        <v>42242.772222222222</v>
      </c>
      <c r="U4070">
        <f t="shared" si="319"/>
        <v>2015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 t="s">
        <v>8269</v>
      </c>
      <c r="O4071" s="9">
        <f t="shared" si="320"/>
        <v>0.34</v>
      </c>
      <c r="P4071" s="10">
        <f t="shared" si="321"/>
        <v>33.08</v>
      </c>
      <c r="Q4071" s="12" t="s">
        <v>8315</v>
      </c>
      <c r="R4071" t="s">
        <v>8316</v>
      </c>
      <c r="S4071" s="16">
        <f t="shared" si="322"/>
        <v>42022.661527777775</v>
      </c>
      <c r="T4071" s="16">
        <f t="shared" si="323"/>
        <v>42063.5</v>
      </c>
      <c r="U4071">
        <f t="shared" si="319"/>
        <v>2015</v>
      </c>
    </row>
    <row r="4072" spans="1:21" ht="30" x14ac:dyDescent="0.25">
      <c r="A4072">
        <v>3891</v>
      </c>
      <c r="B4072" s="3" t="s">
        <v>3888</v>
      </c>
      <c r="C4072" s="3" t="s">
        <v>7999</v>
      </c>
      <c r="D4072" s="6">
        <v>800</v>
      </c>
      <c r="E4072" s="6">
        <v>260</v>
      </c>
      <c r="F4072" t="s">
        <v>8220</v>
      </c>
      <c r="G4072" t="s">
        <v>8223</v>
      </c>
      <c r="H4072" t="s">
        <v>8245</v>
      </c>
      <c r="I4072">
        <v>1427086740</v>
      </c>
      <c r="J4072">
        <v>1424488244</v>
      </c>
      <c r="K4072" t="b">
        <v>0</v>
      </c>
      <c r="L4072">
        <v>7</v>
      </c>
      <c r="M4072" t="b">
        <v>0</v>
      </c>
      <c r="N4072" s="8" t="s">
        <v>8269</v>
      </c>
      <c r="O4072" s="9">
        <f t="shared" si="320"/>
        <v>0.33</v>
      </c>
      <c r="P4072" s="10">
        <f t="shared" si="321"/>
        <v>37.14</v>
      </c>
      <c r="Q4072" s="12" t="s">
        <v>8315</v>
      </c>
      <c r="R4072" t="s">
        <v>8316</v>
      </c>
      <c r="S4072" s="16">
        <f t="shared" si="322"/>
        <v>42056.1324537037</v>
      </c>
      <c r="T4072" s="16">
        <f t="shared" si="323"/>
        <v>42086.207638888889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 t="s">
        <v>8269</v>
      </c>
      <c r="O4073" s="9">
        <f t="shared" si="320"/>
        <v>0</v>
      </c>
      <c r="P4073" s="10">
        <f t="shared" si="321"/>
        <v>0</v>
      </c>
      <c r="Q4073" s="12" t="s">
        <v>8315</v>
      </c>
      <c r="R4073" t="s">
        <v>8316</v>
      </c>
      <c r="S4073" s="16">
        <f t="shared" si="322"/>
        <v>42700.804756944446</v>
      </c>
      <c r="T4073" s="16">
        <f t="shared" si="323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 t="s">
        <v>8269</v>
      </c>
      <c r="O4074" s="9">
        <f t="shared" si="320"/>
        <v>0</v>
      </c>
      <c r="P4074" s="10">
        <f t="shared" si="321"/>
        <v>2</v>
      </c>
      <c r="Q4074" s="12" t="s">
        <v>8315</v>
      </c>
      <c r="R4074" t="s">
        <v>8316</v>
      </c>
      <c r="S4074" s="16">
        <f t="shared" si="322"/>
        <v>41812.77443287037</v>
      </c>
      <c r="T4074" s="16">
        <f t="shared" si="323"/>
        <v>41872.77443287037</v>
      </c>
      <c r="U4074">
        <f t="shared" si="319"/>
        <v>2014</v>
      </c>
    </row>
    <row r="4075" spans="1:21" ht="60" x14ac:dyDescent="0.25">
      <c r="A4075">
        <v>4024</v>
      </c>
      <c r="B4075" s="3" t="s">
        <v>4020</v>
      </c>
      <c r="C4075" s="3" t="s">
        <v>8129</v>
      </c>
      <c r="D4075" s="6">
        <v>800</v>
      </c>
      <c r="E4075" s="6">
        <v>10</v>
      </c>
      <c r="F4075" t="s">
        <v>8220</v>
      </c>
      <c r="G4075" t="s">
        <v>8223</v>
      </c>
      <c r="H4075" t="s">
        <v>8245</v>
      </c>
      <c r="I4075">
        <v>1441037097</v>
      </c>
      <c r="J4075">
        <v>1438445097</v>
      </c>
      <c r="K4075" t="b">
        <v>0</v>
      </c>
      <c r="L4075">
        <v>1</v>
      </c>
      <c r="M4075" t="b">
        <v>0</v>
      </c>
      <c r="N4075" s="8" t="s">
        <v>8269</v>
      </c>
      <c r="O4075" s="9">
        <f t="shared" si="320"/>
        <v>0.01</v>
      </c>
      <c r="P4075" s="10">
        <f t="shared" si="321"/>
        <v>10</v>
      </c>
      <c r="Q4075" s="12" t="s">
        <v>8315</v>
      </c>
      <c r="R4075" t="s">
        <v>8316</v>
      </c>
      <c r="S4075" s="16">
        <f t="shared" si="322"/>
        <v>42217.670104166667</v>
      </c>
      <c r="T4075" s="16">
        <f t="shared" si="323"/>
        <v>42247.670104166667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 t="s">
        <v>8269</v>
      </c>
      <c r="O4076" s="9">
        <f t="shared" si="320"/>
        <v>0.27</v>
      </c>
      <c r="P4076" s="10">
        <f t="shared" si="321"/>
        <v>35</v>
      </c>
      <c r="Q4076" s="12" t="s">
        <v>8315</v>
      </c>
      <c r="R4076" t="s">
        <v>8316</v>
      </c>
      <c r="S4076" s="16">
        <f t="shared" si="322"/>
        <v>42283.552951388891</v>
      </c>
      <c r="T4076" s="16">
        <f t="shared" si="323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 t="s">
        <v>8269</v>
      </c>
      <c r="O4077" s="9">
        <f t="shared" si="320"/>
        <v>0.28999999999999998</v>
      </c>
      <c r="P4077" s="10">
        <f t="shared" si="321"/>
        <v>44.31</v>
      </c>
      <c r="Q4077" s="12" t="s">
        <v>8315</v>
      </c>
      <c r="R4077" t="s">
        <v>8316</v>
      </c>
      <c r="S4077" s="16">
        <f t="shared" si="322"/>
        <v>41779.045937499999</v>
      </c>
      <c r="T4077" s="16">
        <f t="shared" si="323"/>
        <v>41820.727777777778</v>
      </c>
      <c r="U4077">
        <f t="shared" si="319"/>
        <v>2014</v>
      </c>
    </row>
    <row r="4078" spans="1:21" ht="60" x14ac:dyDescent="0.25">
      <c r="A4078">
        <v>2882</v>
      </c>
      <c r="B4078" s="3" t="s">
        <v>2882</v>
      </c>
      <c r="C4078" s="3" t="s">
        <v>6992</v>
      </c>
      <c r="D4078" s="6">
        <v>750</v>
      </c>
      <c r="E4078" s="6">
        <v>252</v>
      </c>
      <c r="F4078" t="s">
        <v>8220</v>
      </c>
      <c r="G4078" t="s">
        <v>8223</v>
      </c>
      <c r="H4078" t="s">
        <v>8245</v>
      </c>
      <c r="I4078">
        <v>1462112318</v>
      </c>
      <c r="J4078">
        <v>1459520318</v>
      </c>
      <c r="K4078" t="b">
        <v>0</v>
      </c>
      <c r="L4078">
        <v>4</v>
      </c>
      <c r="M4078" t="b">
        <v>0</v>
      </c>
      <c r="N4078" s="8" t="s">
        <v>8269</v>
      </c>
      <c r="O4078" s="9">
        <f t="shared" si="320"/>
        <v>0.34</v>
      </c>
      <c r="P4078" s="10">
        <f t="shared" si="321"/>
        <v>63</v>
      </c>
      <c r="Q4078" s="12" t="s">
        <v>8315</v>
      </c>
      <c r="R4078" t="s">
        <v>8316</v>
      </c>
      <c r="S4078" s="16">
        <f t="shared" si="322"/>
        <v>42461.596273148149</v>
      </c>
      <c r="T4078" s="16">
        <f t="shared" si="323"/>
        <v>42491.596273148149</v>
      </c>
      <c r="U4078">
        <f t="shared" si="319"/>
        <v>2016</v>
      </c>
    </row>
    <row r="4079" spans="1:21" ht="60" x14ac:dyDescent="0.25">
      <c r="A4079">
        <v>2901</v>
      </c>
      <c r="B4079" s="3" t="s">
        <v>2901</v>
      </c>
      <c r="C4079" s="3" t="s">
        <v>7011</v>
      </c>
      <c r="D4079" s="6">
        <v>750</v>
      </c>
      <c r="E4079" s="6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s="8" t="s">
        <v>8269</v>
      </c>
      <c r="O4079" s="9">
        <f t="shared" si="320"/>
        <v>0.01</v>
      </c>
      <c r="P4079" s="10">
        <f t="shared" si="321"/>
        <v>3</v>
      </c>
      <c r="Q4079" s="12" t="s">
        <v>8315</v>
      </c>
      <c r="R4079" t="s">
        <v>8316</v>
      </c>
      <c r="S4079" s="16">
        <f t="shared" si="322"/>
        <v>41982.904386574075</v>
      </c>
      <c r="T4079" s="16">
        <f t="shared" si="323"/>
        <v>42042.904386574075</v>
      </c>
      <c r="U4079">
        <f t="shared" si="319"/>
        <v>2015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 t="s">
        <v>8269</v>
      </c>
      <c r="O4080" s="9">
        <f t="shared" si="320"/>
        <v>0</v>
      </c>
      <c r="P4080" s="10">
        <f t="shared" si="321"/>
        <v>0</v>
      </c>
      <c r="Q4080" s="12" t="s">
        <v>8315</v>
      </c>
      <c r="R4080" t="s">
        <v>8316</v>
      </c>
      <c r="S4080" s="16">
        <f t="shared" si="322"/>
        <v>42732.787523148145</v>
      </c>
      <c r="T4080" s="16">
        <f t="shared" si="323"/>
        <v>42762.787523148145</v>
      </c>
      <c r="U4080">
        <f t="shared" si="319"/>
        <v>2017</v>
      </c>
    </row>
    <row r="4081" spans="1:21" ht="60" x14ac:dyDescent="0.25">
      <c r="A4081">
        <v>3908</v>
      </c>
      <c r="B4081" s="3" t="s">
        <v>3905</v>
      </c>
      <c r="C4081" s="3" t="s">
        <v>8016</v>
      </c>
      <c r="D4081" s="6">
        <v>750</v>
      </c>
      <c r="E4081" s="6">
        <v>65</v>
      </c>
      <c r="F4081" t="s">
        <v>8220</v>
      </c>
      <c r="G4081" t="s">
        <v>8223</v>
      </c>
      <c r="H4081" t="s">
        <v>8245</v>
      </c>
      <c r="I4081">
        <v>1406603696</v>
      </c>
      <c r="J4081">
        <v>1405307696</v>
      </c>
      <c r="K4081" t="b">
        <v>0</v>
      </c>
      <c r="L4081">
        <v>4</v>
      </c>
      <c r="M4081" t="b">
        <v>0</v>
      </c>
      <c r="N4081" s="8" t="s">
        <v>8269</v>
      </c>
      <c r="O4081" s="9">
        <f t="shared" si="320"/>
        <v>0.09</v>
      </c>
      <c r="P4081" s="10">
        <f t="shared" si="321"/>
        <v>16.25</v>
      </c>
      <c r="Q4081" s="12" t="s">
        <v>8315</v>
      </c>
      <c r="R4081" t="s">
        <v>8316</v>
      </c>
      <c r="S4081" s="16">
        <f t="shared" si="322"/>
        <v>41834.135370370372</v>
      </c>
      <c r="T4081" s="16">
        <f t="shared" si="323"/>
        <v>41849.135370370372</v>
      </c>
      <c r="U4081">
        <f t="shared" si="319"/>
        <v>2014</v>
      </c>
    </row>
    <row r="4082" spans="1:21" ht="60" x14ac:dyDescent="0.25">
      <c r="A4082">
        <v>3922</v>
      </c>
      <c r="B4082" s="3" t="s">
        <v>3919</v>
      </c>
      <c r="C4082" s="3" t="s">
        <v>8030</v>
      </c>
      <c r="D4082" s="6">
        <v>750</v>
      </c>
      <c r="E4082" s="6">
        <v>61</v>
      </c>
      <c r="F4082" t="s">
        <v>8220</v>
      </c>
      <c r="G4082" t="s">
        <v>8223</v>
      </c>
      <c r="H4082" t="s">
        <v>8245</v>
      </c>
      <c r="I4082">
        <v>1425337200</v>
      </c>
      <c r="J4082">
        <v>1421432810</v>
      </c>
      <c r="K4082" t="b">
        <v>0</v>
      </c>
      <c r="L4082">
        <v>6</v>
      </c>
      <c r="M4082" t="b">
        <v>0</v>
      </c>
      <c r="N4082" s="8" t="s">
        <v>8269</v>
      </c>
      <c r="O4082" s="9">
        <f t="shared" si="320"/>
        <v>0.08</v>
      </c>
      <c r="P4082" s="10">
        <f t="shared" si="321"/>
        <v>10.17</v>
      </c>
      <c r="Q4082" s="12" t="s">
        <v>8315</v>
      </c>
      <c r="R4082" t="s">
        <v>8316</v>
      </c>
      <c r="S4082" s="16">
        <f t="shared" si="322"/>
        <v>42020.768634259264</v>
      </c>
      <c r="T4082" s="16">
        <f t="shared" si="323"/>
        <v>42065.958333333328</v>
      </c>
      <c r="U4082">
        <f t="shared" si="319"/>
        <v>2015</v>
      </c>
    </row>
    <row r="4083" spans="1:21" ht="45" x14ac:dyDescent="0.25">
      <c r="A4083">
        <v>3737</v>
      </c>
      <c r="B4083" s="3" t="s">
        <v>3734</v>
      </c>
      <c r="C4083" s="3" t="s">
        <v>7847</v>
      </c>
      <c r="D4083" s="6">
        <v>700</v>
      </c>
      <c r="E4083" s="6">
        <v>150</v>
      </c>
      <c r="F4083" t="s">
        <v>8220</v>
      </c>
      <c r="G4083" t="s">
        <v>8223</v>
      </c>
      <c r="H4083" t="s">
        <v>8245</v>
      </c>
      <c r="I4083">
        <v>1447311540</v>
      </c>
      <c r="J4083">
        <v>1445358903</v>
      </c>
      <c r="K4083" t="b">
        <v>0</v>
      </c>
      <c r="L4083">
        <v>4</v>
      </c>
      <c r="M4083" t="b">
        <v>0</v>
      </c>
      <c r="N4083" s="8" t="s">
        <v>8269</v>
      </c>
      <c r="O4083" s="9">
        <f t="shared" si="320"/>
        <v>0.21</v>
      </c>
      <c r="P4083" s="10">
        <f t="shared" si="321"/>
        <v>37.5</v>
      </c>
      <c r="Q4083" s="12" t="s">
        <v>8315</v>
      </c>
      <c r="R4083" t="s">
        <v>8316</v>
      </c>
      <c r="S4083" s="16">
        <f t="shared" si="322"/>
        <v>42297.691006944442</v>
      </c>
      <c r="T4083" s="16">
        <f t="shared" si="323"/>
        <v>42320.290972222225</v>
      </c>
      <c r="U4083">
        <f t="shared" si="319"/>
        <v>2015</v>
      </c>
    </row>
    <row r="4084" spans="1:21" ht="60" x14ac:dyDescent="0.25">
      <c r="A4084">
        <v>4037</v>
      </c>
      <c r="B4084" s="3" t="s">
        <v>4033</v>
      </c>
      <c r="C4084" s="3" t="s">
        <v>8141</v>
      </c>
      <c r="D4084" s="6">
        <v>700</v>
      </c>
      <c r="E4084" s="6">
        <v>80</v>
      </c>
      <c r="F4084" t="s">
        <v>8220</v>
      </c>
      <c r="G4084" t="s">
        <v>8223</v>
      </c>
      <c r="H4084" t="s">
        <v>8245</v>
      </c>
      <c r="I4084">
        <v>1464099900</v>
      </c>
      <c r="J4084">
        <v>1462585315</v>
      </c>
      <c r="K4084" t="b">
        <v>0</v>
      </c>
      <c r="L4084">
        <v>2</v>
      </c>
      <c r="M4084" t="b">
        <v>0</v>
      </c>
      <c r="N4084" s="8" t="s">
        <v>8269</v>
      </c>
      <c r="O4084" s="9">
        <f t="shared" si="320"/>
        <v>0.11</v>
      </c>
      <c r="P4084" s="10">
        <f t="shared" si="321"/>
        <v>40</v>
      </c>
      <c r="Q4084" s="12" t="s">
        <v>8315</v>
      </c>
      <c r="R4084" t="s">
        <v>8316</v>
      </c>
      <c r="S4084" s="16">
        <f t="shared" si="322"/>
        <v>42497.070775462969</v>
      </c>
      <c r="T4084" s="16">
        <f t="shared" si="323"/>
        <v>42514.600694444445</v>
      </c>
      <c r="U4084">
        <f t="shared" si="319"/>
        <v>2016</v>
      </c>
    </row>
    <row r="4085" spans="1:21" ht="45" x14ac:dyDescent="0.25">
      <c r="A4085">
        <v>4076</v>
      </c>
      <c r="B4085" s="3" t="s">
        <v>4072</v>
      </c>
      <c r="C4085" s="3" t="s">
        <v>8179</v>
      </c>
      <c r="D4085" s="6">
        <v>700</v>
      </c>
      <c r="E4085" s="6">
        <v>0</v>
      </c>
      <c r="F4085" t="s">
        <v>8220</v>
      </c>
      <c r="G4085" t="s">
        <v>8223</v>
      </c>
      <c r="H4085" t="s">
        <v>8245</v>
      </c>
      <c r="I4085">
        <v>1413921060</v>
      </c>
      <c r="J4085">
        <v>1411499149</v>
      </c>
      <c r="K4085" t="b">
        <v>0</v>
      </c>
      <c r="L4085">
        <v>0</v>
      </c>
      <c r="M4085" t="b">
        <v>0</v>
      </c>
      <c r="N4085" s="8" t="s">
        <v>8269</v>
      </c>
      <c r="O4085" s="9">
        <f t="shared" si="320"/>
        <v>0</v>
      </c>
      <c r="P4085" s="10">
        <f t="shared" si="321"/>
        <v>0</v>
      </c>
      <c r="Q4085" s="12" t="s">
        <v>8315</v>
      </c>
      <c r="R4085" t="s">
        <v>8316</v>
      </c>
      <c r="S4085" s="16">
        <f t="shared" si="322"/>
        <v>41905.795706018522</v>
      </c>
      <c r="T4085" s="16">
        <f t="shared" si="323"/>
        <v>41933.82708333333</v>
      </c>
      <c r="U4085">
        <f t="shared" si="319"/>
        <v>2014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 t="s">
        <v>8269</v>
      </c>
      <c r="O4086" s="9">
        <f t="shared" si="320"/>
        <v>0</v>
      </c>
      <c r="P4086" s="10">
        <f t="shared" si="321"/>
        <v>10</v>
      </c>
      <c r="Q4086" s="12" t="s">
        <v>8315</v>
      </c>
      <c r="R4086" t="s">
        <v>8316</v>
      </c>
      <c r="S4086" s="16">
        <f t="shared" si="322"/>
        <v>42622.436412037037</v>
      </c>
      <c r="T4086" s="16">
        <f t="shared" si="323"/>
        <v>42652.436412037037</v>
      </c>
      <c r="U4086">
        <f t="shared" si="319"/>
        <v>2016</v>
      </c>
    </row>
    <row r="4087" spans="1:21" ht="60" x14ac:dyDescent="0.25">
      <c r="A4087">
        <v>3975</v>
      </c>
      <c r="B4087" s="3" t="s">
        <v>3972</v>
      </c>
      <c r="C4087" s="3" t="s">
        <v>8082</v>
      </c>
      <c r="D4087" s="6">
        <v>678</v>
      </c>
      <c r="E4087" s="6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s="8" t="s">
        <v>8269</v>
      </c>
      <c r="O4087" s="9">
        <f t="shared" si="320"/>
        <v>0</v>
      </c>
      <c r="P4087" s="10">
        <f t="shared" si="321"/>
        <v>0</v>
      </c>
      <c r="Q4087" s="12" t="s">
        <v>8315</v>
      </c>
      <c r="R4087" t="s">
        <v>8316</v>
      </c>
      <c r="S4087" s="16">
        <f t="shared" si="322"/>
        <v>42534.866875</v>
      </c>
      <c r="T4087" s="16">
        <f t="shared" si="323"/>
        <v>42564.866875</v>
      </c>
      <c r="U4087">
        <f t="shared" si="319"/>
        <v>2016</v>
      </c>
    </row>
    <row r="4088" spans="1:21" ht="60" x14ac:dyDescent="0.25">
      <c r="A4088">
        <v>2855</v>
      </c>
      <c r="B4088" s="3" t="s">
        <v>2855</v>
      </c>
      <c r="C4088" s="3" t="s">
        <v>6965</v>
      </c>
      <c r="D4088" s="6">
        <v>600</v>
      </c>
      <c r="E4088" s="6">
        <v>300</v>
      </c>
      <c r="F4088" t="s">
        <v>8220</v>
      </c>
      <c r="G4088" t="s">
        <v>8223</v>
      </c>
      <c r="H4088" t="s">
        <v>8245</v>
      </c>
      <c r="I4088">
        <v>1454110440</v>
      </c>
      <c r="J4088">
        <v>1451607071</v>
      </c>
      <c r="K4088" t="b">
        <v>0</v>
      </c>
      <c r="L4088">
        <v>5</v>
      </c>
      <c r="M4088" t="b">
        <v>0</v>
      </c>
      <c r="N4088" s="8" t="s">
        <v>8269</v>
      </c>
      <c r="O4088" s="9">
        <f t="shared" si="320"/>
        <v>0.5</v>
      </c>
      <c r="P4088" s="10">
        <f t="shared" si="321"/>
        <v>60</v>
      </c>
      <c r="Q4088" s="12" t="s">
        <v>8315</v>
      </c>
      <c r="R4088" t="s">
        <v>8316</v>
      </c>
      <c r="S4088" s="16">
        <f t="shared" si="322"/>
        <v>42370.007766203707</v>
      </c>
      <c r="T4088" s="16">
        <f t="shared" si="323"/>
        <v>42398.981944444444</v>
      </c>
      <c r="U4088">
        <f t="shared" si="319"/>
        <v>2016</v>
      </c>
    </row>
    <row r="4089" spans="1:21" ht="45" x14ac:dyDescent="0.25">
      <c r="A4089">
        <v>2919</v>
      </c>
      <c r="B4089" s="3" t="s">
        <v>2919</v>
      </c>
      <c r="C4089" s="3" t="s">
        <v>7029</v>
      </c>
      <c r="D4089" s="6">
        <v>600</v>
      </c>
      <c r="E4089" s="6">
        <v>51</v>
      </c>
      <c r="F4089" t="s">
        <v>8220</v>
      </c>
      <c r="G4089" t="s">
        <v>8223</v>
      </c>
      <c r="H4089" t="s">
        <v>8245</v>
      </c>
      <c r="I4089">
        <v>1407250329</v>
      </c>
      <c r="J4089">
        <v>1404658329</v>
      </c>
      <c r="K4089" t="b">
        <v>0</v>
      </c>
      <c r="L4089">
        <v>6</v>
      </c>
      <c r="M4089" t="b">
        <v>0</v>
      </c>
      <c r="N4089" s="8" t="s">
        <v>8269</v>
      </c>
      <c r="O4089" s="9">
        <f t="shared" si="320"/>
        <v>0.09</v>
      </c>
      <c r="P4089" s="10">
        <f t="shared" si="321"/>
        <v>8.5</v>
      </c>
      <c r="Q4089" s="12" t="s">
        <v>8315</v>
      </c>
      <c r="R4089" t="s">
        <v>8316</v>
      </c>
      <c r="S4089" s="16">
        <f t="shared" si="322"/>
        <v>41826.61954861111</v>
      </c>
      <c r="T4089" s="16">
        <f t="shared" si="323"/>
        <v>41856.61954861111</v>
      </c>
      <c r="U4089">
        <f t="shared" si="319"/>
        <v>2014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 t="s">
        <v>8269</v>
      </c>
      <c r="O4090" s="9">
        <f t="shared" si="320"/>
        <v>0.11</v>
      </c>
      <c r="P4090" s="10">
        <f t="shared" si="321"/>
        <v>72</v>
      </c>
      <c r="Q4090" s="12" t="s">
        <v>8315</v>
      </c>
      <c r="R4090" t="s">
        <v>8316</v>
      </c>
      <c r="S4090" s="16">
        <f t="shared" si="322"/>
        <v>41990.612546296295</v>
      </c>
      <c r="T4090" s="16">
        <f t="shared" si="323"/>
        <v>42020.434722222228</v>
      </c>
      <c r="U4090">
        <f t="shared" si="319"/>
        <v>2015</v>
      </c>
    </row>
    <row r="4091" spans="1:21" ht="60" x14ac:dyDescent="0.25">
      <c r="A4091">
        <v>4020</v>
      </c>
      <c r="B4091" s="3" t="s">
        <v>4016</v>
      </c>
      <c r="C4091" s="3" t="s">
        <v>8125</v>
      </c>
      <c r="D4091" s="6">
        <v>600</v>
      </c>
      <c r="E4091" s="6">
        <v>100</v>
      </c>
      <c r="F4091" t="s">
        <v>8220</v>
      </c>
      <c r="G4091" t="s">
        <v>8223</v>
      </c>
      <c r="H4091" t="s">
        <v>8245</v>
      </c>
      <c r="I4091">
        <v>1427168099</v>
      </c>
      <c r="J4091">
        <v>1424579699</v>
      </c>
      <c r="K4091" t="b">
        <v>0</v>
      </c>
      <c r="L4091">
        <v>3</v>
      </c>
      <c r="M4091" t="b">
        <v>0</v>
      </c>
      <c r="N4091" s="8" t="s">
        <v>8269</v>
      </c>
      <c r="O4091" s="9">
        <f t="shared" si="320"/>
        <v>0.17</v>
      </c>
      <c r="P4091" s="10">
        <f t="shared" si="321"/>
        <v>33.33</v>
      </c>
      <c r="Q4091" s="12" t="s">
        <v>8315</v>
      </c>
      <c r="R4091" t="s">
        <v>8316</v>
      </c>
      <c r="S4091" s="16">
        <f t="shared" si="322"/>
        <v>42057.190960648149</v>
      </c>
      <c r="T4091" s="16">
        <f t="shared" si="323"/>
        <v>42087.149293981478</v>
      </c>
      <c r="U4091">
        <f t="shared" si="319"/>
        <v>2015</v>
      </c>
    </row>
    <row r="4092" spans="1:21" ht="60" x14ac:dyDescent="0.25">
      <c r="A4092">
        <v>4044</v>
      </c>
      <c r="B4092" s="3" t="s">
        <v>4040</v>
      </c>
      <c r="C4092" s="3" t="s">
        <v>8148</v>
      </c>
      <c r="D4092" s="6">
        <v>600</v>
      </c>
      <c r="E4092" s="6">
        <v>225</v>
      </c>
      <c r="F4092" t="s">
        <v>8220</v>
      </c>
      <c r="G4092" t="s">
        <v>8223</v>
      </c>
      <c r="H4092" t="s">
        <v>8245</v>
      </c>
      <c r="I4092">
        <v>1428642000</v>
      </c>
      <c r="J4092">
        <v>1426050982</v>
      </c>
      <c r="K4092" t="b">
        <v>0</v>
      </c>
      <c r="L4092">
        <v>4</v>
      </c>
      <c r="M4092" t="b">
        <v>0</v>
      </c>
      <c r="N4092" s="8" t="s">
        <v>8269</v>
      </c>
      <c r="O4092" s="9">
        <f t="shared" si="320"/>
        <v>0.38</v>
      </c>
      <c r="P4092" s="10">
        <f t="shared" si="321"/>
        <v>56.25</v>
      </c>
      <c r="Q4092" s="12" t="s">
        <v>8315</v>
      </c>
      <c r="R4092" t="s">
        <v>8316</v>
      </c>
      <c r="S4092" s="16">
        <f t="shared" si="322"/>
        <v>42074.219699074078</v>
      </c>
      <c r="T4092" s="16">
        <f t="shared" si="323"/>
        <v>42104.208333333328</v>
      </c>
      <c r="U4092">
        <f t="shared" si="319"/>
        <v>2015</v>
      </c>
    </row>
    <row r="4093" spans="1:21" ht="60" x14ac:dyDescent="0.25">
      <c r="A4093">
        <v>4101</v>
      </c>
      <c r="B4093" s="3" t="s">
        <v>4097</v>
      </c>
      <c r="C4093" s="3" t="s">
        <v>8204</v>
      </c>
      <c r="D4093" s="6">
        <v>600</v>
      </c>
      <c r="E4093" s="6">
        <v>0</v>
      </c>
      <c r="F4093" t="s">
        <v>8220</v>
      </c>
      <c r="G4093" t="s">
        <v>8223</v>
      </c>
      <c r="H4093" t="s">
        <v>8245</v>
      </c>
      <c r="I4093">
        <v>1485380482</v>
      </c>
      <c r="J4093">
        <v>1482788482</v>
      </c>
      <c r="K4093" t="b">
        <v>0</v>
      </c>
      <c r="L4093">
        <v>0</v>
      </c>
      <c r="M4093" t="b">
        <v>0</v>
      </c>
      <c r="N4093" s="8" t="s">
        <v>8269</v>
      </c>
      <c r="O4093" s="9">
        <f t="shared" si="320"/>
        <v>0</v>
      </c>
      <c r="P4093" s="10">
        <f t="shared" si="321"/>
        <v>0</v>
      </c>
      <c r="Q4093" s="12" t="s">
        <v>8315</v>
      </c>
      <c r="R4093" t="s">
        <v>8316</v>
      </c>
      <c r="S4093" s="16">
        <f t="shared" si="322"/>
        <v>42730.903726851851</v>
      </c>
      <c r="T4093" s="16">
        <f t="shared" si="323"/>
        <v>42760.903726851851</v>
      </c>
      <c r="U4093">
        <f t="shared" si="319"/>
        <v>2017</v>
      </c>
    </row>
    <row r="4094" spans="1:21" ht="45" x14ac:dyDescent="0.25">
      <c r="A4094">
        <v>4061</v>
      </c>
      <c r="B4094" s="3" t="s">
        <v>4057</v>
      </c>
      <c r="C4094" s="3" t="s">
        <v>8165</v>
      </c>
      <c r="D4094" s="6">
        <v>525</v>
      </c>
      <c r="E4094" s="6">
        <v>0</v>
      </c>
      <c r="F4094" t="s">
        <v>8220</v>
      </c>
      <c r="G4094" t="s">
        <v>8223</v>
      </c>
      <c r="H4094" t="s">
        <v>8245</v>
      </c>
      <c r="I4094">
        <v>1461205423</v>
      </c>
      <c r="J4094">
        <v>1456025023</v>
      </c>
      <c r="K4094" t="b">
        <v>0</v>
      </c>
      <c r="L4094">
        <v>0</v>
      </c>
      <c r="M4094" t="b">
        <v>0</v>
      </c>
      <c r="N4094" s="8" t="s">
        <v>8269</v>
      </c>
      <c r="O4094" s="9">
        <f t="shared" si="320"/>
        <v>0</v>
      </c>
      <c r="P4094" s="10">
        <f t="shared" si="321"/>
        <v>0</v>
      </c>
      <c r="Q4094" s="12" t="s">
        <v>8315</v>
      </c>
      <c r="R4094" t="s">
        <v>8316</v>
      </c>
      <c r="S4094" s="16">
        <f t="shared" si="322"/>
        <v>42421.141469907408</v>
      </c>
      <c r="T4094" s="16">
        <f t="shared" si="323"/>
        <v>42481.099803240737</v>
      </c>
      <c r="U4094">
        <f t="shared" si="319"/>
        <v>2016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 t="s">
        <v>8269</v>
      </c>
      <c r="O4095" s="9">
        <f t="shared" si="320"/>
        <v>0.02</v>
      </c>
      <c r="P4095" s="10">
        <f t="shared" si="321"/>
        <v>15</v>
      </c>
      <c r="Q4095" s="12" t="s">
        <v>8315</v>
      </c>
      <c r="R4095" t="s">
        <v>8316</v>
      </c>
      <c r="S4095" s="16">
        <f t="shared" si="322"/>
        <v>42178.815891203703</v>
      </c>
      <c r="T4095" s="16">
        <f t="shared" si="323"/>
        <v>42238.815891203703</v>
      </c>
      <c r="U4095">
        <f t="shared" si="319"/>
        <v>2015</v>
      </c>
    </row>
    <row r="4096" spans="1:21" ht="60" x14ac:dyDescent="0.25">
      <c r="A4096">
        <v>2895</v>
      </c>
      <c r="B4096" s="3" t="s">
        <v>2895</v>
      </c>
      <c r="C4096" s="3" t="s">
        <v>7005</v>
      </c>
      <c r="D4096" s="6">
        <v>500</v>
      </c>
      <c r="E4096" s="6">
        <v>23</v>
      </c>
      <c r="F4096" t="s">
        <v>8220</v>
      </c>
      <c r="G4096" t="s">
        <v>8223</v>
      </c>
      <c r="H4096" t="s">
        <v>8245</v>
      </c>
      <c r="I4096">
        <v>1403470800</v>
      </c>
      <c r="J4096">
        <v>1403356792</v>
      </c>
      <c r="K4096" t="b">
        <v>0</v>
      </c>
      <c r="L4096">
        <v>4</v>
      </c>
      <c r="M4096" t="b">
        <v>0</v>
      </c>
      <c r="N4096" s="8" t="s">
        <v>8269</v>
      </c>
      <c r="O4096" s="9">
        <f t="shared" si="320"/>
        <v>0.05</v>
      </c>
      <c r="P4096" s="10">
        <f t="shared" si="321"/>
        <v>5.75</v>
      </c>
      <c r="Q4096" s="12" t="s">
        <v>8315</v>
      </c>
      <c r="R4096" t="s">
        <v>8316</v>
      </c>
      <c r="S4096" s="16">
        <f t="shared" si="322"/>
        <v>41811.555462962962</v>
      </c>
      <c r="T4096" s="16">
        <f t="shared" si="323"/>
        <v>41812.875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 t="s">
        <v>8269</v>
      </c>
      <c r="O4097" s="9">
        <f t="shared" si="320"/>
        <v>0.03</v>
      </c>
      <c r="P4097" s="10">
        <f t="shared" si="321"/>
        <v>800</v>
      </c>
      <c r="Q4097" s="12" t="s">
        <v>8315</v>
      </c>
      <c r="R4097" t="s">
        <v>8316</v>
      </c>
      <c r="S4097" s="16">
        <f t="shared" si="322"/>
        <v>42693.031828703708</v>
      </c>
      <c r="T4097" s="16">
        <f t="shared" si="323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 t="s">
        <v>8269</v>
      </c>
      <c r="O4098" s="9">
        <f t="shared" si="320"/>
        <v>0.11</v>
      </c>
      <c r="P4098" s="10">
        <f t="shared" si="321"/>
        <v>80</v>
      </c>
      <c r="Q4098" s="12" t="s">
        <v>8315</v>
      </c>
      <c r="R4098" t="s">
        <v>8316</v>
      </c>
      <c r="S4098" s="16">
        <f t="shared" si="322"/>
        <v>42750.530312499999</v>
      </c>
      <c r="T4098" s="16">
        <f t="shared" si="323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 t="s">
        <v>8269</v>
      </c>
      <c r="O4099" s="9">
        <f t="shared" si="320"/>
        <v>0</v>
      </c>
      <c r="P4099" s="10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19"/>
        <v>2016</v>
      </c>
    </row>
    <row r="4100" spans="1:21" ht="30" x14ac:dyDescent="0.25">
      <c r="A4100">
        <v>3991</v>
      </c>
      <c r="B4100" s="3" t="s">
        <v>3987</v>
      </c>
      <c r="C4100" s="3" t="s">
        <v>8097</v>
      </c>
      <c r="D4100" s="6">
        <v>500</v>
      </c>
      <c r="E4100" s="6">
        <v>100</v>
      </c>
      <c r="F4100" t="s">
        <v>8220</v>
      </c>
      <c r="G4100" t="s">
        <v>8223</v>
      </c>
      <c r="H4100" t="s">
        <v>8245</v>
      </c>
      <c r="I4100">
        <v>1433086082</v>
      </c>
      <c r="J4100">
        <v>1430494082</v>
      </c>
      <c r="K4100" t="b">
        <v>0</v>
      </c>
      <c r="L4100">
        <v>1</v>
      </c>
      <c r="M4100" t="b">
        <v>0</v>
      </c>
      <c r="N4100" s="8" t="s">
        <v>8269</v>
      </c>
      <c r="O4100" s="9">
        <f t="shared" si="320"/>
        <v>0.2</v>
      </c>
      <c r="P4100" s="10">
        <f t="shared" si="321"/>
        <v>100</v>
      </c>
      <c r="Q4100" s="12" t="s">
        <v>8315</v>
      </c>
      <c r="R4100" t="s">
        <v>8316</v>
      </c>
      <c r="S4100" s="16">
        <f t="shared" si="322"/>
        <v>42125.644467592589</v>
      </c>
      <c r="T4100" s="16">
        <f t="shared" si="323"/>
        <v>42155.644467592589</v>
      </c>
      <c r="U4100">
        <f t="shared" ref="U4100:U4116" si="324">YEAR(T4100)</f>
        <v>2015</v>
      </c>
    </row>
    <row r="4101" spans="1:21" x14ac:dyDescent="0.25">
      <c r="A4101">
        <v>4004</v>
      </c>
      <c r="B4101" s="3" t="s">
        <v>4000</v>
      </c>
      <c r="C4101" s="3" t="s">
        <v>8109</v>
      </c>
      <c r="D4101" s="6">
        <v>500</v>
      </c>
      <c r="E4101" s="6">
        <v>1</v>
      </c>
      <c r="F4101" t="s">
        <v>8220</v>
      </c>
      <c r="G4101" t="s">
        <v>8223</v>
      </c>
      <c r="H4101" t="s">
        <v>8245</v>
      </c>
      <c r="I4101">
        <v>1412740457</v>
      </c>
      <c r="J4101">
        <v>1410148457</v>
      </c>
      <c r="K4101" t="b">
        <v>0</v>
      </c>
      <c r="L4101">
        <v>1</v>
      </c>
      <c r="M4101" t="b">
        <v>0</v>
      </c>
      <c r="N4101" s="8" t="s">
        <v>8269</v>
      </c>
      <c r="O4101" s="9">
        <f t="shared" si="320"/>
        <v>0</v>
      </c>
      <c r="P4101" s="10">
        <f t="shared" si="321"/>
        <v>1</v>
      </c>
      <c r="Q4101" s="12" t="s">
        <v>8315</v>
      </c>
      <c r="R4101" t="s">
        <v>8316</v>
      </c>
      <c r="S4101" s="16">
        <f t="shared" si="322"/>
        <v>41890.16269675926</v>
      </c>
      <c r="T4101" s="16">
        <f t="shared" si="323"/>
        <v>41920.16269675926</v>
      </c>
      <c r="U4101">
        <f t="shared" si="324"/>
        <v>2014</v>
      </c>
    </row>
    <row r="4102" spans="1:21" ht="45" x14ac:dyDescent="0.25">
      <c r="A4102">
        <v>4039</v>
      </c>
      <c r="B4102" s="3" t="s">
        <v>4035</v>
      </c>
      <c r="C4102" s="3" t="s">
        <v>8143</v>
      </c>
      <c r="D4102" s="6">
        <v>500</v>
      </c>
      <c r="E4102" s="6">
        <v>300</v>
      </c>
      <c r="F4102" t="s">
        <v>8220</v>
      </c>
      <c r="G4102" t="s">
        <v>8223</v>
      </c>
      <c r="H4102" t="s">
        <v>8245</v>
      </c>
      <c r="I4102">
        <v>1448949540</v>
      </c>
      <c r="J4102">
        <v>1446048367</v>
      </c>
      <c r="K4102" t="b">
        <v>0</v>
      </c>
      <c r="L4102">
        <v>5</v>
      </c>
      <c r="M4102" t="b">
        <v>0</v>
      </c>
      <c r="N4102" s="8" t="s">
        <v>8269</v>
      </c>
      <c r="O4102" s="9">
        <f t="shared" si="320"/>
        <v>0.6</v>
      </c>
      <c r="P4102" s="10">
        <f t="shared" si="321"/>
        <v>60</v>
      </c>
      <c r="Q4102" s="12" t="s">
        <v>8315</v>
      </c>
      <c r="R4102" t="s">
        <v>8316</v>
      </c>
      <c r="S4102" s="16">
        <f t="shared" si="322"/>
        <v>42305.670914351853</v>
      </c>
      <c r="T4102" s="16">
        <f t="shared" si="323"/>
        <v>42339.249305555553</v>
      </c>
      <c r="U4102">
        <f t="shared" si="324"/>
        <v>2015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8" t="s">
        <v>8269</v>
      </c>
      <c r="O4103" s="9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 t="s">
        <v>8269</v>
      </c>
      <c r="O4104" s="9">
        <f t="shared" si="320"/>
        <v>0.27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30" x14ac:dyDescent="0.25">
      <c r="A4105">
        <v>2885</v>
      </c>
      <c r="B4105" s="3" t="s">
        <v>2885</v>
      </c>
      <c r="C4105" s="3" t="s">
        <v>6995</v>
      </c>
      <c r="D4105" s="6">
        <v>400</v>
      </c>
      <c r="E4105" s="6">
        <v>130</v>
      </c>
      <c r="F4105" t="s">
        <v>8220</v>
      </c>
      <c r="G4105" t="s">
        <v>8223</v>
      </c>
      <c r="H4105" t="s">
        <v>8245</v>
      </c>
      <c r="I4105">
        <v>1426294201</v>
      </c>
      <c r="J4105">
        <v>1423705801</v>
      </c>
      <c r="K4105" t="b">
        <v>0</v>
      </c>
      <c r="L4105">
        <v>5</v>
      </c>
      <c r="M4105" t="b">
        <v>0</v>
      </c>
      <c r="N4105" s="8" t="s">
        <v>8269</v>
      </c>
      <c r="O4105" s="9">
        <f t="shared" si="320"/>
        <v>0.33</v>
      </c>
      <c r="P4105" s="10">
        <f t="shared" si="321"/>
        <v>26</v>
      </c>
      <c r="Q4105" s="12" t="s">
        <v>8315</v>
      </c>
      <c r="R4105" t="s">
        <v>8316</v>
      </c>
      <c r="S4105" s="16">
        <f t="shared" si="322"/>
        <v>42047.07640046296</v>
      </c>
      <c r="T4105" s="16">
        <f t="shared" si="323"/>
        <v>42077.034733796296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 t="s">
        <v>8269</v>
      </c>
      <c r="O4106" s="9">
        <f t="shared" si="320"/>
        <v>0.21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 t="s">
        <v>8269</v>
      </c>
      <c r="O4107" s="9">
        <f t="shared" si="320"/>
        <v>7.0000000000000007E-2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4100</v>
      </c>
      <c r="B4108" s="3" t="s">
        <v>4096</v>
      </c>
      <c r="C4108" s="3" t="s">
        <v>8203</v>
      </c>
      <c r="D4108" s="6">
        <v>270</v>
      </c>
      <c r="E4108" s="6">
        <v>0</v>
      </c>
      <c r="F4108" t="s">
        <v>8220</v>
      </c>
      <c r="G4108" t="s">
        <v>8223</v>
      </c>
      <c r="H4108" t="s">
        <v>8245</v>
      </c>
      <c r="I4108">
        <v>1414205990</v>
      </c>
      <c r="J4108">
        <v>1413341990</v>
      </c>
      <c r="K4108" t="b">
        <v>0</v>
      </c>
      <c r="L4108">
        <v>0</v>
      </c>
      <c r="M4108" t="b">
        <v>0</v>
      </c>
      <c r="N4108" s="8" t="s">
        <v>8269</v>
      </c>
      <c r="O4108" s="9">
        <f t="shared" si="320"/>
        <v>0</v>
      </c>
      <c r="P4108" s="10">
        <f t="shared" si="321"/>
        <v>0</v>
      </c>
      <c r="Q4108" s="12" t="s">
        <v>8315</v>
      </c>
      <c r="R4108" t="s">
        <v>8316</v>
      </c>
      <c r="S4108" s="16">
        <f t="shared" si="322"/>
        <v>41927.124884259261</v>
      </c>
      <c r="T4108" s="16">
        <f t="shared" si="323"/>
        <v>41937.124884259261</v>
      </c>
      <c r="U4108">
        <f t="shared" si="324"/>
        <v>2014</v>
      </c>
    </row>
    <row r="4109" spans="1:21" ht="60" x14ac:dyDescent="0.25">
      <c r="A4109">
        <v>2886</v>
      </c>
      <c r="B4109" s="3" t="s">
        <v>2886</v>
      </c>
      <c r="C4109" s="3" t="s">
        <v>6996</v>
      </c>
      <c r="D4109" s="6">
        <v>200</v>
      </c>
      <c r="E4109" s="6">
        <v>10</v>
      </c>
      <c r="F4109" t="s">
        <v>8220</v>
      </c>
      <c r="G4109" t="s">
        <v>8223</v>
      </c>
      <c r="H4109" t="s">
        <v>8245</v>
      </c>
      <c r="I4109">
        <v>1442635140</v>
      </c>
      <c r="J4109">
        <v>1442243484</v>
      </c>
      <c r="K4109" t="b">
        <v>0</v>
      </c>
      <c r="L4109">
        <v>1</v>
      </c>
      <c r="M4109" t="b">
        <v>0</v>
      </c>
      <c r="N4109" s="8" t="s">
        <v>8269</v>
      </c>
      <c r="O4109" s="9">
        <f t="shared" si="320"/>
        <v>0.05</v>
      </c>
      <c r="P4109" s="10">
        <f t="shared" si="321"/>
        <v>10</v>
      </c>
      <c r="Q4109" s="12" t="s">
        <v>8315</v>
      </c>
      <c r="R4109" t="s">
        <v>8316</v>
      </c>
      <c r="S4109" s="16">
        <f t="shared" si="322"/>
        <v>42261.632916666669</v>
      </c>
      <c r="T4109" s="16">
        <f t="shared" si="323"/>
        <v>42266.165972222225</v>
      </c>
      <c r="U4109">
        <f t="shared" si="324"/>
        <v>2015</v>
      </c>
    </row>
    <row r="4110" spans="1:21" ht="45" x14ac:dyDescent="0.25">
      <c r="A4110">
        <v>3925</v>
      </c>
      <c r="B4110" s="3" t="s">
        <v>3922</v>
      </c>
      <c r="C4110" s="3" t="s">
        <v>8033</v>
      </c>
      <c r="D4110" s="6">
        <v>150</v>
      </c>
      <c r="E4110" s="6">
        <v>15</v>
      </c>
      <c r="F4110" t="s">
        <v>8220</v>
      </c>
      <c r="G4110" t="s">
        <v>8223</v>
      </c>
      <c r="H4110" t="s">
        <v>8245</v>
      </c>
      <c r="I4110">
        <v>1406753639</v>
      </c>
      <c r="J4110">
        <v>1404161639</v>
      </c>
      <c r="K4110" t="b">
        <v>0</v>
      </c>
      <c r="L4110">
        <v>3</v>
      </c>
      <c r="M4110" t="b">
        <v>0</v>
      </c>
      <c r="N4110" s="8" t="s">
        <v>8269</v>
      </c>
      <c r="O4110" s="9">
        <f t="shared" si="320"/>
        <v>0.1</v>
      </c>
      <c r="P4110" s="10">
        <f t="shared" si="321"/>
        <v>5</v>
      </c>
      <c r="Q4110" s="12" t="s">
        <v>8315</v>
      </c>
      <c r="R4110" t="s">
        <v>8316</v>
      </c>
      <c r="S4110" s="16">
        <f t="shared" si="322"/>
        <v>41820.870821759258</v>
      </c>
      <c r="T4110" s="16">
        <f t="shared" si="323"/>
        <v>41850.870821759258</v>
      </c>
      <c r="U4110">
        <f t="shared" si="324"/>
        <v>2014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 t="s">
        <v>8269</v>
      </c>
      <c r="O4111" s="9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 t="s">
        <v>8269</v>
      </c>
      <c r="O4112" s="9">
        <f t="shared" si="320"/>
        <v>0.28999999999999998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60" x14ac:dyDescent="0.25">
      <c r="A4113">
        <v>4082</v>
      </c>
      <c r="B4113" s="3" t="s">
        <v>4078</v>
      </c>
      <c r="C4113" s="3" t="s">
        <v>8185</v>
      </c>
      <c r="D4113" s="6">
        <v>150</v>
      </c>
      <c r="E4113" s="6">
        <v>3</v>
      </c>
      <c r="F4113" t="s">
        <v>8220</v>
      </c>
      <c r="G4113" t="s">
        <v>8223</v>
      </c>
      <c r="H4113" t="s">
        <v>8245</v>
      </c>
      <c r="I4113">
        <v>1447542000</v>
      </c>
      <c r="J4113">
        <v>1446179553</v>
      </c>
      <c r="K4113" t="b">
        <v>0</v>
      </c>
      <c r="L4113">
        <v>2</v>
      </c>
      <c r="M4113" t="b">
        <v>0</v>
      </c>
      <c r="N4113" s="8" t="s">
        <v>8269</v>
      </c>
      <c r="O4113" s="9">
        <f t="shared" si="320"/>
        <v>0.02</v>
      </c>
      <c r="P4113" s="10">
        <f t="shared" si="321"/>
        <v>1.5</v>
      </c>
      <c r="Q4113" s="12" t="s">
        <v>8315</v>
      </c>
      <c r="R4113" t="s">
        <v>8316</v>
      </c>
      <c r="S4113" s="16">
        <f t="shared" si="322"/>
        <v>42307.189270833333</v>
      </c>
      <c r="T4113" s="16">
        <f t="shared" si="323"/>
        <v>42322.958333333328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 t="s">
        <v>8269</v>
      </c>
      <c r="O4114" s="9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3745</v>
      </c>
      <c r="B4115" s="3" t="s">
        <v>3742</v>
      </c>
      <c r="C4115" s="3" t="s">
        <v>7855</v>
      </c>
      <c r="D4115" s="6">
        <v>100</v>
      </c>
      <c r="E4115" s="6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s="8" t="s">
        <v>8269</v>
      </c>
      <c r="O4115" s="9">
        <f t="shared" si="320"/>
        <v>0.1</v>
      </c>
      <c r="P4115" s="10">
        <f t="shared" si="321"/>
        <v>10</v>
      </c>
      <c r="Q4115" s="12" t="s">
        <v>8315</v>
      </c>
      <c r="R4115" t="s">
        <v>8316</v>
      </c>
      <c r="S4115" s="16">
        <f t="shared" si="322"/>
        <v>41831.697939814818</v>
      </c>
      <c r="T4115" s="16">
        <f t="shared" si="323"/>
        <v>41861.697939814818</v>
      </c>
      <c r="U4115">
        <f t="shared" si="324"/>
        <v>2014</v>
      </c>
    </row>
    <row r="4116" spans="1:21" x14ac:dyDescent="0.25">
      <c r="P4116" s="10">
        <f t="shared" ref="P4116" si="325">IFERROR(ROUND(E4116/L4116,2),0)</f>
        <v>0</v>
      </c>
      <c r="S4116" s="16">
        <f t="shared" ref="S4116" si="326">(((J4116/60)/60)/24)+DATE(1970,1,1)</f>
        <v>25569</v>
      </c>
      <c r="T4116" s="16">
        <f t="shared" ref="T4116" si="327">(((I4116/60)/60)/24)+DATE(1970,1,1)</f>
        <v>25569</v>
      </c>
      <c r="U4116">
        <f t="shared" si="324"/>
        <v>1970</v>
      </c>
    </row>
  </sheetData>
  <conditionalFormatting sqref="F1:F1048576">
    <cfRule type="cellIs" dxfId="6" priority="2" operator="equal">
      <formula>"canceled"</formula>
    </cfRule>
    <cfRule type="cellIs" dxfId="5" priority="4" operator="equal">
      <formula>"live"</formula>
    </cfRule>
    <cfRule type="cellIs" dxfId="4" priority="5" operator="equal">
      <formula>"cancelled"</formula>
    </cfRule>
    <cfRule type="cellIs" dxfId="3" priority="6" operator="equal">
      <formula>"failed"</formula>
    </cfRule>
    <cfRule type="cellIs" dxfId="2" priority="7" operator="equal">
      <formula>"live"</formula>
    </cfRule>
    <cfRule type="cellIs" dxfId="1" priority="8" operator="equal">
      <formula>"successful"</formula>
    </cfRule>
  </conditionalFormatting>
  <conditionalFormatting sqref="F197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0E0A-EECF-45C2-8FDA-0B30A8804D4A}">
  <dimension ref="A1:E18"/>
  <sheetViews>
    <sheetView topLeftCell="B1"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8379</v>
      </c>
      <c r="B1" t="s">
        <v>8364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7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7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7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7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7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7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7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7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7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7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7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CAA5-08B2-4802-B728-9630F4CFEE6D}">
  <dimension ref="A1:H13"/>
  <sheetViews>
    <sheetView tabSelected="1" topLeftCell="A7" workbookViewId="0">
      <selection activeCell="R22" sqref="R22"/>
    </sheetView>
  </sheetViews>
  <sheetFormatPr defaultRowHeight="15" x14ac:dyDescent="0.25"/>
  <cols>
    <col min="1" max="1" width="17.7109375" style="6" customWidth="1"/>
    <col min="2" max="2" width="18.5703125" customWidth="1"/>
    <col min="3" max="3" width="15.140625" customWidth="1"/>
    <col min="4" max="4" width="17.42578125" customWidth="1"/>
    <col min="5" max="5" width="14.5703125" customWidth="1"/>
    <col min="6" max="6" width="21" style="18" customWidth="1"/>
    <col min="7" max="7" width="18.42578125" customWidth="1"/>
    <col min="8" max="8" width="21.28515625" customWidth="1"/>
    <col min="9" max="9" width="14.5703125" customWidth="1"/>
  </cols>
  <sheetData>
    <row r="1" spans="1:8" x14ac:dyDescent="0.25">
      <c r="A1" s="6" t="s">
        <v>8380</v>
      </c>
      <c r="B1" t="s">
        <v>8381</v>
      </c>
      <c r="C1" t="s">
        <v>8382</v>
      </c>
      <c r="D1" t="s">
        <v>8399</v>
      </c>
      <c r="E1" t="s">
        <v>8383</v>
      </c>
      <c r="F1" s="18" t="s">
        <v>8384</v>
      </c>
      <c r="G1" t="s">
        <v>8385</v>
      </c>
      <c r="H1" t="s">
        <v>8386</v>
      </c>
    </row>
    <row r="2" spans="1:8" x14ac:dyDescent="0.25">
      <c r="A2" s="6" t="s">
        <v>8398</v>
      </c>
      <c r="B2">
        <f>COUNTIFS(Kickstarter!D:D, "&lt;1000",Kickstarter!F:F, "=successful",Kickstarter!R:R,"=plays")</f>
        <v>141</v>
      </c>
      <c r="C2">
        <f>COUNTIFS(Kickstarter!D:D, "&lt;1000",Kickstarter!F:F, "=failed",Kickstarter!R:R,"=plays")</f>
        <v>45</v>
      </c>
      <c r="D2">
        <f>COUNTIFS(Kickstarter!D:D, "&lt;1000",Kickstarter!F:F, "=canceled",Kickstarter!R:R,"=plays")</f>
        <v>0</v>
      </c>
      <c r="E2">
        <f>SUM(B2,C2,D2)</f>
        <v>186</v>
      </c>
      <c r="F2" s="18">
        <f>IFERROR(B2/E2,0)</f>
        <v>0.75806451612903225</v>
      </c>
      <c r="G2" s="18">
        <f>IFERROR(C2/E2,0)</f>
        <v>0.24193548387096775</v>
      </c>
      <c r="H2" s="18">
        <f>IFERROR(D2/E2,0)</f>
        <v>0</v>
      </c>
    </row>
    <row r="3" spans="1:8" x14ac:dyDescent="0.25">
      <c r="A3" s="6" t="s">
        <v>8387</v>
      </c>
      <c r="B3">
        <f>COUNTIFS(Kickstarter!D:D, "&gt;=1000",Kickstarter!D:D, "&lt;5000",Kickstarter!F:F, "=successful",Kickstarter!R:R,"=plays")</f>
        <v>388</v>
      </c>
      <c r="C3">
        <f>COUNTIFS(Kickstarter!D:D, "&gt;=1000",Kickstarter!D:D, "&lt;5000",Kickstarter!F:F, "=failed",Kickstarter!R:R,"=plays")</f>
        <v>146</v>
      </c>
      <c r="D3">
        <f>COUNTIFS(Kickstarter!D:D, "&gt;=1000",Kickstarter!D:D, "&lt;5000",Kickstarter!F:F, "=canceled",Kickstarter!R:R,"=plays")</f>
        <v>0</v>
      </c>
      <c r="E3">
        <f t="shared" ref="E3:E13" si="0">SUM(B3,C3,D3)</f>
        <v>534</v>
      </c>
      <c r="F3" s="18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</row>
    <row r="4" spans="1:8" x14ac:dyDescent="0.25">
      <c r="A4" s="6" t="s">
        <v>8388</v>
      </c>
      <c r="B4">
        <f>COUNTIFS(Kickstarter!D:D, "&gt;=5000",Kickstarter!D:D, "&lt;10000",Kickstarter!F:F, "=successful",Kickstarter!R:R,"=plays")</f>
        <v>93</v>
      </c>
      <c r="C4">
        <f>COUNTIFS(Kickstarter!D:D, "&gt;=5000",Kickstarter!D:D, "&lt;10000",Kickstarter!F:F, "=failed",Kickstarter!R:R,"=plays")</f>
        <v>76</v>
      </c>
      <c r="D4">
        <f>COUNTIFS(Kickstarter!D:D, "&gt;=5000",Kickstarter!D:D, "&lt;10000",Kickstarter!F:F, "=canceled",Kickstarter!R:R,"=plays")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s="6" t="s">
        <v>8389</v>
      </c>
      <c r="B5">
        <f>COUNTIFS(Kickstarter!D:D, "&gt;=10000",Kickstarter!D:D, "&lt;15000",Kickstarter!F:F, "=successful",Kickstarter!R:R,"=plays")</f>
        <v>39</v>
      </c>
      <c r="C5">
        <f>COUNTIFS(Kickstarter!D:D, "&gt;=10000",Kickstarter!D:D, "&lt;15000",Kickstarter!F:F, "=failed",Kickstarter!R:R,"=plays")</f>
        <v>33</v>
      </c>
      <c r="D5">
        <f>COUNTIFS(Kickstarter!E:E, "&gt;=10000",Kickstarter!D:D, "&lt;15000",Kickstarter!F:F, "=canceled",Kickstarter!R:R,"=plays")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s="6" t="s">
        <v>8390</v>
      </c>
      <c r="B6">
        <f>COUNTIFS(Kickstarter!D:D, "&gt;=15000",Kickstarter!D:D, "&lt;20000",Kickstarter!F:F, "=successful",Kickstarter!R:R,"=plays")</f>
        <v>12</v>
      </c>
      <c r="C6">
        <f>COUNTIFS(Kickstarter!D:D, "&gt;=15000",Kickstarter!D:D, "&lt;20000",Kickstarter!F:F, "=failed",Kickstarter!R:R,"=plays")</f>
        <v>12</v>
      </c>
      <c r="D6">
        <f>COUNTIFS(Kickstarter!D:D, "&gt;=15000",Kickstarter!D:D, "&lt;20000",Kickstarter!F:F, "=canceled",Kickstarter!R:R,"=plays")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s="6" t="s">
        <v>8391</v>
      </c>
      <c r="B7">
        <f>COUNTIFS(Kickstarter!D:D, "&gt;=20000",Kickstarter!D:D, "&lt;25000",Kickstarter!F:F, "=successful",Kickstarter!R:R,"=plays")</f>
        <v>9</v>
      </c>
      <c r="C7">
        <f>COUNTIFS(Kickstarter!D:D, "&gt;=20000",Kickstarter!D:D, "&lt;25000",Kickstarter!F:F, "=failed",Kickstarter!R:R,"=plays")</f>
        <v>11</v>
      </c>
      <c r="D7">
        <f>COUNTIFS(Kickstarter!D:D, "&gt;=20000",Kickstarter!D:D, "&lt;25000",Kickstarter!F:F, "=canceled",Kickstarter!R:R,"=plays")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s="6" t="s">
        <v>8392</v>
      </c>
      <c r="B8">
        <f>COUNTIFS(Kickstarter!D:D, "&gt;=25000",Kickstarter!D:D, "&lt;30000",Kickstarter!F:F, "=successful",Kickstarter!R:R,"=plays")</f>
        <v>1</v>
      </c>
      <c r="C8">
        <f>COUNTIFS(Kickstarter!D:D, "&gt;=25000",Kickstarter!D:D, "&lt;30000",Kickstarter!F:F, "=failed",Kickstarter!R:R,"=plays")</f>
        <v>4</v>
      </c>
      <c r="D8">
        <f>COUNTIFS(Kickstarter!D:D, "&gt;=25000",Kickstarter!D:D, "&lt;30000",Kickstarter!F:F, "=canceled",Kickstarter!R:R,"=plays")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s="6" t="s">
        <v>8393</v>
      </c>
      <c r="B9">
        <f>COUNTIFS(Kickstarter!D:D, "&gt;=30000",Kickstarter!D:D, "&lt;35000",Kickstarter!F:F, "=successful",Kickstarter!R:R,"=plays")</f>
        <v>3</v>
      </c>
      <c r="C9">
        <f>COUNTIFS(Kickstarter!D:D, "&gt;=30000",Kickstarter!D:D, "&lt;35000",Kickstarter!F:F, "=failed",Kickstarter!R:R,"=plays")</f>
        <v>8</v>
      </c>
      <c r="D9">
        <f>COUNTIFS(Kickstarter!D:D, "&gt;=30000",Kickstarter!D:D, "&lt;35000",Kickstarter!F:F, "=canceled",Kickstarter!R:R,"=plays")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s="6" t="s">
        <v>8394</v>
      </c>
      <c r="B10">
        <f>COUNTIFS(Kickstarter!D:D, "&gt;=35000",Kickstarter!D:D, "&lt;40000",Kickstarter!F:F, "=successful",Kickstarter!R:R,"=plays")</f>
        <v>4</v>
      </c>
      <c r="C10">
        <f>COUNTIFS(Kickstarter!D:D, "&gt;=35000",Kickstarter!D:D, "&lt;40000",Kickstarter!F:F, "=failed",Kickstarter!R:R,"=plays")</f>
        <v>2</v>
      </c>
      <c r="D10">
        <f>COUNTIFS(Kickstarter!D:D, "&gt;=35000",Kickstarter!D:D, "&lt;40000",Kickstarter!F:F, "=canceled",Kickstarter!R:R,"=plays")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s="6" t="s">
        <v>8395</v>
      </c>
      <c r="B11">
        <f>COUNTIFS(Kickstarter!D:D, "&gt;=40000",Kickstarter!D:D, "&lt;45000",Kickstarter!F:F, "=successful",Kickstarter!R:R,"=plays")</f>
        <v>2</v>
      </c>
      <c r="C11">
        <f>COUNTIFS(Kickstarter!D:D, "&gt;=40000",Kickstarter!D:D, "&lt;45000",Kickstarter!F:F, "=failed",Kickstarter!R:R,"=plays")</f>
        <v>1</v>
      </c>
      <c r="D11">
        <f>COUNTIFS(Kickstarter!D:D, "&gt;=40000",Kickstarter!D:D, "&lt;45000",Kickstarter!F:F, "=canceled",Kickstarter!R:R,"=plays")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s="6" t="s">
        <v>8396</v>
      </c>
      <c r="B12">
        <f>COUNTIFS(Kickstarter!D:D, "&gt;=45000",Kickstarter!D:D, "&lt;50000",Kickstarter!F:F, "=successful",Kickstarter!R:R,"=plays")</f>
        <v>0</v>
      </c>
      <c r="C12">
        <f>COUNTIFS(Kickstarter!D:D, "&gt;=45000",Kickstarter!D:D, "&lt;50000",Kickstarter!F:F, "=failed",Kickstarter!R:R,"=plays")</f>
        <v>1</v>
      </c>
      <c r="D12">
        <f>COUNTIFS(Kickstarter!D:D, "&gt;=45000",Kickstarter!D:D, "&lt;50000",Kickstarter!F:F, "=canceled",Kickstarter!R:R,"=plays")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s="6" t="s">
        <v>8397</v>
      </c>
      <c r="B13">
        <f>COUNTIFS(Kickstarter!D:D, "&gt;=50000",Kickstarter!F:F, "=successful",Kickstarter!R:R,"=plays")</f>
        <v>2</v>
      </c>
      <c r="C13">
        <f>COUNTIFS(Kickstarter!D:D, "&gt;=50000",Kickstarter!F:F, "=failed",Kickstarter!R:R,"=plays")</f>
        <v>14</v>
      </c>
      <c r="D13">
        <f>COUNTIFS(Kickstarter!D:D, "&gt;=50000",Kickstarter!F:F, "=canceled",Kickstarter!R:R,"=plays")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</cp:lastModifiedBy>
  <dcterms:created xsi:type="dcterms:W3CDTF">2017-04-20T15:17:24Z</dcterms:created>
  <dcterms:modified xsi:type="dcterms:W3CDTF">2021-07-10T19:43:51Z</dcterms:modified>
</cp:coreProperties>
</file>