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erugo/PycharmProjects/BB2490-RNASeq-Project/doc/poster/resources/"/>
    </mc:Choice>
  </mc:AlternateContent>
  <bookViews>
    <workbookView xWindow="0" yWindow="460" windowWidth="28800" windowHeight="16520" tabRatio="500"/>
  </bookViews>
  <sheets>
    <sheet name="subsample_log.txt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S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K8" i="1"/>
  <c r="L8" i="1"/>
  <c r="M8" i="1"/>
  <c r="N8" i="1"/>
  <c r="K9" i="1"/>
  <c r="L9" i="1"/>
  <c r="M9" i="1"/>
  <c r="N9" i="1"/>
  <c r="K10" i="1"/>
  <c r="L10" i="1"/>
  <c r="M10" i="1"/>
  <c r="N10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7" i="1"/>
  <c r="L7" i="1"/>
  <c r="M7" i="1"/>
  <c r="N7" i="1"/>
</calcChain>
</file>

<file path=xl/sharedStrings.xml><?xml version="1.0" encoding="utf-8"?>
<sst xmlns="http://schemas.openxmlformats.org/spreadsheetml/2006/main" count="168" uniqueCount="65">
  <si>
    <t>SN10_UNST_ATCACG_L001Aligned.out.sam</t>
  </si>
  <si>
    <t>SN10_UNST_ATCACG_L002Aligned.out.sam</t>
  </si>
  <si>
    <t>SN10_UNST_ATCACG_L003Aligned.out.sam</t>
  </si>
  <si>
    <t>SN10_UNST_ATCACG_L004Aligned.out.sam</t>
  </si>
  <si>
    <t>SN11_UNST_TTAGGC_L002Aligned.out.sam</t>
  </si>
  <si>
    <t>SN11_UNST_TTAGGC_L003Aligned.out.sam</t>
  </si>
  <si>
    <t>SN11_UNST_TTAGGC_L004Aligned.out.sam</t>
  </si>
  <si>
    <t>SN11_UNST_TTAGGC_L005Aligned.out.sam</t>
  </si>
  <si>
    <t>SN12_UNST_ACAGTG_L003Aligned.out.sam</t>
  </si>
  <si>
    <t>SN12_UNST_ACAGTG_L004Aligned.out.sam</t>
  </si>
  <si>
    <t>SN12_UNST_ACAGTG_L005Aligned.out.sam</t>
  </si>
  <si>
    <t>SN12_UNST_ACAGTG_L006Aligned.out.sam</t>
  </si>
  <si>
    <t>Sub count</t>
  </si>
  <si>
    <t>Orig count</t>
  </si>
  <si>
    <t>Filename</t>
  </si>
  <si>
    <t>Subsample 1</t>
  </si>
  <si>
    <t>Subsample 2</t>
  </si>
  <si>
    <t>Subsample 3</t>
  </si>
  <si>
    <t>Subsample 4</t>
  </si>
  <si>
    <t>Chart count</t>
  </si>
  <si>
    <t>Sample</t>
  </si>
  <si>
    <t>SN10_LPS_CGATGT_L001Aligned.out.sam</t>
  </si>
  <si>
    <t>SN10_LPS_CGATGT_L003Aligned.out.sam</t>
  </si>
  <si>
    <t>SN10_LPS_CGATGT_L002Aligned.out.sam</t>
  </si>
  <si>
    <t>SN10_LPS_CGATGT_L004Aligned.out.sam</t>
  </si>
  <si>
    <t>SN11_LPS_TGACCA_L002Aligned.out.sam</t>
  </si>
  <si>
    <t>SN11_LPS_TGACCA_L003Aligned.out.sam</t>
  </si>
  <si>
    <t>SN11_LPS_TGACCA_L004Aligned.out.sam</t>
  </si>
  <si>
    <t>SN11_LPS_TGACCA_L005Aligned.out.sam</t>
  </si>
  <si>
    <t>SN12_LPS_GCCAAT_L003Aligned.out.sam</t>
  </si>
  <si>
    <t>SN12_LPS_GCCAAT_L004Aligned.out.sam</t>
  </si>
  <si>
    <t>SN12_LPS_GCCAAT_L005Aligned.out.sam</t>
  </si>
  <si>
    <t>SN12_LPS_GCCAAT_L006Aligned.out.sam</t>
  </si>
  <si>
    <t>SN10 LPS L1</t>
  </si>
  <si>
    <t>SN10 UNST L1</t>
  </si>
  <si>
    <t>SN10 LPS L2</t>
  </si>
  <si>
    <t>SN10 LPS L3</t>
  </si>
  <si>
    <t>SN10 LPS L4</t>
  </si>
  <si>
    <t>SN10 UNST L2</t>
  </si>
  <si>
    <t>SN10 UNST L3</t>
  </si>
  <si>
    <t>SN10 UNST L4</t>
  </si>
  <si>
    <t>SN11 LPS L1</t>
  </si>
  <si>
    <t>SN11 LPS L2</t>
  </si>
  <si>
    <t>SN11 LPS L3</t>
  </si>
  <si>
    <t>SN11 LPS L4</t>
  </si>
  <si>
    <t>SN11 UNST L1</t>
  </si>
  <si>
    <t>SN11 UNST L2</t>
  </si>
  <si>
    <t>SN11 UNST L3</t>
  </si>
  <si>
    <t>SN11 UNST L4</t>
  </si>
  <si>
    <t>SN12 LPS L1</t>
  </si>
  <si>
    <t>SN12 LPS L2</t>
  </si>
  <si>
    <t>SN12 LPS L3</t>
  </si>
  <si>
    <t>SN12 LPS L4</t>
  </si>
  <si>
    <t>SN12 UNST L1</t>
  </si>
  <si>
    <t>SN12 UNST L2</t>
  </si>
  <si>
    <t>SN12 UNST L3</t>
  </si>
  <si>
    <t>SN12 UNST L4</t>
  </si>
  <si>
    <t>Fraction</t>
  </si>
  <si>
    <t>RPKT</t>
  </si>
  <si>
    <t>SN10 UNT</t>
  </si>
  <si>
    <t>SN10 LPS</t>
  </si>
  <si>
    <t>SN12 UNT</t>
  </si>
  <si>
    <t>SN12 LPS</t>
  </si>
  <si>
    <t>SN11 UNT</t>
  </si>
  <si>
    <t>SN11 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</si>
</sst>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101"/>
        <bgColor indexed="64"/>
      </patternFill>
    </fill>
    <fill>
      <patternFill patternType="solid">
        <fgColor rgb="FF70AE46"/>
        <bgColor indexed="64"/>
      </patternFill>
    </fill>
    <fill>
      <patternFill patternType="solid">
        <fgColor rgb="FF9D480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3" fontId="0" fillId="0" borderId="0" xfId="0" applyNumberFormat="1"/>
    <xf numFmtId="0" fontId="2" fillId="3" borderId="0" xfId="0" applyFont="1" applyFill="1"/>
    <xf numFmtId="3" fontId="0" fillId="3" borderId="0" xfId="0" applyNumberFormat="1" applyFill="1"/>
    <xf numFmtId="0" fontId="2" fillId="3" borderId="0" xfId="0" applyFont="1" applyFill="1" applyBorder="1"/>
    <xf numFmtId="3" fontId="0" fillId="3" borderId="0" xfId="0" applyNumberFormat="1" applyFill="1" applyBorder="1"/>
    <xf numFmtId="9" fontId="0" fillId="3" borderId="0" xfId="1" applyFont="1" applyFill="1" applyBorder="1"/>
    <xf numFmtId="0" fontId="2" fillId="4" borderId="0" xfId="0" applyFont="1" applyFill="1"/>
    <xf numFmtId="3" fontId="0" fillId="4" borderId="0" xfId="0" applyNumberFormat="1" applyFill="1"/>
    <xf numFmtId="0" fontId="2" fillId="4" borderId="0" xfId="0" applyFont="1" applyFill="1" applyBorder="1"/>
    <xf numFmtId="3" fontId="0" fillId="4" borderId="0" xfId="0" applyNumberFormat="1" applyFill="1" applyBorder="1"/>
    <xf numFmtId="9" fontId="0" fillId="4" borderId="0" xfId="1" applyFont="1" applyFill="1" applyBorder="1"/>
    <xf numFmtId="0" fontId="2" fillId="5" borderId="0" xfId="0" applyFont="1" applyFill="1"/>
    <xf numFmtId="3" fontId="0" fillId="5" borderId="0" xfId="0" applyNumberFormat="1" applyFill="1"/>
    <xf numFmtId="0" fontId="2" fillId="5" borderId="0" xfId="0" applyFont="1" applyFill="1" applyBorder="1"/>
    <xf numFmtId="3" fontId="0" fillId="5" borderId="0" xfId="0" applyNumberFormat="1" applyFill="1" applyBorder="1"/>
    <xf numFmtId="9" fontId="0" fillId="5" borderId="0" xfId="1" applyFont="1" applyFill="1" applyBorder="1"/>
    <xf numFmtId="0" fontId="2" fillId="6" borderId="0" xfId="0" applyFont="1" applyFill="1"/>
    <xf numFmtId="3" fontId="0" fillId="6" borderId="0" xfId="0" applyNumberFormat="1" applyFill="1"/>
    <xf numFmtId="0" fontId="2" fillId="6" borderId="0" xfId="0" applyFont="1" applyFill="1" applyBorder="1"/>
    <xf numFmtId="3" fontId="0" fillId="6" borderId="0" xfId="0" applyNumberFormat="1" applyFill="1" applyBorder="1"/>
    <xf numFmtId="9" fontId="0" fillId="6" borderId="0" xfId="1" applyFont="1" applyFill="1" applyBorder="1"/>
    <xf numFmtId="9" fontId="0" fillId="4" borderId="0" xfId="1" applyFon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9" fontId="0" fillId="3" borderId="1" xfId="1" applyFont="1" applyFill="1" applyBorder="1" applyAlignment="1">
      <alignment horizontal="center"/>
    </xf>
    <xf numFmtId="0" fontId="0" fillId="2" borderId="2" xfId="0" applyFill="1" applyBorder="1"/>
    <xf numFmtId="0" fontId="2" fillId="6" borderId="2" xfId="0" applyFont="1" applyFill="1" applyBorder="1"/>
    <xf numFmtId="9" fontId="0" fillId="6" borderId="2" xfId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FBAFF"/>
      <color rgb="FF65ABEB"/>
      <color rgb="FF5B9BD5"/>
      <color rgb="FF9D480E"/>
      <color rgb="FF70AE46"/>
      <color rgb="FFFFC101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3269222494729"/>
          <c:y val="0.0963423212192262"/>
          <c:w val="0.893465427477303"/>
          <c:h val="0.744855728874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subsample_log.txt!$K$2</c:f>
              <c:strCache>
                <c:ptCount val="1"/>
                <c:pt idx="0">
                  <c:v>Subsample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subsample_log.txt!$J$3:$J$26</c:f>
              <c:strCache>
                <c:ptCount val="24"/>
                <c:pt idx="0">
                  <c:v>SN10 LPS L1</c:v>
                </c:pt>
                <c:pt idx="1">
                  <c:v>SN10 LPS L2</c:v>
                </c:pt>
                <c:pt idx="2">
                  <c:v>SN10 LPS L3</c:v>
                </c:pt>
                <c:pt idx="3">
                  <c:v>SN10 LPS L4</c:v>
                </c:pt>
                <c:pt idx="4">
                  <c:v>SN10 UNST L1</c:v>
                </c:pt>
                <c:pt idx="5">
                  <c:v>SN10 UNST L2</c:v>
                </c:pt>
                <c:pt idx="6">
                  <c:v>SN10 UNST L3</c:v>
                </c:pt>
                <c:pt idx="7">
                  <c:v>SN10 UNST L4</c:v>
                </c:pt>
                <c:pt idx="8">
                  <c:v>SN11 LPS L1</c:v>
                </c:pt>
                <c:pt idx="9">
                  <c:v>SN11 LPS L2</c:v>
                </c:pt>
                <c:pt idx="10">
                  <c:v>SN11 LPS L3</c:v>
                </c:pt>
                <c:pt idx="11">
                  <c:v>SN11 LPS L4</c:v>
                </c:pt>
                <c:pt idx="12">
                  <c:v>SN11 UNST L1</c:v>
                </c:pt>
                <c:pt idx="13">
                  <c:v>SN11 UNST L2</c:v>
                </c:pt>
                <c:pt idx="14">
                  <c:v>SN11 UNST L3</c:v>
                </c:pt>
                <c:pt idx="15">
                  <c:v>SN11 UNST L4</c:v>
                </c:pt>
                <c:pt idx="16">
                  <c:v>SN12 LPS L1</c:v>
                </c:pt>
                <c:pt idx="17">
                  <c:v>SN12 LPS L2</c:v>
                </c:pt>
                <c:pt idx="18">
                  <c:v>SN12 LPS L3</c:v>
                </c:pt>
                <c:pt idx="19">
                  <c:v>SN12 LPS L4</c:v>
                </c:pt>
                <c:pt idx="20">
                  <c:v>SN12 UNST L1</c:v>
                </c:pt>
                <c:pt idx="21">
                  <c:v>SN12 UNST L2</c:v>
                </c:pt>
                <c:pt idx="22">
                  <c:v>SN12 UNST L3</c:v>
                </c:pt>
                <c:pt idx="23">
                  <c:v>SN12 UNST L4</c:v>
                </c:pt>
              </c:strCache>
            </c:strRef>
          </c:cat>
          <c:val>
            <c:numRef>
              <c:f>subsample_log.txt!$K$3:$K$26</c:f>
              <c:numCache>
                <c:formatCode>#,##0</c:formatCode>
                <c:ptCount val="24"/>
                <c:pt idx="0">
                  <c:v>1.3511396E7</c:v>
                </c:pt>
                <c:pt idx="1">
                  <c:v>1.3511396E7</c:v>
                </c:pt>
                <c:pt idx="2">
                  <c:v>1.3511396E7</c:v>
                </c:pt>
                <c:pt idx="3">
                  <c:v>1.3511396E7</c:v>
                </c:pt>
                <c:pt idx="4">
                  <c:v>1.3511396E7</c:v>
                </c:pt>
                <c:pt idx="5">
                  <c:v>1.3511396E7</c:v>
                </c:pt>
                <c:pt idx="6">
                  <c:v>1.3511396E7</c:v>
                </c:pt>
                <c:pt idx="7">
                  <c:v>1.3511396E7</c:v>
                </c:pt>
                <c:pt idx="8">
                  <c:v>1.3511396E7</c:v>
                </c:pt>
                <c:pt idx="9">
                  <c:v>1.3511396E7</c:v>
                </c:pt>
                <c:pt idx="10">
                  <c:v>1.3511396E7</c:v>
                </c:pt>
                <c:pt idx="11">
                  <c:v>1.3511396E7</c:v>
                </c:pt>
                <c:pt idx="12">
                  <c:v>1.3511396E7</c:v>
                </c:pt>
                <c:pt idx="13">
                  <c:v>1.3511396E7</c:v>
                </c:pt>
                <c:pt idx="14">
                  <c:v>1.3511396E7</c:v>
                </c:pt>
                <c:pt idx="15">
                  <c:v>1.3511396E7</c:v>
                </c:pt>
                <c:pt idx="16">
                  <c:v>1.3511396E7</c:v>
                </c:pt>
                <c:pt idx="17">
                  <c:v>1.3511396E7</c:v>
                </c:pt>
                <c:pt idx="18">
                  <c:v>1.3511396E7</c:v>
                </c:pt>
                <c:pt idx="19">
                  <c:v>1.3511396E7</c:v>
                </c:pt>
                <c:pt idx="20">
                  <c:v>1.3511396E7</c:v>
                </c:pt>
                <c:pt idx="21">
                  <c:v>1.3511396E7</c:v>
                </c:pt>
                <c:pt idx="22">
                  <c:v>1.3511396E7</c:v>
                </c:pt>
                <c:pt idx="23">
                  <c:v>1.3511396E7</c:v>
                </c:pt>
              </c:numCache>
            </c:numRef>
          </c:val>
        </c:ser>
        <c:ser>
          <c:idx val="1"/>
          <c:order val="1"/>
          <c:tx>
            <c:strRef>
              <c:f>subsample_log.txt!$L$2</c:f>
              <c:strCache>
                <c:ptCount val="1"/>
                <c:pt idx="0">
                  <c:v>Subsample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subsample_log.txt!$J$3:$J$26</c:f>
              <c:strCache>
                <c:ptCount val="24"/>
                <c:pt idx="0">
                  <c:v>SN10 LPS L1</c:v>
                </c:pt>
                <c:pt idx="1">
                  <c:v>SN10 LPS L2</c:v>
                </c:pt>
                <c:pt idx="2">
                  <c:v>SN10 LPS L3</c:v>
                </c:pt>
                <c:pt idx="3">
                  <c:v>SN10 LPS L4</c:v>
                </c:pt>
                <c:pt idx="4">
                  <c:v>SN10 UNST L1</c:v>
                </c:pt>
                <c:pt idx="5">
                  <c:v>SN10 UNST L2</c:v>
                </c:pt>
                <c:pt idx="6">
                  <c:v>SN10 UNST L3</c:v>
                </c:pt>
                <c:pt idx="7">
                  <c:v>SN10 UNST L4</c:v>
                </c:pt>
                <c:pt idx="8">
                  <c:v>SN11 LPS L1</c:v>
                </c:pt>
                <c:pt idx="9">
                  <c:v>SN11 LPS L2</c:v>
                </c:pt>
                <c:pt idx="10">
                  <c:v>SN11 LPS L3</c:v>
                </c:pt>
                <c:pt idx="11">
                  <c:v>SN11 LPS L4</c:v>
                </c:pt>
                <c:pt idx="12">
                  <c:v>SN11 UNST L1</c:v>
                </c:pt>
                <c:pt idx="13">
                  <c:v>SN11 UNST L2</c:v>
                </c:pt>
                <c:pt idx="14">
                  <c:v>SN11 UNST L3</c:v>
                </c:pt>
                <c:pt idx="15">
                  <c:v>SN11 UNST L4</c:v>
                </c:pt>
                <c:pt idx="16">
                  <c:v>SN12 LPS L1</c:v>
                </c:pt>
                <c:pt idx="17">
                  <c:v>SN12 LPS L2</c:v>
                </c:pt>
                <c:pt idx="18">
                  <c:v>SN12 LPS L3</c:v>
                </c:pt>
                <c:pt idx="19">
                  <c:v>SN12 LPS L4</c:v>
                </c:pt>
                <c:pt idx="20">
                  <c:v>SN12 UNST L1</c:v>
                </c:pt>
                <c:pt idx="21">
                  <c:v>SN12 UNST L2</c:v>
                </c:pt>
                <c:pt idx="22">
                  <c:v>SN12 UNST L3</c:v>
                </c:pt>
                <c:pt idx="23">
                  <c:v>SN12 UNST L4</c:v>
                </c:pt>
              </c:strCache>
            </c:strRef>
          </c:cat>
          <c:val>
            <c:numRef>
              <c:f>subsample_log.txt!$L$3:$L$26</c:f>
              <c:numCache>
                <c:formatCode>#,##0</c:formatCode>
                <c:ptCount val="24"/>
                <c:pt idx="0">
                  <c:v>1.4473024E7</c:v>
                </c:pt>
                <c:pt idx="1">
                  <c:v>1.0525831E7</c:v>
                </c:pt>
                <c:pt idx="2">
                  <c:v>1.0372215E7</c:v>
                </c:pt>
                <c:pt idx="3">
                  <c:v>9.213715E6</c:v>
                </c:pt>
                <c:pt idx="4">
                  <c:v>1.3511396E7</c:v>
                </c:pt>
                <c:pt idx="5">
                  <c:v>8.227975E6</c:v>
                </c:pt>
                <c:pt idx="6">
                  <c:v>8.197086E6</c:v>
                </c:pt>
                <c:pt idx="7">
                  <c:v>6.525376E6</c:v>
                </c:pt>
                <c:pt idx="8">
                  <c:v>1.4473024E7</c:v>
                </c:pt>
                <c:pt idx="9">
                  <c:v>1.4473024E7</c:v>
                </c:pt>
                <c:pt idx="10">
                  <c:v>1.4473024E7</c:v>
                </c:pt>
                <c:pt idx="11">
                  <c:v>1.4473024E7</c:v>
                </c:pt>
                <c:pt idx="12">
                  <c:v>1.4473024E7</c:v>
                </c:pt>
                <c:pt idx="13">
                  <c:v>1.4473024E7</c:v>
                </c:pt>
                <c:pt idx="14">
                  <c:v>1.4473024E7</c:v>
                </c:pt>
                <c:pt idx="15">
                  <c:v>1.4473024E7</c:v>
                </c:pt>
                <c:pt idx="16">
                  <c:v>1.4473024E7</c:v>
                </c:pt>
                <c:pt idx="17">
                  <c:v>1.4473024E7</c:v>
                </c:pt>
                <c:pt idx="18">
                  <c:v>1.4473024E7</c:v>
                </c:pt>
                <c:pt idx="19">
                  <c:v>1.4473024E7</c:v>
                </c:pt>
                <c:pt idx="20">
                  <c:v>1.4473024E7</c:v>
                </c:pt>
                <c:pt idx="21">
                  <c:v>1.4473024E7</c:v>
                </c:pt>
                <c:pt idx="22">
                  <c:v>1.4473024E7</c:v>
                </c:pt>
                <c:pt idx="23">
                  <c:v>1.4473024E7</c:v>
                </c:pt>
              </c:numCache>
            </c:numRef>
          </c:val>
        </c:ser>
        <c:ser>
          <c:idx val="2"/>
          <c:order val="2"/>
          <c:tx>
            <c:strRef>
              <c:f>subsample_log.txt!$M$2</c:f>
              <c:strCache>
                <c:ptCount val="1"/>
                <c:pt idx="0">
                  <c:v>Subsample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subsample_log.txt!$J$3:$J$26</c:f>
              <c:strCache>
                <c:ptCount val="24"/>
                <c:pt idx="0">
                  <c:v>SN10 LPS L1</c:v>
                </c:pt>
                <c:pt idx="1">
                  <c:v>SN10 LPS L2</c:v>
                </c:pt>
                <c:pt idx="2">
                  <c:v>SN10 LPS L3</c:v>
                </c:pt>
                <c:pt idx="3">
                  <c:v>SN10 LPS L4</c:v>
                </c:pt>
                <c:pt idx="4">
                  <c:v>SN10 UNST L1</c:v>
                </c:pt>
                <c:pt idx="5">
                  <c:v>SN10 UNST L2</c:v>
                </c:pt>
                <c:pt idx="6">
                  <c:v>SN10 UNST L3</c:v>
                </c:pt>
                <c:pt idx="7">
                  <c:v>SN10 UNST L4</c:v>
                </c:pt>
                <c:pt idx="8">
                  <c:v>SN11 LPS L1</c:v>
                </c:pt>
                <c:pt idx="9">
                  <c:v>SN11 LPS L2</c:v>
                </c:pt>
                <c:pt idx="10">
                  <c:v>SN11 LPS L3</c:v>
                </c:pt>
                <c:pt idx="11">
                  <c:v>SN11 LPS L4</c:v>
                </c:pt>
                <c:pt idx="12">
                  <c:v>SN11 UNST L1</c:v>
                </c:pt>
                <c:pt idx="13">
                  <c:v>SN11 UNST L2</c:v>
                </c:pt>
                <c:pt idx="14">
                  <c:v>SN11 UNST L3</c:v>
                </c:pt>
                <c:pt idx="15">
                  <c:v>SN11 UNST L4</c:v>
                </c:pt>
                <c:pt idx="16">
                  <c:v>SN12 LPS L1</c:v>
                </c:pt>
                <c:pt idx="17">
                  <c:v>SN12 LPS L2</c:v>
                </c:pt>
                <c:pt idx="18">
                  <c:v>SN12 LPS L3</c:v>
                </c:pt>
                <c:pt idx="19">
                  <c:v>SN12 LPS L4</c:v>
                </c:pt>
                <c:pt idx="20">
                  <c:v>SN12 UNST L1</c:v>
                </c:pt>
                <c:pt idx="21">
                  <c:v>SN12 UNST L2</c:v>
                </c:pt>
                <c:pt idx="22">
                  <c:v>SN12 UNST L3</c:v>
                </c:pt>
                <c:pt idx="23">
                  <c:v>SN12 UNST L4</c:v>
                </c:pt>
              </c:strCache>
            </c:strRef>
          </c:cat>
          <c:val>
            <c:numRef>
              <c:f>subsample_log.txt!$M$3:$M$26</c:f>
              <c:numCache>
                <c:formatCode>#,##0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2.8356093E7</c:v>
                </c:pt>
                <c:pt idx="9">
                  <c:v>2.8356093E7</c:v>
                </c:pt>
                <c:pt idx="10">
                  <c:v>2.8356093E7</c:v>
                </c:pt>
                <c:pt idx="11">
                  <c:v>2.8356093E7</c:v>
                </c:pt>
                <c:pt idx="12">
                  <c:v>2.811922E7</c:v>
                </c:pt>
                <c:pt idx="13">
                  <c:v>2.8356093E7</c:v>
                </c:pt>
                <c:pt idx="14">
                  <c:v>2.450068E7</c:v>
                </c:pt>
                <c:pt idx="15">
                  <c:v>1.4240009E7</c:v>
                </c:pt>
                <c:pt idx="16">
                  <c:v>2.4404459E7</c:v>
                </c:pt>
                <c:pt idx="17">
                  <c:v>2.1882805E7</c:v>
                </c:pt>
                <c:pt idx="18">
                  <c:v>1.3152139E7</c:v>
                </c:pt>
                <c:pt idx="19">
                  <c:v>1.6201343E7</c:v>
                </c:pt>
                <c:pt idx="20">
                  <c:v>1.3604449E7</c:v>
                </c:pt>
                <c:pt idx="21">
                  <c:v>1.1050783E7</c:v>
                </c:pt>
                <c:pt idx="22">
                  <c:v>4.372003E6</c:v>
                </c:pt>
                <c:pt idx="23">
                  <c:v>7.788052E6</c:v>
                </c:pt>
              </c:numCache>
            </c:numRef>
          </c:val>
        </c:ser>
        <c:ser>
          <c:idx val="3"/>
          <c:order val="3"/>
          <c:tx>
            <c:strRef>
              <c:f>subsample_log.txt!$N$2</c:f>
              <c:strCache>
                <c:ptCount val="1"/>
                <c:pt idx="0">
                  <c:v>Subsample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subsample_log.txt!$J$3:$J$26</c:f>
              <c:strCache>
                <c:ptCount val="24"/>
                <c:pt idx="0">
                  <c:v>SN10 LPS L1</c:v>
                </c:pt>
                <c:pt idx="1">
                  <c:v>SN10 LPS L2</c:v>
                </c:pt>
                <c:pt idx="2">
                  <c:v>SN10 LPS L3</c:v>
                </c:pt>
                <c:pt idx="3">
                  <c:v>SN10 LPS L4</c:v>
                </c:pt>
                <c:pt idx="4">
                  <c:v>SN10 UNST L1</c:v>
                </c:pt>
                <c:pt idx="5">
                  <c:v>SN10 UNST L2</c:v>
                </c:pt>
                <c:pt idx="6">
                  <c:v>SN10 UNST L3</c:v>
                </c:pt>
                <c:pt idx="7">
                  <c:v>SN10 UNST L4</c:v>
                </c:pt>
                <c:pt idx="8">
                  <c:v>SN11 LPS L1</c:v>
                </c:pt>
                <c:pt idx="9">
                  <c:v>SN11 LPS L2</c:v>
                </c:pt>
                <c:pt idx="10">
                  <c:v>SN11 LPS L3</c:v>
                </c:pt>
                <c:pt idx="11">
                  <c:v>SN11 LPS L4</c:v>
                </c:pt>
                <c:pt idx="12">
                  <c:v>SN11 UNST L1</c:v>
                </c:pt>
                <c:pt idx="13">
                  <c:v>SN11 UNST L2</c:v>
                </c:pt>
                <c:pt idx="14">
                  <c:v>SN11 UNST L3</c:v>
                </c:pt>
                <c:pt idx="15">
                  <c:v>SN11 UNST L4</c:v>
                </c:pt>
                <c:pt idx="16">
                  <c:v>SN12 LPS L1</c:v>
                </c:pt>
                <c:pt idx="17">
                  <c:v>SN12 LPS L2</c:v>
                </c:pt>
                <c:pt idx="18">
                  <c:v>SN12 LPS L3</c:v>
                </c:pt>
                <c:pt idx="19">
                  <c:v>SN12 LPS L4</c:v>
                </c:pt>
                <c:pt idx="20">
                  <c:v>SN12 UNST L1</c:v>
                </c:pt>
                <c:pt idx="21">
                  <c:v>SN12 UNST L2</c:v>
                </c:pt>
                <c:pt idx="22">
                  <c:v>SN12 UNST L3</c:v>
                </c:pt>
                <c:pt idx="23">
                  <c:v>SN12 UNST L4</c:v>
                </c:pt>
              </c:strCache>
            </c:strRef>
          </c:cat>
          <c:val>
            <c:numRef>
              <c:f>subsample_log.txt!$N$3:$N$26</c:f>
              <c:numCache>
                <c:formatCode>#,##0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5.002622E7</c:v>
                </c:pt>
                <c:pt idx="9">
                  <c:v>4.8264546E7</c:v>
                </c:pt>
                <c:pt idx="10">
                  <c:v>3.8702673E7</c:v>
                </c:pt>
                <c:pt idx="11">
                  <c:v>2.3287872E7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725360"/>
        <c:axId val="-2075956080"/>
      </c:barChart>
      <c:catAx>
        <c:axId val="-20757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6080"/>
        <c:crosses val="autoZero"/>
        <c:auto val="1"/>
        <c:lblAlgn val="ctr"/>
        <c:lblOffset val="100"/>
        <c:noMultiLvlLbl val="0"/>
      </c:catAx>
      <c:valAx>
        <c:axId val="-20759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</a:t>
                </a:r>
                <a:r>
                  <a:rPr lang="en-US" sz="2400" b="1" baseline="0"/>
                  <a:t> reads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0.0242009577353025"/>
              <c:y val="0.306114850424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27</xdr:row>
      <xdr:rowOff>196850</xdr:rowOff>
    </xdr:from>
    <xdr:to>
      <xdr:col>23</xdr:col>
      <xdr:colOff>84666</xdr:colOff>
      <xdr:row>73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22" zoomScale="58" zoomScaleNormal="60" zoomScalePageLayoutView="60" workbookViewId="0">
      <selection activeCell="A38" sqref="A38"/>
    </sheetView>
  </sheetViews>
  <sheetFormatPr baseColWidth="10" defaultRowHeight="16" x14ac:dyDescent="0.2"/>
  <cols>
    <col min="1" max="1" width="38.5" bestFit="1" customWidth="1"/>
    <col min="2" max="2" width="12.33203125" bestFit="1" customWidth="1"/>
    <col min="3" max="3" width="10.83203125" bestFit="1" customWidth="1"/>
    <col min="4" max="4" width="12.33203125" bestFit="1" customWidth="1"/>
    <col min="5" max="5" width="10.83203125" bestFit="1" customWidth="1"/>
    <col min="6" max="6" width="12.33203125" bestFit="1" customWidth="1"/>
    <col min="7" max="7" width="10.83203125" bestFit="1" customWidth="1"/>
    <col min="8" max="8" width="12.33203125" bestFit="1" customWidth="1"/>
    <col min="9" max="9" width="11.83203125" bestFit="1" customWidth="1"/>
    <col min="10" max="10" width="13.5" bestFit="1" customWidth="1"/>
    <col min="11" max="14" width="12.33203125" bestFit="1" customWidth="1"/>
    <col min="15" max="15" width="16.1640625" customWidth="1"/>
    <col min="16" max="18" width="12.33203125" bestFit="1" customWidth="1"/>
    <col min="19" max="19" width="12.5" customWidth="1"/>
    <col min="20" max="20" width="13.5" bestFit="1" customWidth="1"/>
    <col min="21" max="24" width="12.33203125" bestFit="1" customWidth="1"/>
    <col min="27" max="27" width="11.1640625" bestFit="1" customWidth="1"/>
  </cols>
  <sheetData>
    <row r="1" spans="1:27" x14ac:dyDescent="0.2">
      <c r="A1" s="1"/>
      <c r="B1" s="6" t="s">
        <v>15</v>
      </c>
      <c r="C1" s="6"/>
      <c r="D1" s="11" t="s">
        <v>16</v>
      </c>
      <c r="E1" s="11"/>
      <c r="F1" s="16" t="s">
        <v>17</v>
      </c>
      <c r="G1" s="16"/>
      <c r="H1" s="21" t="s">
        <v>18</v>
      </c>
      <c r="I1" s="21"/>
      <c r="J1" s="3" t="s">
        <v>20</v>
      </c>
      <c r="K1" s="3" t="s">
        <v>19</v>
      </c>
      <c r="L1" s="4"/>
      <c r="M1" s="4"/>
      <c r="N1" s="4"/>
      <c r="O1" s="3" t="s">
        <v>20</v>
      </c>
      <c r="P1" s="3" t="s">
        <v>57</v>
      </c>
      <c r="Q1" s="4"/>
      <c r="R1" s="4"/>
      <c r="S1" s="4"/>
      <c r="T1" s="3" t="s">
        <v>20</v>
      </c>
      <c r="U1" s="3" t="s">
        <v>58</v>
      </c>
      <c r="V1" s="3"/>
      <c r="W1" s="3"/>
      <c r="X1" s="4"/>
    </row>
    <row r="2" spans="1:27" x14ac:dyDescent="0.2">
      <c r="A2" s="2" t="s">
        <v>14</v>
      </c>
      <c r="B2" s="6" t="s">
        <v>13</v>
      </c>
      <c r="C2" s="6" t="s">
        <v>12</v>
      </c>
      <c r="D2" s="11" t="s">
        <v>13</v>
      </c>
      <c r="E2" s="11" t="s">
        <v>12</v>
      </c>
      <c r="F2" s="16" t="s">
        <v>13</v>
      </c>
      <c r="G2" s="16" t="s">
        <v>12</v>
      </c>
      <c r="H2" s="21" t="s">
        <v>13</v>
      </c>
      <c r="I2" s="21" t="s">
        <v>12</v>
      </c>
      <c r="J2" s="4"/>
      <c r="K2" s="8" t="s">
        <v>15</v>
      </c>
      <c r="L2" s="13" t="s">
        <v>16</v>
      </c>
      <c r="M2" s="18" t="s">
        <v>17</v>
      </c>
      <c r="N2" s="23" t="s">
        <v>18</v>
      </c>
      <c r="O2" s="4"/>
      <c r="P2" s="8" t="s">
        <v>15</v>
      </c>
      <c r="Q2" s="13" t="s">
        <v>16</v>
      </c>
      <c r="R2" s="18" t="s">
        <v>17</v>
      </c>
      <c r="S2" s="23" t="s">
        <v>18</v>
      </c>
      <c r="T2" s="4"/>
      <c r="U2" s="8" t="s">
        <v>15</v>
      </c>
      <c r="V2" s="13" t="s">
        <v>16</v>
      </c>
      <c r="W2" s="18" t="s">
        <v>17</v>
      </c>
      <c r="X2" s="23" t="s">
        <v>18</v>
      </c>
    </row>
    <row r="3" spans="1:27" x14ac:dyDescent="0.2">
      <c r="A3" s="1" t="s">
        <v>21</v>
      </c>
      <c r="B3" s="7">
        <v>27984420</v>
      </c>
      <c r="C3" s="7">
        <v>13511396</v>
      </c>
      <c r="D3" s="12">
        <v>27984420</v>
      </c>
      <c r="E3" s="12">
        <v>27984420</v>
      </c>
      <c r="F3" s="17">
        <v>27984420</v>
      </c>
      <c r="G3" s="17">
        <v>27984420</v>
      </c>
      <c r="H3" s="22">
        <v>27984420</v>
      </c>
      <c r="I3" s="22">
        <v>27984420</v>
      </c>
      <c r="J3" s="3" t="s">
        <v>33</v>
      </c>
      <c r="K3" s="9">
        <f t="shared" ref="K3:K26" si="0">C3</f>
        <v>13511396</v>
      </c>
      <c r="L3" s="14">
        <f t="shared" ref="L3:L26" si="1">E3-K3</f>
        <v>14473024</v>
      </c>
      <c r="M3" s="19">
        <f t="shared" ref="M3:M26" si="2">G3-L3-K3</f>
        <v>0</v>
      </c>
      <c r="N3" s="24">
        <f t="shared" ref="N3:N26" si="3">I3-M3-L3-K3</f>
        <v>0</v>
      </c>
      <c r="O3" s="3" t="s">
        <v>33</v>
      </c>
      <c r="P3" s="10">
        <f>C3/B3</f>
        <v>0.48281851115727964</v>
      </c>
      <c r="Q3" s="15">
        <f>E3/D3</f>
        <v>1</v>
      </c>
      <c r="R3" s="20">
        <f>G3/F3</f>
        <v>1</v>
      </c>
      <c r="S3" s="25">
        <f>I3/H3</f>
        <v>1</v>
      </c>
      <c r="T3" s="3" t="s">
        <v>33</v>
      </c>
      <c r="U3" s="7">
        <v>13511396</v>
      </c>
      <c r="V3" s="12">
        <v>27984420</v>
      </c>
      <c r="W3" s="17">
        <v>27984420</v>
      </c>
      <c r="X3" s="22">
        <v>27984420</v>
      </c>
      <c r="Z3" s="5" t="s">
        <v>59</v>
      </c>
      <c r="AA3">
        <v>22626854.25</v>
      </c>
    </row>
    <row r="4" spans="1:27" x14ac:dyDescent="0.2">
      <c r="A4" s="1" t="s">
        <v>23</v>
      </c>
      <c r="B4" s="7">
        <v>24037227</v>
      </c>
      <c r="C4" s="7">
        <v>13511396</v>
      </c>
      <c r="D4" s="12">
        <v>24037227</v>
      </c>
      <c r="E4" s="12">
        <v>24037227</v>
      </c>
      <c r="F4" s="17">
        <v>24037227</v>
      </c>
      <c r="G4" s="17">
        <v>24037227</v>
      </c>
      <c r="H4" s="22">
        <v>24037227</v>
      </c>
      <c r="I4" s="22">
        <v>24037227</v>
      </c>
      <c r="J4" s="3" t="s">
        <v>35</v>
      </c>
      <c r="K4" s="9">
        <f t="shared" si="0"/>
        <v>13511396</v>
      </c>
      <c r="L4" s="14">
        <f t="shared" si="1"/>
        <v>10525831</v>
      </c>
      <c r="M4" s="19">
        <f t="shared" si="2"/>
        <v>0</v>
      </c>
      <c r="N4" s="24">
        <f t="shared" si="3"/>
        <v>0</v>
      </c>
      <c r="O4" s="3" t="s">
        <v>35</v>
      </c>
      <c r="P4" s="10">
        <f t="shared" ref="P4:P26" si="4">C4/B4</f>
        <v>0.56210294140834127</v>
      </c>
      <c r="Q4" s="15">
        <f t="shared" ref="Q4:Q26" si="5">E4/D4</f>
        <v>1</v>
      </c>
      <c r="R4" s="20">
        <f t="shared" ref="R4:R26" si="6">G4/F4</f>
        <v>1</v>
      </c>
      <c r="S4" s="25">
        <f t="shared" ref="S4:S26" si="7">I4/H4</f>
        <v>1</v>
      </c>
      <c r="T4" s="3" t="s">
        <v>35</v>
      </c>
      <c r="U4" s="7">
        <v>13511396</v>
      </c>
      <c r="V4" s="12">
        <v>24037227</v>
      </c>
      <c r="W4" s="17">
        <v>24037227</v>
      </c>
      <c r="X4" s="22">
        <v>24037227</v>
      </c>
      <c r="Z4" s="5" t="s">
        <v>60</v>
      </c>
      <c r="AA4">
        <v>24657592.25</v>
      </c>
    </row>
    <row r="5" spans="1:27" x14ac:dyDescent="0.2">
      <c r="A5" s="1" t="s">
        <v>22</v>
      </c>
      <c r="B5" s="7">
        <v>23883611</v>
      </c>
      <c r="C5" s="7">
        <v>13511396</v>
      </c>
      <c r="D5" s="12">
        <v>23883611</v>
      </c>
      <c r="E5" s="12">
        <v>23883611</v>
      </c>
      <c r="F5" s="17">
        <v>23883611</v>
      </c>
      <c r="G5" s="17">
        <v>23883611</v>
      </c>
      <c r="H5" s="22">
        <v>23883611</v>
      </c>
      <c r="I5" s="22">
        <v>23883611</v>
      </c>
      <c r="J5" s="3" t="s">
        <v>36</v>
      </c>
      <c r="K5" s="9">
        <f t="shared" si="0"/>
        <v>13511396</v>
      </c>
      <c r="L5" s="14">
        <f t="shared" si="1"/>
        <v>10372215</v>
      </c>
      <c r="M5" s="19">
        <f t="shared" si="2"/>
        <v>0</v>
      </c>
      <c r="N5" s="24">
        <f t="shared" si="3"/>
        <v>0</v>
      </c>
      <c r="O5" s="3" t="s">
        <v>36</v>
      </c>
      <c r="P5" s="10">
        <f t="shared" si="4"/>
        <v>0.56571830783879373</v>
      </c>
      <c r="Q5" s="15">
        <f t="shared" si="5"/>
        <v>1</v>
      </c>
      <c r="R5" s="20">
        <f t="shared" si="6"/>
        <v>1</v>
      </c>
      <c r="S5" s="25">
        <f t="shared" si="7"/>
        <v>1</v>
      </c>
      <c r="T5" s="3" t="s">
        <v>36</v>
      </c>
      <c r="U5" s="7">
        <v>13511396</v>
      </c>
      <c r="V5" s="12">
        <v>23883611</v>
      </c>
      <c r="W5" s="17">
        <v>23883611</v>
      </c>
      <c r="X5" s="22">
        <v>23883611</v>
      </c>
      <c r="Z5" s="5" t="s">
        <v>61</v>
      </c>
      <c r="AA5">
        <v>37188241.75</v>
      </c>
    </row>
    <row r="6" spans="1:27" x14ac:dyDescent="0.2">
      <c r="A6" s="1" t="s">
        <v>24</v>
      </c>
      <c r="B6" s="7">
        <v>22725111</v>
      </c>
      <c r="C6" s="7">
        <v>13511396</v>
      </c>
      <c r="D6" s="12">
        <v>22725111</v>
      </c>
      <c r="E6" s="12">
        <v>22725111</v>
      </c>
      <c r="F6" s="17">
        <v>22725111</v>
      </c>
      <c r="G6" s="17">
        <v>22725111</v>
      </c>
      <c r="H6" s="22">
        <v>22725111</v>
      </c>
      <c r="I6" s="22">
        <v>22725111</v>
      </c>
      <c r="J6" s="3" t="s">
        <v>37</v>
      </c>
      <c r="K6" s="9">
        <f t="shared" si="0"/>
        <v>13511396</v>
      </c>
      <c r="L6" s="14">
        <f t="shared" si="1"/>
        <v>9213715</v>
      </c>
      <c r="M6" s="19">
        <f t="shared" si="2"/>
        <v>0</v>
      </c>
      <c r="N6" s="24">
        <f t="shared" si="3"/>
        <v>0</v>
      </c>
      <c r="O6" s="3" t="s">
        <v>37</v>
      </c>
      <c r="P6" s="10">
        <f t="shared" si="4"/>
        <v>0.594557975976443</v>
      </c>
      <c r="Q6" s="15">
        <f t="shared" si="5"/>
        <v>1</v>
      </c>
      <c r="R6" s="20">
        <f t="shared" si="6"/>
        <v>1</v>
      </c>
      <c r="S6" s="25">
        <f t="shared" si="7"/>
        <v>1</v>
      </c>
      <c r="T6" s="3" t="s">
        <v>37</v>
      </c>
      <c r="U6" s="7">
        <v>13511396</v>
      </c>
      <c r="V6" s="12">
        <v>22725111</v>
      </c>
      <c r="W6" s="17">
        <v>22725111</v>
      </c>
      <c r="X6" s="22">
        <v>22725111</v>
      </c>
      <c r="Z6" s="5" t="s">
        <v>62</v>
      </c>
      <c r="AA6">
        <v>46894606.5</v>
      </c>
    </row>
    <row r="7" spans="1:27" x14ac:dyDescent="0.2">
      <c r="A7" s="1" t="s">
        <v>0</v>
      </c>
      <c r="B7" s="7">
        <v>27022792</v>
      </c>
      <c r="C7" s="7">
        <v>13511396</v>
      </c>
      <c r="D7" s="12">
        <v>27022792</v>
      </c>
      <c r="E7" s="12">
        <v>27022792</v>
      </c>
      <c r="F7" s="17">
        <v>27022792</v>
      </c>
      <c r="G7" s="17">
        <v>27022792</v>
      </c>
      <c r="H7" s="22">
        <v>27022792</v>
      </c>
      <c r="I7" s="22">
        <v>27022792</v>
      </c>
      <c r="J7" s="3" t="s">
        <v>34</v>
      </c>
      <c r="K7" s="9">
        <f t="shared" si="0"/>
        <v>13511396</v>
      </c>
      <c r="L7" s="14">
        <f t="shared" si="1"/>
        <v>13511396</v>
      </c>
      <c r="M7" s="19">
        <f t="shared" si="2"/>
        <v>0</v>
      </c>
      <c r="N7" s="24">
        <f t="shared" si="3"/>
        <v>0</v>
      </c>
      <c r="O7" s="3" t="s">
        <v>34</v>
      </c>
      <c r="P7" s="10">
        <f t="shared" si="4"/>
        <v>0.5</v>
      </c>
      <c r="Q7" s="15">
        <f t="shared" si="5"/>
        <v>1</v>
      </c>
      <c r="R7" s="20">
        <f t="shared" si="6"/>
        <v>1</v>
      </c>
      <c r="S7" s="25">
        <f t="shared" si="7"/>
        <v>1</v>
      </c>
      <c r="T7" s="3" t="s">
        <v>34</v>
      </c>
      <c r="U7" s="7">
        <v>13511396</v>
      </c>
      <c r="V7" s="12">
        <v>27022792</v>
      </c>
      <c r="W7" s="17">
        <v>27022792</v>
      </c>
      <c r="X7" s="22">
        <v>27022792</v>
      </c>
      <c r="Z7" s="5" t="s">
        <v>63</v>
      </c>
      <c r="AA7">
        <v>51788420.5</v>
      </c>
    </row>
    <row r="8" spans="1:27" x14ac:dyDescent="0.2">
      <c r="A8" s="1" t="s">
        <v>1</v>
      </c>
      <c r="B8" s="7">
        <v>21739371</v>
      </c>
      <c r="C8" s="7">
        <v>13511396</v>
      </c>
      <c r="D8" s="12">
        <v>21739371</v>
      </c>
      <c r="E8" s="12">
        <v>21739371</v>
      </c>
      <c r="F8" s="17">
        <v>21739371</v>
      </c>
      <c r="G8" s="17">
        <v>21739371</v>
      </c>
      <c r="H8" s="22">
        <v>21739371</v>
      </c>
      <c r="I8" s="22">
        <v>21739371</v>
      </c>
      <c r="J8" s="3" t="s">
        <v>38</v>
      </c>
      <c r="K8" s="9">
        <f t="shared" si="0"/>
        <v>13511396</v>
      </c>
      <c r="L8" s="14">
        <f t="shared" si="1"/>
        <v>8227975</v>
      </c>
      <c r="M8" s="19">
        <f t="shared" si="2"/>
        <v>0</v>
      </c>
      <c r="N8" s="24">
        <f t="shared" si="3"/>
        <v>0</v>
      </c>
      <c r="O8" s="3" t="s">
        <v>38</v>
      </c>
      <c r="P8" s="10">
        <f t="shared" si="4"/>
        <v>0.62151733828913447</v>
      </c>
      <c r="Q8" s="15">
        <f t="shared" si="5"/>
        <v>1</v>
      </c>
      <c r="R8" s="20">
        <f t="shared" si="6"/>
        <v>1</v>
      </c>
      <c r="S8" s="25">
        <f t="shared" si="7"/>
        <v>1</v>
      </c>
      <c r="T8" s="3" t="s">
        <v>38</v>
      </c>
      <c r="U8" s="7">
        <v>13511396</v>
      </c>
      <c r="V8" s="12">
        <v>21739371</v>
      </c>
      <c r="W8" s="17">
        <v>21739371</v>
      </c>
      <c r="X8" s="22">
        <v>21739371</v>
      </c>
      <c r="Z8" s="5" t="s">
        <v>64</v>
      </c>
      <c r="AA8">
        <v>96410840.75</v>
      </c>
    </row>
    <row r="9" spans="1:27" x14ac:dyDescent="0.2">
      <c r="A9" s="1" t="s">
        <v>2</v>
      </c>
      <c r="B9" s="7">
        <v>21708482</v>
      </c>
      <c r="C9" s="7">
        <v>13511396</v>
      </c>
      <c r="D9" s="12">
        <v>21708482</v>
      </c>
      <c r="E9" s="12">
        <v>21708482</v>
      </c>
      <c r="F9" s="17">
        <v>21708482</v>
      </c>
      <c r="G9" s="17">
        <v>21708482</v>
      </c>
      <c r="H9" s="22">
        <v>21708482</v>
      </c>
      <c r="I9" s="22">
        <v>21708482</v>
      </c>
      <c r="J9" s="3" t="s">
        <v>39</v>
      </c>
      <c r="K9" s="9">
        <f t="shared" si="0"/>
        <v>13511396</v>
      </c>
      <c r="L9" s="14">
        <f t="shared" si="1"/>
        <v>8197086</v>
      </c>
      <c r="M9" s="19">
        <f t="shared" si="2"/>
        <v>0</v>
      </c>
      <c r="N9" s="24">
        <f t="shared" si="3"/>
        <v>0</v>
      </c>
      <c r="O9" s="3" t="s">
        <v>39</v>
      </c>
      <c r="P9" s="10">
        <f t="shared" si="4"/>
        <v>0.62240169533733403</v>
      </c>
      <c r="Q9" s="15">
        <f t="shared" si="5"/>
        <v>1</v>
      </c>
      <c r="R9" s="20">
        <f t="shared" si="6"/>
        <v>1</v>
      </c>
      <c r="S9" s="25">
        <f t="shared" si="7"/>
        <v>1</v>
      </c>
      <c r="T9" s="3" t="s">
        <v>39</v>
      </c>
      <c r="U9" s="7">
        <v>13511396</v>
      </c>
      <c r="V9" s="12">
        <v>21708482</v>
      </c>
      <c r="W9" s="17">
        <v>21708482</v>
      </c>
      <c r="X9" s="22">
        <v>21708482</v>
      </c>
    </row>
    <row r="10" spans="1:27" x14ac:dyDescent="0.2">
      <c r="A10" s="1" t="s">
        <v>3</v>
      </c>
      <c r="B10" s="7">
        <v>20036772</v>
      </c>
      <c r="C10" s="7">
        <v>13511396</v>
      </c>
      <c r="D10" s="12">
        <v>20036772</v>
      </c>
      <c r="E10" s="12">
        <v>20036772</v>
      </c>
      <c r="F10" s="17">
        <v>20036772</v>
      </c>
      <c r="G10" s="17">
        <v>20036772</v>
      </c>
      <c r="H10" s="22">
        <v>20036772</v>
      </c>
      <c r="I10" s="22">
        <v>20036772</v>
      </c>
      <c r="J10" s="3" t="s">
        <v>40</v>
      </c>
      <c r="K10" s="9">
        <f t="shared" si="0"/>
        <v>13511396</v>
      </c>
      <c r="L10" s="14">
        <f t="shared" si="1"/>
        <v>6525376</v>
      </c>
      <c r="M10" s="19">
        <f t="shared" si="2"/>
        <v>0</v>
      </c>
      <c r="N10" s="24">
        <f t="shared" si="3"/>
        <v>0</v>
      </c>
      <c r="O10" s="3" t="s">
        <v>40</v>
      </c>
      <c r="P10" s="10">
        <f t="shared" si="4"/>
        <v>0.6743299769044635</v>
      </c>
      <c r="Q10" s="15">
        <f t="shared" si="5"/>
        <v>1</v>
      </c>
      <c r="R10" s="20">
        <f t="shared" si="6"/>
        <v>1</v>
      </c>
      <c r="S10" s="25">
        <f t="shared" si="7"/>
        <v>1</v>
      </c>
      <c r="T10" s="3" t="s">
        <v>40</v>
      </c>
      <c r="U10" s="7">
        <v>13511396</v>
      </c>
      <c r="V10" s="12">
        <v>20036772</v>
      </c>
      <c r="W10" s="17">
        <v>20036772</v>
      </c>
      <c r="X10" s="22">
        <v>20036772</v>
      </c>
    </row>
    <row r="11" spans="1:27" x14ac:dyDescent="0.2">
      <c r="A11" s="1" t="s">
        <v>25</v>
      </c>
      <c r="B11" s="7">
        <v>106366733</v>
      </c>
      <c r="C11" s="7">
        <v>13511396</v>
      </c>
      <c r="D11" s="12">
        <v>106366733</v>
      </c>
      <c r="E11" s="12">
        <v>27984420</v>
      </c>
      <c r="F11" s="17">
        <v>106366733</v>
      </c>
      <c r="G11" s="17">
        <v>56340513</v>
      </c>
      <c r="H11" s="22">
        <v>106366733</v>
      </c>
      <c r="I11" s="22">
        <v>106366733</v>
      </c>
      <c r="J11" s="3" t="s">
        <v>41</v>
      </c>
      <c r="K11" s="9">
        <f t="shared" si="0"/>
        <v>13511396</v>
      </c>
      <c r="L11" s="14">
        <f t="shared" si="1"/>
        <v>14473024</v>
      </c>
      <c r="M11" s="19">
        <f t="shared" si="2"/>
        <v>28356093</v>
      </c>
      <c r="N11" s="24">
        <f t="shared" si="3"/>
        <v>50026220</v>
      </c>
      <c r="O11" s="3" t="s">
        <v>41</v>
      </c>
      <c r="P11" s="10">
        <f t="shared" si="4"/>
        <v>0.12702652059455469</v>
      </c>
      <c r="Q11" s="15">
        <f t="shared" si="5"/>
        <v>0.26309372499012451</v>
      </c>
      <c r="R11" s="20">
        <f t="shared" si="6"/>
        <v>0.52968170978796536</v>
      </c>
      <c r="S11" s="25">
        <f t="shared" si="7"/>
        <v>1</v>
      </c>
      <c r="T11" s="3" t="s">
        <v>41</v>
      </c>
      <c r="U11" s="7">
        <v>13511396</v>
      </c>
      <c r="V11" s="12">
        <v>27984420</v>
      </c>
      <c r="W11" s="17">
        <v>56340513</v>
      </c>
      <c r="X11" s="22">
        <v>106366733</v>
      </c>
    </row>
    <row r="12" spans="1:27" x14ac:dyDescent="0.2">
      <c r="A12" s="1" t="s">
        <v>26</v>
      </c>
      <c r="B12" s="7">
        <v>104605059</v>
      </c>
      <c r="C12" s="7">
        <v>13511396</v>
      </c>
      <c r="D12" s="12">
        <v>104605059</v>
      </c>
      <c r="E12" s="12">
        <v>27984420</v>
      </c>
      <c r="F12" s="17">
        <v>104605059</v>
      </c>
      <c r="G12" s="17">
        <v>56340513</v>
      </c>
      <c r="H12" s="22">
        <v>104605059</v>
      </c>
      <c r="I12" s="22">
        <v>104605059</v>
      </c>
      <c r="J12" s="3" t="s">
        <v>42</v>
      </c>
      <c r="K12" s="9">
        <f t="shared" si="0"/>
        <v>13511396</v>
      </c>
      <c r="L12" s="14">
        <f t="shared" si="1"/>
        <v>14473024</v>
      </c>
      <c r="M12" s="19">
        <f t="shared" si="2"/>
        <v>28356093</v>
      </c>
      <c r="N12" s="24">
        <f t="shared" si="3"/>
        <v>48264546</v>
      </c>
      <c r="O12" s="3" t="s">
        <v>42</v>
      </c>
      <c r="P12" s="10">
        <f t="shared" si="4"/>
        <v>0.12916579875931239</v>
      </c>
      <c r="Q12" s="15">
        <f t="shared" si="5"/>
        <v>0.26752453722147418</v>
      </c>
      <c r="R12" s="20">
        <f t="shared" si="6"/>
        <v>0.5386021817548996</v>
      </c>
      <c r="S12" s="25">
        <f t="shared" si="7"/>
        <v>1</v>
      </c>
      <c r="T12" s="3" t="s">
        <v>42</v>
      </c>
      <c r="U12" s="7">
        <v>13511396</v>
      </c>
      <c r="V12" s="12">
        <v>27984420</v>
      </c>
      <c r="W12" s="17">
        <v>56340513</v>
      </c>
      <c r="X12" s="22">
        <v>104605059</v>
      </c>
    </row>
    <row r="13" spans="1:27" x14ac:dyDescent="0.2">
      <c r="A13" s="1" t="s">
        <v>27</v>
      </c>
      <c r="B13" s="7">
        <v>95043186</v>
      </c>
      <c r="C13" s="7">
        <v>13511396</v>
      </c>
      <c r="D13" s="12">
        <v>95043186</v>
      </c>
      <c r="E13" s="12">
        <v>27984420</v>
      </c>
      <c r="F13" s="17">
        <v>95043186</v>
      </c>
      <c r="G13" s="17">
        <v>56340513</v>
      </c>
      <c r="H13" s="22">
        <v>95043186</v>
      </c>
      <c r="I13" s="22">
        <v>95043186</v>
      </c>
      <c r="J13" s="3" t="s">
        <v>43</v>
      </c>
      <c r="K13" s="9">
        <f t="shared" si="0"/>
        <v>13511396</v>
      </c>
      <c r="L13" s="14">
        <f t="shared" si="1"/>
        <v>14473024</v>
      </c>
      <c r="M13" s="19">
        <f t="shared" si="2"/>
        <v>28356093</v>
      </c>
      <c r="N13" s="24">
        <f t="shared" si="3"/>
        <v>38702673</v>
      </c>
      <c r="O13" s="3" t="s">
        <v>43</v>
      </c>
      <c r="P13" s="10">
        <f t="shared" si="4"/>
        <v>0.14216059634196185</v>
      </c>
      <c r="Q13" s="15">
        <f t="shared" si="5"/>
        <v>0.29443899323829487</v>
      </c>
      <c r="R13" s="20">
        <f t="shared" si="6"/>
        <v>0.59278855614120507</v>
      </c>
      <c r="S13" s="25">
        <f t="shared" si="7"/>
        <v>1</v>
      </c>
      <c r="T13" s="3" t="s">
        <v>43</v>
      </c>
      <c r="U13" s="7">
        <v>13511396</v>
      </c>
      <c r="V13" s="12">
        <v>27984420</v>
      </c>
      <c r="W13" s="17">
        <v>56340513</v>
      </c>
      <c r="X13" s="22">
        <v>95043186</v>
      </c>
    </row>
    <row r="14" spans="1:27" x14ac:dyDescent="0.2">
      <c r="A14" s="1" t="s">
        <v>28</v>
      </c>
      <c r="B14" s="7">
        <v>79628385</v>
      </c>
      <c r="C14" s="7">
        <v>13511396</v>
      </c>
      <c r="D14" s="12">
        <v>79628385</v>
      </c>
      <c r="E14" s="12">
        <v>27984420</v>
      </c>
      <c r="F14" s="17">
        <v>79628385</v>
      </c>
      <c r="G14" s="17">
        <v>56340513</v>
      </c>
      <c r="H14" s="22">
        <v>79628385</v>
      </c>
      <c r="I14" s="22">
        <v>79628385</v>
      </c>
      <c r="J14" s="3" t="s">
        <v>44</v>
      </c>
      <c r="K14" s="9">
        <f t="shared" si="0"/>
        <v>13511396</v>
      </c>
      <c r="L14" s="14">
        <f t="shared" si="1"/>
        <v>14473024</v>
      </c>
      <c r="M14" s="19">
        <f t="shared" si="2"/>
        <v>28356093</v>
      </c>
      <c r="N14" s="24">
        <f t="shared" si="3"/>
        <v>23287872</v>
      </c>
      <c r="O14" s="3" t="s">
        <v>44</v>
      </c>
      <c r="P14" s="10">
        <f t="shared" si="4"/>
        <v>0.16968064842706529</v>
      </c>
      <c r="Q14" s="15">
        <f t="shared" si="5"/>
        <v>0.35143774421646251</v>
      </c>
      <c r="R14" s="20">
        <f t="shared" si="6"/>
        <v>0.70754308278385902</v>
      </c>
      <c r="S14" s="25">
        <f t="shared" si="7"/>
        <v>1</v>
      </c>
      <c r="T14" s="3" t="s">
        <v>44</v>
      </c>
      <c r="U14" s="7">
        <v>13511396</v>
      </c>
      <c r="V14" s="12">
        <v>27984420</v>
      </c>
      <c r="W14" s="17">
        <v>56340513</v>
      </c>
      <c r="X14" s="22">
        <v>79628385</v>
      </c>
    </row>
    <row r="15" spans="1:27" x14ac:dyDescent="0.2">
      <c r="A15" s="1" t="s">
        <v>4</v>
      </c>
      <c r="B15" s="7">
        <v>56103640</v>
      </c>
      <c r="C15" s="7">
        <v>13511396</v>
      </c>
      <c r="D15" s="12">
        <v>56103640</v>
      </c>
      <c r="E15" s="12">
        <v>27984420</v>
      </c>
      <c r="F15" s="17">
        <v>56103640</v>
      </c>
      <c r="G15" s="17">
        <v>56103640</v>
      </c>
      <c r="H15" s="22">
        <v>56103640</v>
      </c>
      <c r="I15" s="22">
        <v>56103640</v>
      </c>
      <c r="J15" s="3" t="s">
        <v>45</v>
      </c>
      <c r="K15" s="9">
        <f t="shared" si="0"/>
        <v>13511396</v>
      </c>
      <c r="L15" s="14">
        <f t="shared" si="1"/>
        <v>14473024</v>
      </c>
      <c r="M15" s="19">
        <f t="shared" si="2"/>
        <v>28119220</v>
      </c>
      <c r="N15" s="24">
        <f t="shared" si="3"/>
        <v>0</v>
      </c>
      <c r="O15" s="3" t="s">
        <v>45</v>
      </c>
      <c r="P15" s="10">
        <f t="shared" si="4"/>
        <v>0.24082922248895081</v>
      </c>
      <c r="Q15" s="15">
        <f t="shared" si="5"/>
        <v>0.49879865192347589</v>
      </c>
      <c r="R15" s="20">
        <f t="shared" si="6"/>
        <v>1</v>
      </c>
      <c r="S15" s="25">
        <f t="shared" si="7"/>
        <v>1</v>
      </c>
      <c r="T15" s="3" t="s">
        <v>45</v>
      </c>
      <c r="U15" s="7">
        <v>13511396</v>
      </c>
      <c r="V15" s="12">
        <v>27984420</v>
      </c>
      <c r="W15" s="17">
        <v>56103640</v>
      </c>
      <c r="X15" s="22">
        <v>56103640</v>
      </c>
    </row>
    <row r="16" spans="1:27" x14ac:dyDescent="0.2">
      <c r="A16" s="1" t="s">
        <v>5</v>
      </c>
      <c r="B16" s="7">
        <v>56340513</v>
      </c>
      <c r="C16" s="7">
        <v>13511396</v>
      </c>
      <c r="D16" s="12">
        <v>56340513</v>
      </c>
      <c r="E16" s="12">
        <v>27984420</v>
      </c>
      <c r="F16" s="17">
        <v>56340513</v>
      </c>
      <c r="G16" s="17">
        <v>56340513</v>
      </c>
      <c r="H16" s="22">
        <v>56340513</v>
      </c>
      <c r="I16" s="22">
        <v>56340513</v>
      </c>
      <c r="J16" s="3" t="s">
        <v>46</v>
      </c>
      <c r="K16" s="9">
        <f t="shared" si="0"/>
        <v>13511396</v>
      </c>
      <c r="L16" s="14">
        <f t="shared" si="1"/>
        <v>14473024</v>
      </c>
      <c r="M16" s="19">
        <f t="shared" si="2"/>
        <v>28356093</v>
      </c>
      <c r="N16" s="24">
        <f t="shared" si="3"/>
        <v>0</v>
      </c>
      <c r="O16" s="3" t="s">
        <v>46</v>
      </c>
      <c r="P16" s="10">
        <f t="shared" si="4"/>
        <v>0.23981670170450881</v>
      </c>
      <c r="Q16" s="15">
        <f t="shared" si="5"/>
        <v>0.49670154760571666</v>
      </c>
      <c r="R16" s="20">
        <f t="shared" si="6"/>
        <v>1</v>
      </c>
      <c r="S16" s="25">
        <f t="shared" si="7"/>
        <v>1</v>
      </c>
      <c r="T16" s="3" t="s">
        <v>46</v>
      </c>
      <c r="U16" s="7">
        <v>13511396</v>
      </c>
      <c r="V16" s="12">
        <v>27984420</v>
      </c>
      <c r="W16" s="17">
        <v>56340513</v>
      </c>
      <c r="X16" s="22">
        <v>56340513</v>
      </c>
    </row>
    <row r="17" spans="1:24" x14ac:dyDescent="0.2">
      <c r="A17" s="1" t="s">
        <v>6</v>
      </c>
      <c r="B17" s="7">
        <v>52485100</v>
      </c>
      <c r="C17" s="7">
        <v>13511396</v>
      </c>
      <c r="D17" s="12">
        <v>52485100</v>
      </c>
      <c r="E17" s="12">
        <v>27984420</v>
      </c>
      <c r="F17" s="17">
        <v>52485100</v>
      </c>
      <c r="G17" s="17">
        <v>52485100</v>
      </c>
      <c r="H17" s="22">
        <v>52485100</v>
      </c>
      <c r="I17" s="22">
        <v>52485100</v>
      </c>
      <c r="J17" s="3" t="s">
        <v>47</v>
      </c>
      <c r="K17" s="9">
        <f t="shared" si="0"/>
        <v>13511396</v>
      </c>
      <c r="L17" s="14">
        <f t="shared" si="1"/>
        <v>14473024</v>
      </c>
      <c r="M17" s="19">
        <f t="shared" si="2"/>
        <v>24500680</v>
      </c>
      <c r="N17" s="24">
        <f t="shared" si="3"/>
        <v>0</v>
      </c>
      <c r="O17" s="3" t="s">
        <v>47</v>
      </c>
      <c r="P17" s="10">
        <f t="shared" si="4"/>
        <v>0.2574329857426203</v>
      </c>
      <c r="Q17" s="15">
        <f t="shared" si="5"/>
        <v>0.53318789523121801</v>
      </c>
      <c r="R17" s="20">
        <f t="shared" si="6"/>
        <v>1</v>
      </c>
      <c r="S17" s="25">
        <f t="shared" si="7"/>
        <v>1</v>
      </c>
      <c r="T17" s="3" t="s">
        <v>47</v>
      </c>
      <c r="U17" s="7">
        <v>13511396</v>
      </c>
      <c r="V17" s="12">
        <v>27984420</v>
      </c>
      <c r="W17" s="17">
        <v>52485100</v>
      </c>
      <c r="X17" s="22">
        <v>52485100</v>
      </c>
    </row>
    <row r="18" spans="1:24" x14ac:dyDescent="0.2">
      <c r="A18" s="1" t="s">
        <v>7</v>
      </c>
      <c r="B18" s="7">
        <v>42224429</v>
      </c>
      <c r="C18" s="7">
        <v>13511396</v>
      </c>
      <c r="D18" s="12">
        <v>42224429</v>
      </c>
      <c r="E18" s="12">
        <v>27984420</v>
      </c>
      <c r="F18" s="17">
        <v>42224429</v>
      </c>
      <c r="G18" s="17">
        <v>42224429</v>
      </c>
      <c r="H18" s="22">
        <v>42224429</v>
      </c>
      <c r="I18" s="22">
        <v>42224429</v>
      </c>
      <c r="J18" s="3" t="s">
        <v>48</v>
      </c>
      <c r="K18" s="9">
        <f t="shared" si="0"/>
        <v>13511396</v>
      </c>
      <c r="L18" s="14">
        <f t="shared" si="1"/>
        <v>14473024</v>
      </c>
      <c r="M18" s="19">
        <f t="shared" si="2"/>
        <v>14240009</v>
      </c>
      <c r="N18" s="24">
        <f t="shared" si="3"/>
        <v>0</v>
      </c>
      <c r="O18" s="3" t="s">
        <v>48</v>
      </c>
      <c r="P18" s="10">
        <f t="shared" si="4"/>
        <v>0.31999002283725375</v>
      </c>
      <c r="Q18" s="15">
        <f t="shared" si="5"/>
        <v>0.66275425536245858</v>
      </c>
      <c r="R18" s="20">
        <f t="shared" si="6"/>
        <v>1</v>
      </c>
      <c r="S18" s="25">
        <f t="shared" si="7"/>
        <v>1</v>
      </c>
      <c r="T18" s="3" t="s">
        <v>48</v>
      </c>
      <c r="U18" s="7">
        <v>13511396</v>
      </c>
      <c r="V18" s="12">
        <v>27984420</v>
      </c>
      <c r="W18" s="17">
        <v>42224429</v>
      </c>
      <c r="X18" s="22">
        <v>42224429</v>
      </c>
    </row>
    <row r="19" spans="1:24" x14ac:dyDescent="0.2">
      <c r="A19" s="1" t="s">
        <v>29</v>
      </c>
      <c r="B19" s="7">
        <v>52388879</v>
      </c>
      <c r="C19" s="7">
        <v>13511396</v>
      </c>
      <c r="D19" s="12">
        <v>52388879</v>
      </c>
      <c r="E19" s="12">
        <v>27984420</v>
      </c>
      <c r="F19" s="17">
        <v>52388879</v>
      </c>
      <c r="G19" s="17">
        <v>52388879</v>
      </c>
      <c r="H19" s="22">
        <v>52388879</v>
      </c>
      <c r="I19" s="22">
        <v>52388879</v>
      </c>
      <c r="J19" s="3" t="s">
        <v>49</v>
      </c>
      <c r="K19" s="9">
        <f t="shared" si="0"/>
        <v>13511396</v>
      </c>
      <c r="L19" s="14">
        <f t="shared" si="1"/>
        <v>14473024</v>
      </c>
      <c r="M19" s="19">
        <f t="shared" si="2"/>
        <v>24404459</v>
      </c>
      <c r="N19" s="24">
        <f t="shared" si="3"/>
        <v>0</v>
      </c>
      <c r="O19" s="3" t="s">
        <v>49</v>
      </c>
      <c r="P19" s="10">
        <f t="shared" si="4"/>
        <v>0.25790580477967473</v>
      </c>
      <c r="Q19" s="15">
        <f t="shared" si="5"/>
        <v>0.53416718460419821</v>
      </c>
      <c r="R19" s="20">
        <f t="shared" si="6"/>
        <v>1</v>
      </c>
      <c r="S19" s="25">
        <f t="shared" si="7"/>
        <v>1</v>
      </c>
      <c r="T19" s="3" t="s">
        <v>49</v>
      </c>
      <c r="U19" s="7">
        <v>13511396</v>
      </c>
      <c r="V19" s="12">
        <v>27984420</v>
      </c>
      <c r="W19" s="17">
        <v>52388879</v>
      </c>
      <c r="X19" s="22">
        <v>52388879</v>
      </c>
    </row>
    <row r="20" spans="1:24" x14ac:dyDescent="0.2">
      <c r="A20" s="1" t="s">
        <v>30</v>
      </c>
      <c r="B20" s="7">
        <v>49867225</v>
      </c>
      <c r="C20" s="7">
        <v>13511396</v>
      </c>
      <c r="D20" s="12">
        <v>49867225</v>
      </c>
      <c r="E20" s="12">
        <v>27984420</v>
      </c>
      <c r="F20" s="17">
        <v>49867225</v>
      </c>
      <c r="G20" s="17">
        <v>49867225</v>
      </c>
      <c r="H20" s="22">
        <v>49867225</v>
      </c>
      <c r="I20" s="22">
        <v>49867225</v>
      </c>
      <c r="J20" s="3" t="s">
        <v>50</v>
      </c>
      <c r="K20" s="9">
        <f t="shared" si="0"/>
        <v>13511396</v>
      </c>
      <c r="L20" s="14">
        <f t="shared" si="1"/>
        <v>14473024</v>
      </c>
      <c r="M20" s="19">
        <f t="shared" si="2"/>
        <v>21882805</v>
      </c>
      <c r="N20" s="24">
        <f t="shared" si="3"/>
        <v>0</v>
      </c>
      <c r="O20" s="3" t="s">
        <v>50</v>
      </c>
      <c r="P20" s="10">
        <f t="shared" si="4"/>
        <v>0.2709474208761366</v>
      </c>
      <c r="Q20" s="15">
        <f t="shared" si="5"/>
        <v>0.56117860979831946</v>
      </c>
      <c r="R20" s="20">
        <f t="shared" si="6"/>
        <v>1</v>
      </c>
      <c r="S20" s="25">
        <f t="shared" si="7"/>
        <v>1</v>
      </c>
      <c r="T20" s="3" t="s">
        <v>50</v>
      </c>
      <c r="U20" s="7">
        <v>13511396</v>
      </c>
      <c r="V20" s="12">
        <v>27984420</v>
      </c>
      <c r="W20" s="17">
        <v>49867225</v>
      </c>
      <c r="X20" s="22">
        <v>49867225</v>
      </c>
    </row>
    <row r="21" spans="1:24" x14ac:dyDescent="0.2">
      <c r="A21" s="1" t="s">
        <v>31</v>
      </c>
      <c r="B21" s="7">
        <v>41136559</v>
      </c>
      <c r="C21" s="7">
        <v>13511396</v>
      </c>
      <c r="D21" s="12">
        <v>41136559</v>
      </c>
      <c r="E21" s="12">
        <v>27984420</v>
      </c>
      <c r="F21" s="17">
        <v>41136559</v>
      </c>
      <c r="G21" s="17">
        <v>41136559</v>
      </c>
      <c r="H21" s="22">
        <v>41136559</v>
      </c>
      <c r="I21" s="22">
        <v>41136559</v>
      </c>
      <c r="J21" s="3" t="s">
        <v>51</v>
      </c>
      <c r="K21" s="9">
        <f t="shared" si="0"/>
        <v>13511396</v>
      </c>
      <c r="L21" s="14">
        <f t="shared" si="1"/>
        <v>14473024</v>
      </c>
      <c r="M21" s="19">
        <f t="shared" si="2"/>
        <v>13152139</v>
      </c>
      <c r="N21" s="24">
        <f t="shared" si="3"/>
        <v>0</v>
      </c>
      <c r="O21" s="3" t="s">
        <v>51</v>
      </c>
      <c r="P21" s="10">
        <f t="shared" si="4"/>
        <v>0.32845226553830137</v>
      </c>
      <c r="Q21" s="15">
        <f t="shared" si="5"/>
        <v>0.68028101232288296</v>
      </c>
      <c r="R21" s="20">
        <f t="shared" si="6"/>
        <v>1</v>
      </c>
      <c r="S21" s="25">
        <f t="shared" si="7"/>
        <v>1</v>
      </c>
      <c r="T21" s="3" t="s">
        <v>51</v>
      </c>
      <c r="U21" s="7">
        <v>13511396</v>
      </c>
      <c r="V21" s="12">
        <v>27984420</v>
      </c>
      <c r="W21" s="17">
        <v>41136559</v>
      </c>
      <c r="X21" s="22">
        <v>41136559</v>
      </c>
    </row>
    <row r="22" spans="1:24" x14ac:dyDescent="0.2">
      <c r="A22" s="1" t="s">
        <v>32</v>
      </c>
      <c r="B22" s="7">
        <v>44185763</v>
      </c>
      <c r="C22" s="7">
        <v>13511396</v>
      </c>
      <c r="D22" s="12">
        <v>44185763</v>
      </c>
      <c r="E22" s="12">
        <v>27984420</v>
      </c>
      <c r="F22" s="17">
        <v>44185763</v>
      </c>
      <c r="G22" s="17">
        <v>44185763</v>
      </c>
      <c r="H22" s="22">
        <v>44185763</v>
      </c>
      <c r="I22" s="22">
        <v>44185763</v>
      </c>
      <c r="J22" s="3" t="s">
        <v>52</v>
      </c>
      <c r="K22" s="9">
        <f t="shared" si="0"/>
        <v>13511396</v>
      </c>
      <c r="L22" s="14">
        <f t="shared" si="1"/>
        <v>14473024</v>
      </c>
      <c r="M22" s="19">
        <f t="shared" si="2"/>
        <v>16201343</v>
      </c>
      <c r="N22" s="24">
        <f t="shared" si="3"/>
        <v>0</v>
      </c>
      <c r="O22" s="3" t="s">
        <v>52</v>
      </c>
      <c r="P22" s="10">
        <f t="shared" si="4"/>
        <v>0.30578618728389956</v>
      </c>
      <c r="Q22" s="15">
        <f t="shared" si="5"/>
        <v>0.6333356742080023</v>
      </c>
      <c r="R22" s="20">
        <f t="shared" si="6"/>
        <v>1</v>
      </c>
      <c r="S22" s="25">
        <f t="shared" si="7"/>
        <v>1</v>
      </c>
      <c r="T22" s="3" t="s">
        <v>52</v>
      </c>
      <c r="U22" s="7">
        <v>13511396</v>
      </c>
      <c r="V22" s="12">
        <v>27984420</v>
      </c>
      <c r="W22" s="17">
        <v>44185763</v>
      </c>
      <c r="X22" s="22">
        <v>44185763</v>
      </c>
    </row>
    <row r="23" spans="1:24" x14ac:dyDescent="0.2">
      <c r="A23" s="1" t="s">
        <v>8</v>
      </c>
      <c r="B23" s="7">
        <v>41588869</v>
      </c>
      <c r="C23" s="7">
        <v>13511396</v>
      </c>
      <c r="D23" s="12">
        <v>41588869</v>
      </c>
      <c r="E23" s="12">
        <v>27984420</v>
      </c>
      <c r="F23" s="17">
        <v>41588869</v>
      </c>
      <c r="G23" s="17">
        <v>41588869</v>
      </c>
      <c r="H23" s="22">
        <v>41588869</v>
      </c>
      <c r="I23" s="22">
        <v>41588869</v>
      </c>
      <c r="J23" s="3" t="s">
        <v>53</v>
      </c>
      <c r="K23" s="9">
        <f t="shared" si="0"/>
        <v>13511396</v>
      </c>
      <c r="L23" s="14">
        <f t="shared" si="1"/>
        <v>14473024</v>
      </c>
      <c r="M23" s="19">
        <f t="shared" si="2"/>
        <v>13604449</v>
      </c>
      <c r="N23" s="24">
        <f t="shared" si="3"/>
        <v>0</v>
      </c>
      <c r="O23" s="3" t="s">
        <v>53</v>
      </c>
      <c r="P23" s="10">
        <f t="shared" si="4"/>
        <v>0.32488010193304367</v>
      </c>
      <c r="Q23" s="15">
        <f t="shared" si="5"/>
        <v>0.67288244842628442</v>
      </c>
      <c r="R23" s="20">
        <f t="shared" si="6"/>
        <v>1</v>
      </c>
      <c r="S23" s="25">
        <f t="shared" si="7"/>
        <v>1</v>
      </c>
      <c r="T23" s="3" t="s">
        <v>53</v>
      </c>
      <c r="U23" s="7">
        <v>13511396</v>
      </c>
      <c r="V23" s="12">
        <v>27984420</v>
      </c>
      <c r="W23" s="17">
        <v>41588869</v>
      </c>
      <c r="X23" s="22">
        <v>41588869</v>
      </c>
    </row>
    <row r="24" spans="1:24" x14ac:dyDescent="0.2">
      <c r="A24" s="1" t="s">
        <v>9</v>
      </c>
      <c r="B24" s="7">
        <v>39035203</v>
      </c>
      <c r="C24" s="7">
        <v>13511396</v>
      </c>
      <c r="D24" s="12">
        <v>39035203</v>
      </c>
      <c r="E24" s="12">
        <v>27984420</v>
      </c>
      <c r="F24" s="17">
        <v>39035203</v>
      </c>
      <c r="G24" s="17">
        <v>39035203</v>
      </c>
      <c r="H24" s="22">
        <v>39035203</v>
      </c>
      <c r="I24" s="22">
        <v>39035203</v>
      </c>
      <c r="J24" s="3" t="s">
        <v>54</v>
      </c>
      <c r="K24" s="9">
        <f t="shared" si="0"/>
        <v>13511396</v>
      </c>
      <c r="L24" s="14">
        <f t="shared" si="1"/>
        <v>14473024</v>
      </c>
      <c r="M24" s="19">
        <f t="shared" si="2"/>
        <v>11050783</v>
      </c>
      <c r="N24" s="24">
        <f t="shared" si="3"/>
        <v>0</v>
      </c>
      <c r="O24" s="3" t="s">
        <v>54</v>
      </c>
      <c r="P24" s="10">
        <f t="shared" si="4"/>
        <v>0.34613361687910271</v>
      </c>
      <c r="Q24" s="15">
        <f t="shared" si="5"/>
        <v>0.71690212549938581</v>
      </c>
      <c r="R24" s="20">
        <f t="shared" si="6"/>
        <v>1</v>
      </c>
      <c r="S24" s="25">
        <f t="shared" si="7"/>
        <v>1</v>
      </c>
      <c r="T24" s="3" t="s">
        <v>54</v>
      </c>
      <c r="U24" s="7">
        <v>13511396</v>
      </c>
      <c r="V24" s="12">
        <v>27984420</v>
      </c>
      <c r="W24" s="17">
        <v>39035203</v>
      </c>
      <c r="X24" s="22">
        <v>39035203</v>
      </c>
    </row>
    <row r="25" spans="1:24" x14ac:dyDescent="0.2">
      <c r="A25" s="1" t="s">
        <v>10</v>
      </c>
      <c r="B25" s="7">
        <v>32356423</v>
      </c>
      <c r="C25" s="7">
        <v>13511396</v>
      </c>
      <c r="D25" s="12">
        <v>32356423</v>
      </c>
      <c r="E25" s="12">
        <v>27984420</v>
      </c>
      <c r="F25" s="17">
        <v>32356423</v>
      </c>
      <c r="G25" s="17">
        <v>32356423</v>
      </c>
      <c r="H25" s="22">
        <v>32356423</v>
      </c>
      <c r="I25" s="22">
        <v>32356423</v>
      </c>
      <c r="J25" s="3" t="s">
        <v>55</v>
      </c>
      <c r="K25" s="9">
        <f t="shared" si="0"/>
        <v>13511396</v>
      </c>
      <c r="L25" s="14">
        <f t="shared" si="1"/>
        <v>14473024</v>
      </c>
      <c r="M25" s="19">
        <f t="shared" si="2"/>
        <v>4372003</v>
      </c>
      <c r="N25" s="24">
        <f t="shared" si="3"/>
        <v>0</v>
      </c>
      <c r="O25" s="3" t="s">
        <v>55</v>
      </c>
      <c r="P25" s="10">
        <f t="shared" si="4"/>
        <v>0.41758002731018817</v>
      </c>
      <c r="Q25" s="15">
        <f t="shared" si="5"/>
        <v>0.86487990344297327</v>
      </c>
      <c r="R25" s="20">
        <f t="shared" si="6"/>
        <v>1</v>
      </c>
      <c r="S25" s="25">
        <f t="shared" si="7"/>
        <v>1</v>
      </c>
      <c r="T25" s="3" t="s">
        <v>55</v>
      </c>
      <c r="U25" s="7">
        <v>13511396</v>
      </c>
      <c r="V25" s="12">
        <v>27984420</v>
      </c>
      <c r="W25" s="17">
        <v>32356423</v>
      </c>
      <c r="X25" s="22">
        <v>32356423</v>
      </c>
    </row>
    <row r="26" spans="1:24" x14ac:dyDescent="0.2">
      <c r="A26" s="1" t="s">
        <v>11</v>
      </c>
      <c r="B26" s="7">
        <v>35772472</v>
      </c>
      <c r="C26" s="7">
        <v>13511396</v>
      </c>
      <c r="D26" s="12">
        <v>35772472</v>
      </c>
      <c r="E26" s="12">
        <v>27984420</v>
      </c>
      <c r="F26" s="17">
        <v>35772472</v>
      </c>
      <c r="G26" s="17">
        <v>35772472</v>
      </c>
      <c r="H26" s="22">
        <v>35772472</v>
      </c>
      <c r="I26" s="22">
        <v>35772472</v>
      </c>
      <c r="J26" s="3" t="s">
        <v>56</v>
      </c>
      <c r="K26" s="9">
        <f t="shared" si="0"/>
        <v>13511396</v>
      </c>
      <c r="L26" s="14">
        <f t="shared" si="1"/>
        <v>14473024</v>
      </c>
      <c r="M26" s="19">
        <f t="shared" si="2"/>
        <v>7788052</v>
      </c>
      <c r="N26" s="24">
        <f t="shared" si="3"/>
        <v>0</v>
      </c>
      <c r="O26" s="3" t="s">
        <v>56</v>
      </c>
      <c r="P26" s="10">
        <f t="shared" si="4"/>
        <v>0.37770372704463923</v>
      </c>
      <c r="Q26" s="15">
        <f t="shared" si="5"/>
        <v>0.78228924185054927</v>
      </c>
      <c r="R26" s="20">
        <f t="shared" si="6"/>
        <v>1</v>
      </c>
      <c r="S26" s="25">
        <f t="shared" si="7"/>
        <v>1</v>
      </c>
      <c r="T26" s="3" t="s">
        <v>56</v>
      </c>
      <c r="U26" s="7">
        <v>13511396</v>
      </c>
      <c r="V26" s="12">
        <v>27984420</v>
      </c>
      <c r="W26" s="17">
        <v>35772472</v>
      </c>
      <c r="X26" s="22">
        <v>35772472</v>
      </c>
    </row>
  </sheetData>
  <sortState ref="Z3:AA8">
    <sortCondition ref="AA3:AA8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8" workbookViewId="0">
      <selection activeCell="L19" sqref="L19"/>
    </sheetView>
  </sheetViews>
  <sheetFormatPr baseColWidth="10" defaultRowHeight="16" x14ac:dyDescent="0.2"/>
  <cols>
    <col min="1" max="1" width="12.6640625" customWidth="1"/>
    <col min="2" max="5" width="11.6640625" customWidth="1"/>
    <col min="6" max="9" width="11.6640625" bestFit="1" customWidth="1"/>
  </cols>
  <sheetData>
    <row r="1" spans="1:9" x14ac:dyDescent="0.2">
      <c r="A1" s="3" t="s">
        <v>20</v>
      </c>
      <c r="B1" s="28" t="s">
        <v>57</v>
      </c>
      <c r="C1" s="4"/>
      <c r="D1" s="4"/>
      <c r="E1" s="31"/>
      <c r="F1" s="28" t="s">
        <v>57</v>
      </c>
      <c r="G1" s="4"/>
      <c r="H1" s="4"/>
      <c r="I1" s="31"/>
    </row>
    <row r="2" spans="1:9" x14ac:dyDescent="0.2">
      <c r="A2" s="4"/>
      <c r="B2" s="29" t="s">
        <v>15</v>
      </c>
      <c r="C2" s="13" t="s">
        <v>16</v>
      </c>
      <c r="D2" s="18" t="s">
        <v>17</v>
      </c>
      <c r="E2" s="32" t="s">
        <v>18</v>
      </c>
      <c r="F2" s="29" t="s">
        <v>15</v>
      </c>
      <c r="G2" s="13" t="s">
        <v>16</v>
      </c>
      <c r="H2" s="18" t="s">
        <v>17</v>
      </c>
      <c r="I2" s="32" t="s">
        <v>18</v>
      </c>
    </row>
    <row r="3" spans="1:9" x14ac:dyDescent="0.2">
      <c r="A3" s="3" t="s">
        <v>33</v>
      </c>
      <c r="B3" s="34">
        <v>13511396</v>
      </c>
      <c r="C3" s="35">
        <v>27984420</v>
      </c>
      <c r="D3" s="36">
        <v>27984420</v>
      </c>
      <c r="E3" s="37">
        <v>27984420</v>
      </c>
      <c r="F3" s="30">
        <v>0.48281851115727964</v>
      </c>
      <c r="G3" s="26">
        <v>1</v>
      </c>
      <c r="H3" s="27">
        <v>1</v>
      </c>
      <c r="I3" s="33">
        <v>1</v>
      </c>
    </row>
    <row r="4" spans="1:9" x14ac:dyDescent="0.2">
      <c r="A4" s="3" t="s">
        <v>35</v>
      </c>
      <c r="B4" s="34">
        <v>13511396</v>
      </c>
      <c r="C4" s="35">
        <v>24037227</v>
      </c>
      <c r="D4" s="36">
        <v>24037227</v>
      </c>
      <c r="E4" s="37">
        <v>24037227</v>
      </c>
      <c r="F4" s="30">
        <v>0.56210294140834127</v>
      </c>
      <c r="G4" s="26">
        <v>1</v>
      </c>
      <c r="H4" s="27">
        <v>1</v>
      </c>
      <c r="I4" s="33">
        <v>1</v>
      </c>
    </row>
    <row r="5" spans="1:9" x14ac:dyDescent="0.2">
      <c r="A5" s="3" t="s">
        <v>36</v>
      </c>
      <c r="B5" s="34">
        <v>13511396</v>
      </c>
      <c r="C5" s="35">
        <v>23883611</v>
      </c>
      <c r="D5" s="36">
        <v>23883611</v>
      </c>
      <c r="E5" s="37">
        <v>23883611</v>
      </c>
      <c r="F5" s="30">
        <v>0.56571830783879373</v>
      </c>
      <c r="G5" s="26">
        <v>1</v>
      </c>
      <c r="H5" s="27">
        <v>1</v>
      </c>
      <c r="I5" s="33">
        <v>1</v>
      </c>
    </row>
    <row r="6" spans="1:9" x14ac:dyDescent="0.2">
      <c r="A6" s="3" t="s">
        <v>37</v>
      </c>
      <c r="B6" s="34">
        <v>13511396</v>
      </c>
      <c r="C6" s="35">
        <v>22725111</v>
      </c>
      <c r="D6" s="36">
        <v>22725111</v>
      </c>
      <c r="E6" s="37">
        <v>22725111</v>
      </c>
      <c r="F6" s="30">
        <v>0.594557975976443</v>
      </c>
      <c r="G6" s="26">
        <v>1</v>
      </c>
      <c r="H6" s="27">
        <v>1</v>
      </c>
      <c r="I6" s="33">
        <v>1</v>
      </c>
    </row>
    <row r="7" spans="1:9" x14ac:dyDescent="0.2">
      <c r="A7" s="3" t="s">
        <v>34</v>
      </c>
      <c r="B7" s="34">
        <v>13511396</v>
      </c>
      <c r="C7" s="35">
        <v>27022792</v>
      </c>
      <c r="D7" s="36">
        <v>27022792</v>
      </c>
      <c r="E7" s="37">
        <v>27022792</v>
      </c>
      <c r="F7" s="30">
        <v>0.5</v>
      </c>
      <c r="G7" s="26">
        <v>1</v>
      </c>
      <c r="H7" s="27">
        <v>1</v>
      </c>
      <c r="I7" s="33">
        <v>1</v>
      </c>
    </row>
    <row r="8" spans="1:9" x14ac:dyDescent="0.2">
      <c r="A8" s="3" t="s">
        <v>38</v>
      </c>
      <c r="B8" s="34">
        <v>13511396</v>
      </c>
      <c r="C8" s="35">
        <v>21739371</v>
      </c>
      <c r="D8" s="36">
        <v>21739371</v>
      </c>
      <c r="E8" s="37">
        <v>21739371</v>
      </c>
      <c r="F8" s="30">
        <v>0.62151733828913447</v>
      </c>
      <c r="G8" s="26">
        <v>1</v>
      </c>
      <c r="H8" s="27">
        <v>1</v>
      </c>
      <c r="I8" s="33">
        <v>1</v>
      </c>
    </row>
    <row r="9" spans="1:9" x14ac:dyDescent="0.2">
      <c r="A9" s="3" t="s">
        <v>39</v>
      </c>
      <c r="B9" s="34">
        <v>13511396</v>
      </c>
      <c r="C9" s="35">
        <v>21708482</v>
      </c>
      <c r="D9" s="36">
        <v>21708482</v>
      </c>
      <c r="E9" s="37">
        <v>21708482</v>
      </c>
      <c r="F9" s="30">
        <v>0.62240169533733403</v>
      </c>
      <c r="G9" s="26">
        <v>1</v>
      </c>
      <c r="H9" s="27">
        <v>1</v>
      </c>
      <c r="I9" s="33">
        <v>1</v>
      </c>
    </row>
    <row r="10" spans="1:9" x14ac:dyDescent="0.2">
      <c r="A10" s="3" t="s">
        <v>40</v>
      </c>
      <c r="B10" s="34">
        <v>13511396</v>
      </c>
      <c r="C10" s="35">
        <v>20036772</v>
      </c>
      <c r="D10" s="36">
        <v>20036772</v>
      </c>
      <c r="E10" s="37">
        <v>20036772</v>
      </c>
      <c r="F10" s="30">
        <v>0.6743299769044635</v>
      </c>
      <c r="G10" s="26">
        <v>1</v>
      </c>
      <c r="H10" s="27">
        <v>1</v>
      </c>
      <c r="I10" s="33">
        <v>1</v>
      </c>
    </row>
    <row r="11" spans="1:9" x14ac:dyDescent="0.2">
      <c r="A11" s="3" t="s">
        <v>41</v>
      </c>
      <c r="B11" s="34">
        <v>13511396</v>
      </c>
      <c r="C11" s="35">
        <v>27984420</v>
      </c>
      <c r="D11" s="36">
        <v>56340513</v>
      </c>
      <c r="E11" s="37">
        <v>106366733</v>
      </c>
      <c r="F11" s="30">
        <v>0.12702652059455469</v>
      </c>
      <c r="G11" s="26">
        <v>0.26309372499012451</v>
      </c>
      <c r="H11" s="27">
        <v>0.52968170978796536</v>
      </c>
      <c r="I11" s="33">
        <v>1</v>
      </c>
    </row>
    <row r="12" spans="1:9" x14ac:dyDescent="0.2">
      <c r="A12" s="3" t="s">
        <v>42</v>
      </c>
      <c r="B12" s="34">
        <v>13511396</v>
      </c>
      <c r="C12" s="35">
        <v>27984420</v>
      </c>
      <c r="D12" s="36">
        <v>56340513</v>
      </c>
      <c r="E12" s="37">
        <v>104605059</v>
      </c>
      <c r="F12" s="30">
        <v>0.12916579875931239</v>
      </c>
      <c r="G12" s="26">
        <v>0.26752453722147418</v>
      </c>
      <c r="H12" s="27">
        <v>0.5386021817548996</v>
      </c>
      <c r="I12" s="33">
        <v>1</v>
      </c>
    </row>
    <row r="13" spans="1:9" x14ac:dyDescent="0.2">
      <c r="A13" s="3" t="s">
        <v>43</v>
      </c>
      <c r="B13" s="34">
        <v>13511396</v>
      </c>
      <c r="C13" s="35">
        <v>27984420</v>
      </c>
      <c r="D13" s="36">
        <v>56340513</v>
      </c>
      <c r="E13" s="37">
        <v>95043186</v>
      </c>
      <c r="F13" s="30">
        <v>0.14216059634196185</v>
      </c>
      <c r="G13" s="26">
        <v>0.29443899323829487</v>
      </c>
      <c r="H13" s="27">
        <v>0.59278855614120507</v>
      </c>
      <c r="I13" s="33">
        <v>1</v>
      </c>
    </row>
    <row r="14" spans="1:9" x14ac:dyDescent="0.2">
      <c r="A14" s="3" t="s">
        <v>44</v>
      </c>
      <c r="B14" s="34">
        <v>13511396</v>
      </c>
      <c r="C14" s="35">
        <v>27984420</v>
      </c>
      <c r="D14" s="36">
        <v>56340513</v>
      </c>
      <c r="E14" s="37">
        <v>79628385</v>
      </c>
      <c r="F14" s="30">
        <v>0.16968064842706529</v>
      </c>
      <c r="G14" s="26">
        <v>0.35143774421646251</v>
      </c>
      <c r="H14" s="27">
        <v>0.70754308278385902</v>
      </c>
      <c r="I14" s="33">
        <v>1</v>
      </c>
    </row>
    <row r="15" spans="1:9" x14ac:dyDescent="0.2">
      <c r="A15" s="3" t="s">
        <v>45</v>
      </c>
      <c r="B15" s="34">
        <v>13511396</v>
      </c>
      <c r="C15" s="35">
        <v>27984420</v>
      </c>
      <c r="D15" s="36">
        <v>56103640</v>
      </c>
      <c r="E15" s="37">
        <v>56103640</v>
      </c>
      <c r="F15" s="30">
        <v>0.24082922248895081</v>
      </c>
      <c r="G15" s="26">
        <v>0.49879865192347589</v>
      </c>
      <c r="H15" s="27">
        <v>1</v>
      </c>
      <c r="I15" s="33">
        <v>1</v>
      </c>
    </row>
    <row r="16" spans="1:9" x14ac:dyDescent="0.2">
      <c r="A16" s="3" t="s">
        <v>46</v>
      </c>
      <c r="B16" s="34">
        <v>13511396</v>
      </c>
      <c r="C16" s="35">
        <v>27984420</v>
      </c>
      <c r="D16" s="36">
        <v>56340513</v>
      </c>
      <c r="E16" s="37">
        <v>56340513</v>
      </c>
      <c r="F16" s="30">
        <v>0.23981670170450881</v>
      </c>
      <c r="G16" s="26">
        <v>0.49670154760571666</v>
      </c>
      <c r="H16" s="27">
        <v>1</v>
      </c>
      <c r="I16" s="33">
        <v>1</v>
      </c>
    </row>
    <row r="17" spans="1:9" x14ac:dyDescent="0.2">
      <c r="A17" s="3" t="s">
        <v>47</v>
      </c>
      <c r="B17" s="34">
        <v>13511396</v>
      </c>
      <c r="C17" s="35">
        <v>27984420</v>
      </c>
      <c r="D17" s="36">
        <v>52485100</v>
      </c>
      <c r="E17" s="37">
        <v>52485100</v>
      </c>
      <c r="F17" s="30">
        <v>0.2574329857426203</v>
      </c>
      <c r="G17" s="26">
        <v>0.53318789523121801</v>
      </c>
      <c r="H17" s="27">
        <v>1</v>
      </c>
      <c r="I17" s="33">
        <v>1</v>
      </c>
    </row>
    <row r="18" spans="1:9" x14ac:dyDescent="0.2">
      <c r="A18" s="3" t="s">
        <v>48</v>
      </c>
      <c r="B18" s="34">
        <v>13511396</v>
      </c>
      <c r="C18" s="35">
        <v>27984420</v>
      </c>
      <c r="D18" s="36">
        <v>42224429</v>
      </c>
      <c r="E18" s="37">
        <v>42224429</v>
      </c>
      <c r="F18" s="30">
        <v>0.31999002283725375</v>
      </c>
      <c r="G18" s="26">
        <v>0.66275425536245858</v>
      </c>
      <c r="H18" s="27">
        <v>1</v>
      </c>
      <c r="I18" s="33">
        <v>1</v>
      </c>
    </row>
    <row r="19" spans="1:9" x14ac:dyDescent="0.2">
      <c r="A19" s="3" t="s">
        <v>49</v>
      </c>
      <c r="B19" s="34">
        <v>13511396</v>
      </c>
      <c r="C19" s="35">
        <v>27984420</v>
      </c>
      <c r="D19" s="36">
        <v>52388879</v>
      </c>
      <c r="E19" s="37">
        <v>52388879</v>
      </c>
      <c r="F19" s="30">
        <v>0.25790580477967473</v>
      </c>
      <c r="G19" s="26">
        <v>0.53416718460419821</v>
      </c>
      <c r="H19" s="27">
        <v>1</v>
      </c>
      <c r="I19" s="33">
        <v>1</v>
      </c>
    </row>
    <row r="20" spans="1:9" x14ac:dyDescent="0.2">
      <c r="A20" s="3" t="s">
        <v>50</v>
      </c>
      <c r="B20" s="34">
        <v>13511396</v>
      </c>
      <c r="C20" s="35">
        <v>27984420</v>
      </c>
      <c r="D20" s="36">
        <v>49867225</v>
      </c>
      <c r="E20" s="37">
        <v>49867225</v>
      </c>
      <c r="F20" s="30">
        <v>0.2709474208761366</v>
      </c>
      <c r="G20" s="26">
        <v>0.56117860979831946</v>
      </c>
      <c r="H20" s="27">
        <v>1</v>
      </c>
      <c r="I20" s="33">
        <v>1</v>
      </c>
    </row>
    <row r="21" spans="1:9" x14ac:dyDescent="0.2">
      <c r="A21" s="3" t="s">
        <v>51</v>
      </c>
      <c r="B21" s="34">
        <v>13511396</v>
      </c>
      <c r="C21" s="35">
        <v>27984420</v>
      </c>
      <c r="D21" s="36">
        <v>41136559</v>
      </c>
      <c r="E21" s="37">
        <v>41136559</v>
      </c>
      <c r="F21" s="30">
        <v>0.32845226553830137</v>
      </c>
      <c r="G21" s="26">
        <v>0.68028101232288296</v>
      </c>
      <c r="H21" s="27">
        <v>1</v>
      </c>
      <c r="I21" s="33">
        <v>1</v>
      </c>
    </row>
    <row r="22" spans="1:9" x14ac:dyDescent="0.2">
      <c r="A22" s="3" t="s">
        <v>52</v>
      </c>
      <c r="B22" s="34">
        <v>13511396</v>
      </c>
      <c r="C22" s="35">
        <v>27984420</v>
      </c>
      <c r="D22" s="36">
        <v>44185763</v>
      </c>
      <c r="E22" s="37">
        <v>44185763</v>
      </c>
      <c r="F22" s="30">
        <v>0.30578618728389956</v>
      </c>
      <c r="G22" s="26">
        <v>0.6333356742080023</v>
      </c>
      <c r="H22" s="27">
        <v>1</v>
      </c>
      <c r="I22" s="33">
        <v>1</v>
      </c>
    </row>
    <row r="23" spans="1:9" x14ac:dyDescent="0.2">
      <c r="A23" s="3" t="s">
        <v>53</v>
      </c>
      <c r="B23" s="34">
        <v>13511396</v>
      </c>
      <c r="C23" s="35">
        <v>27984420</v>
      </c>
      <c r="D23" s="36">
        <v>41588869</v>
      </c>
      <c r="E23" s="37">
        <v>41588869</v>
      </c>
      <c r="F23" s="30">
        <v>0.32488010193304367</v>
      </c>
      <c r="G23" s="26">
        <v>0.67288244842628442</v>
      </c>
      <c r="H23" s="27">
        <v>1</v>
      </c>
      <c r="I23" s="33">
        <v>1</v>
      </c>
    </row>
    <row r="24" spans="1:9" x14ac:dyDescent="0.2">
      <c r="A24" s="3" t="s">
        <v>54</v>
      </c>
      <c r="B24" s="34">
        <v>13511396</v>
      </c>
      <c r="C24" s="35">
        <v>27984420</v>
      </c>
      <c r="D24" s="36">
        <v>39035203</v>
      </c>
      <c r="E24" s="37">
        <v>39035203</v>
      </c>
      <c r="F24" s="30">
        <v>0.34613361687910271</v>
      </c>
      <c r="G24" s="26">
        <v>0.71690212549938581</v>
      </c>
      <c r="H24" s="27">
        <v>1</v>
      </c>
      <c r="I24" s="33">
        <v>1</v>
      </c>
    </row>
    <row r="25" spans="1:9" x14ac:dyDescent="0.2">
      <c r="A25" s="3" t="s">
        <v>55</v>
      </c>
      <c r="B25" s="34">
        <v>13511396</v>
      </c>
      <c r="C25" s="35">
        <v>27984420</v>
      </c>
      <c r="D25" s="36">
        <v>32356423</v>
      </c>
      <c r="E25" s="37">
        <v>32356423</v>
      </c>
      <c r="F25" s="30">
        <v>0.41758002731018817</v>
      </c>
      <c r="G25" s="26">
        <v>0.86487990344297327</v>
      </c>
      <c r="H25" s="27">
        <v>1</v>
      </c>
      <c r="I25" s="33">
        <v>1</v>
      </c>
    </row>
    <row r="26" spans="1:9" x14ac:dyDescent="0.2">
      <c r="A26" s="3" t="s">
        <v>56</v>
      </c>
      <c r="B26" s="34">
        <v>13511396</v>
      </c>
      <c r="C26" s="35">
        <v>27984420</v>
      </c>
      <c r="D26" s="36">
        <v>35772472</v>
      </c>
      <c r="E26" s="37">
        <v>35772472</v>
      </c>
      <c r="F26" s="30">
        <v>0.37770372704463923</v>
      </c>
      <c r="G26" s="26">
        <v>0.78228924185054927</v>
      </c>
      <c r="H26" s="27">
        <v>1</v>
      </c>
      <c r="I26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subsample_log.txt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2016-03-15T22:23:17Z</dcterms:created>
  <dcterms:modified xsi:type="dcterms:W3CDTF">2016-03-16T16:26:43Z</dcterms:modified>
</cp:coreProperties>
</file>