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esclamado/Documents/Imperial College/BioEng 4th Year/2. Computational Fluid Mechanics/CFD_CWI/"/>
    </mc:Choice>
  </mc:AlternateContent>
  <xr:revisionPtr revIDLastSave="0" documentId="8_{F16B6816-A7BE-3B4B-99D1-01DD1B846A87}" xr6:coauthVersionLast="47" xr6:coauthVersionMax="47" xr10:uidLastSave="{00000000-0000-0000-0000-000000000000}"/>
  <bookViews>
    <workbookView xWindow="0" yWindow="500" windowWidth="38400" windowHeight="21100" xr2:uid="{7857A72B-25CC-9646-A778-4CBCA7B3A5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B13" i="1"/>
  <c r="B7" i="1"/>
  <c r="B9" i="1" s="1"/>
  <c r="B8" i="1"/>
  <c r="B12" i="1" l="1"/>
  <c r="B15" i="1" s="1"/>
  <c r="B17" i="1"/>
  <c r="B16" i="1"/>
  <c r="F4" i="1" l="1"/>
  <c r="F3" i="1"/>
  <c r="G3" i="1" s="1"/>
  <c r="H3" i="1" s="1"/>
  <c r="I3" i="1" s="1"/>
  <c r="J3" i="1" s="1"/>
  <c r="K3" i="1" s="1"/>
  <c r="L3" i="1" s="1"/>
  <c r="M3" i="1" s="1"/>
  <c r="G4" i="1" l="1"/>
  <c r="H4" i="1" s="1"/>
  <c r="I4" i="1" s="1"/>
  <c r="J4" i="1" s="1"/>
  <c r="K4" i="1" s="1"/>
  <c r="L4" i="1" s="1"/>
  <c r="L5" i="1" l="1"/>
  <c r="K5" i="1" s="1"/>
  <c r="J5" i="1" s="1"/>
  <c r="I5" i="1" s="1"/>
  <c r="H5" i="1" s="1"/>
  <c r="G5" i="1" s="1"/>
  <c r="F5" i="1" s="1"/>
  <c r="E5" i="1" s="1"/>
</calcChain>
</file>

<file path=xl/sharedStrings.xml><?xml version="1.0" encoding="utf-8"?>
<sst xmlns="http://schemas.openxmlformats.org/spreadsheetml/2006/main" count="17" uniqueCount="17">
  <si>
    <t>Gamma</t>
  </si>
  <si>
    <t>u</t>
  </si>
  <si>
    <t>rho</t>
  </si>
  <si>
    <t>L</t>
  </si>
  <si>
    <t>dx</t>
  </si>
  <si>
    <t>global PE</t>
  </si>
  <si>
    <t>local Pe</t>
  </si>
  <si>
    <t>i</t>
  </si>
  <si>
    <t>P</t>
  </si>
  <si>
    <t>Q</t>
  </si>
  <si>
    <t>D</t>
  </si>
  <si>
    <t>F</t>
  </si>
  <si>
    <t>a</t>
  </si>
  <si>
    <t>b</t>
  </si>
  <si>
    <t>c</t>
  </si>
  <si>
    <t>d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</si>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</sst>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Sheet1!$E$2:$O$2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Sheet1!$E$5:$O$5</c:f>
              <c:numCache>
                <c:formatCode>General</c:formatCode>
                <c:ptCount val="11"/>
                <c:pt idx="0">
                  <c:v>100</c:v>
                </c:pt>
                <c:pt idx="1">
                  <c:v>94.237883431605681</c:v>
                </c:pt>
                <c:pt idx="2">
                  <c:v>87.869228277064593</c:v>
                </c:pt>
                <c:pt idx="3">
                  <c:v>80.830188369413889</c:v>
                </c:pt>
                <c:pt idx="4">
                  <c:v>73.050196892536803</c:v>
                </c:pt>
                <c:pt idx="5">
                  <c:v>64.451258944409517</c:v>
                </c:pt>
                <c:pt idx="6">
                  <c:v>54.947169633321465</c:v>
                </c:pt>
                <c:pt idx="7">
                  <c:v>44.442649868434664</c:v>
                </c:pt>
                <c:pt idx="8">
                  <c:v>32.832391180928198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9-7545-8300-2EC683B77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698800"/>
        <c:axId val="1618700448"/>
      </c:scatterChart>
      <c:valAx>
        <c:axId val="161869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00448"/>
        <c:crosses val="autoZero"/>
        <c:crossBetween val="midCat"/>
      </c:valAx>
      <c:valAx>
        <c:axId val="16187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69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601132</xdr:colOff>
      <xdr:row>9</xdr:row>
      <xdr:rowOff>55033</xdr:rowOff>
    </xdr:from>
    <xdr:to>
      <xdr:col>11</xdr:col>
      <xdr:colOff>194732</xdr:colOff>
      <xdr:row>22</xdr:row>
      <xdr:rowOff>156633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883E6-AA21-BF40-8E31-239D96892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E5D9-ECBE-3F48-9ED5-9271D698F9A9}">
  <dimension ref="A1:N18"/>
  <sheetViews>
    <sheetView tabSelected="1" zoomScale="150" workbookViewId="0">
      <selection activeCell="M5" sqref="M5"/>
    </sheetView>
  </sheetViews>
  <sheetFormatPr baseColWidth="10" defaultRowHeight="16" x14ac:dyDescent="0.2"/>
  <sheetData>
    <row r="1" spans="1:14" x14ac:dyDescent="0.2">
      <c r="E1" t="s">
        <v>7</v>
      </c>
    </row>
    <row r="2" spans="1:14" x14ac:dyDescent="0.2"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</row>
    <row r="3" spans="1:14" x14ac:dyDescent="0.2">
      <c r="A3" t="s">
        <v>0</v>
      </c>
      <c r="B3">
        <v>0.5</v>
      </c>
      <c r="D3" t="s">
        <v>8</v>
      </c>
      <c r="E3">
        <v>0</v>
      </c>
      <c r="F3">
        <f>$B$16/($B$15-$B$17*E3)</f>
        <v>0.47499999999999998</v>
      </c>
      <c r="G3">
        <f t="shared" ref="G3:M3" si="0">$B$16/($B$15-$B$17*F3)</f>
        <v>0.63280599500416324</v>
      </c>
      <c r="H3">
        <f t="shared" si="0"/>
        <v>0.71131546134663337</v>
      </c>
      <c r="I3">
        <f t="shared" si="0"/>
        <v>0.75810850981528621</v>
      </c>
      <c r="J3">
        <f t="shared" si="0"/>
        <v>0.78904567740282594</v>
      </c>
      <c r="K3">
        <f t="shared" si="0"/>
        <v>0.81092475181031753</v>
      </c>
      <c r="L3">
        <f t="shared" si="0"/>
        <v>0.8271449752099882</v>
      </c>
      <c r="M3">
        <f t="shared" si="0"/>
        <v>0.8395951102383975</v>
      </c>
      <c r="N3">
        <v>0</v>
      </c>
    </row>
    <row r="4" spans="1:14" x14ac:dyDescent="0.2">
      <c r="A4" t="s">
        <v>1</v>
      </c>
      <c r="B4">
        <v>1</v>
      </c>
      <c r="D4" t="s">
        <v>9</v>
      </c>
      <c r="E4">
        <v>100</v>
      </c>
      <c r="F4">
        <f>$B$17*E4/($B$15-$B$17*E3)</f>
        <v>52.5</v>
      </c>
      <c r="G4">
        <f t="shared" ref="G4:M4" si="1">$B$17*F4/($B$15-$B$17*F3)</f>
        <v>36.719400499583685</v>
      </c>
      <c r="H4">
        <f t="shared" si="1"/>
        <v>28.868453865336662</v>
      </c>
      <c r="I4">
        <f t="shared" si="1"/>
        <v>24.189149018471372</v>
      </c>
      <c r="J4">
        <f t="shared" si="1"/>
        <v>21.095432259717398</v>
      </c>
      <c r="K4">
        <f t="shared" si="1"/>
        <v>18.907524818968245</v>
      </c>
      <c r="L4">
        <f t="shared" si="1"/>
        <v>17.285502479001174</v>
      </c>
      <c r="M4">
        <f>$B$17*L4/($B$15-$B$17*L3)</f>
        <v>16.040488976160251</v>
      </c>
      <c r="N4">
        <v>20</v>
      </c>
    </row>
    <row r="5" spans="1:14" x14ac:dyDescent="0.2">
      <c r="A5" t="s">
        <v>2</v>
      </c>
      <c r="B5">
        <v>0.5</v>
      </c>
      <c r="D5" t="s">
        <v>16</v>
      </c>
      <c r="E5">
        <f>E3*F5 + E4</f>
        <v>100</v>
      </c>
      <c r="F5">
        <f t="shared" ref="F5:L5" si="2">F3*G5 + F4</f>
        <v>94.237883431605681</v>
      </c>
      <c r="G5">
        <f t="shared" si="2"/>
        <v>87.869228277064593</v>
      </c>
      <c r="H5">
        <f t="shared" si="2"/>
        <v>80.830188369413889</v>
      </c>
      <c r="I5">
        <f t="shared" si="2"/>
        <v>73.050196892536803</v>
      </c>
      <c r="J5">
        <f t="shared" si="2"/>
        <v>64.451258944409517</v>
      </c>
      <c r="K5">
        <f t="shared" si="2"/>
        <v>54.947169633321465</v>
      </c>
      <c r="L5">
        <f t="shared" si="2"/>
        <v>44.442649868434664</v>
      </c>
      <c r="M5">
        <f>M3*N5 + M4</f>
        <v>32.832391180928198</v>
      </c>
      <c r="N5">
        <v>20</v>
      </c>
    </row>
    <row r="6" spans="1:14" x14ac:dyDescent="0.2">
      <c r="A6" t="s">
        <v>3</v>
      </c>
      <c r="B6">
        <v>1</v>
      </c>
    </row>
    <row r="7" spans="1:14" x14ac:dyDescent="0.2">
      <c r="A7" t="s">
        <v>4</v>
      </c>
      <c r="B7">
        <f>1/10</f>
        <v>0.1</v>
      </c>
    </row>
    <row r="8" spans="1:14" x14ac:dyDescent="0.2">
      <c r="A8" t="s">
        <v>5</v>
      </c>
      <c r="B8">
        <f>B5*B4*B6/B3</f>
        <v>1</v>
      </c>
    </row>
    <row r="9" spans="1:14" x14ac:dyDescent="0.2">
      <c r="A9" t="s">
        <v>6</v>
      </c>
      <c r="B9">
        <f>B5*B4*B7/B3</f>
        <v>0.1</v>
      </c>
    </row>
    <row r="12" spans="1:14" x14ac:dyDescent="0.2">
      <c r="A12" t="s">
        <v>10</v>
      </c>
      <c r="B12">
        <f>B3/B7</f>
        <v>5</v>
      </c>
    </row>
    <row r="13" spans="1:14" x14ac:dyDescent="0.2">
      <c r="A13" t="s">
        <v>11</v>
      </c>
      <c r="B13">
        <f>B5*B4</f>
        <v>0.5</v>
      </c>
    </row>
    <row r="15" spans="1:14" x14ac:dyDescent="0.2">
      <c r="A15" t="s">
        <v>12</v>
      </c>
      <c r="B15">
        <f>2*B12</f>
        <v>10</v>
      </c>
    </row>
    <row r="16" spans="1:14" x14ac:dyDescent="0.2">
      <c r="A16" t="s">
        <v>13</v>
      </c>
      <c r="B16">
        <f>B12-B13/2</f>
        <v>4.75</v>
      </c>
    </row>
    <row r="17" spans="1:2" x14ac:dyDescent="0.2">
      <c r="A17" t="s">
        <v>14</v>
      </c>
      <c r="B17">
        <f>B12+B13/2</f>
        <v>5.25</v>
      </c>
    </row>
    <row r="18" spans="1:2" x14ac:dyDescent="0.2">
      <c r="A18" t="s">
        <v>15</v>
      </c>
      <c r="B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2021-12-25T17:13:41Z</dcterms:created>
  <dcterms:modified xsi:type="dcterms:W3CDTF">2021-12-26T11:52:04Z</dcterms:modified>
</cp:coreProperties>
</file>