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mailarizona-my.sharepoint.com/personal/aespinoza2_arizona_edu/Documents/Documents/courses/spring23/sie330R/sie330R-hws/sie330R-hw6/"/>
    </mc:Choice>
  </mc:AlternateContent>
  <xr:revisionPtr revIDLastSave="126" documentId="8_{A5612DA5-92EB-4A91-B5D0-90A8F9C67BB2}" xr6:coauthVersionLast="47" xr6:coauthVersionMax="47" xr10:uidLastSave="{757400D0-84D9-4CFD-A280-6E4C3B94DF80}"/>
  <bookViews>
    <workbookView xWindow="-110" yWindow="-110" windowWidth="19420" windowHeight="10300" xr2:uid="{AE50BE27-F4A9-4A55-B109-2BF39335DC63}"/>
  </bookViews>
  <sheets>
    <sheet name="Sheet2" sheetId="11" r:id="rId1"/>
    <sheet name="4.14 ANOVA" sheetId="9" r:id="rId2"/>
    <sheet name="4.14"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1" l="1"/>
  <c r="B25" i="1" s="1"/>
  <c r="B17" i="1"/>
  <c r="B24" i="1" s="1"/>
  <c r="B16" i="1"/>
  <c r="B23" i="1" s="1"/>
  <c r="B15" i="1"/>
  <c r="B32" i="1" s="1"/>
  <c r="B14" i="1"/>
  <c r="B29" i="1" s="1"/>
  <c r="B13" i="1"/>
  <c r="B22" i="1" l="1"/>
  <c r="B21" i="1"/>
  <c r="B26" i="1"/>
  <c r="B27" i="1"/>
  <c r="B28" i="1"/>
  <c r="B30" i="1"/>
  <c r="B31" i="1"/>
  <c r="B33" i="1"/>
  <c r="B34" i="1"/>
  <c r="B35" i="1"/>
</calcChain>
</file>

<file path=xl/sharedStrings.xml><?xml version="1.0" encoding="utf-8"?>
<sst xmlns="http://schemas.openxmlformats.org/spreadsheetml/2006/main" count="92" uniqueCount="71">
  <si>
    <t>Algorithm</t>
  </si>
  <si>
    <t>1 Slim</t>
  </si>
  <si>
    <t>2 COCOMO-A</t>
  </si>
  <si>
    <t>Project</t>
  </si>
  <si>
    <t>3 COCOMO-R</t>
  </si>
  <si>
    <t>4 COCOMO-C</t>
  </si>
  <si>
    <t>5 FUNCTION POINTS</t>
  </si>
  <si>
    <t>6 ESTIMALS</t>
  </si>
  <si>
    <r>
      <t xml:space="preserve">4.14. </t>
    </r>
    <r>
      <rPr>
        <sz val="10"/>
        <color theme="1"/>
        <rFont val="Calibri"/>
        <family val="2"/>
        <scheme val="minor"/>
      </rPr>
      <t xml:space="preserve">An article in </t>
    </r>
    <r>
      <rPr>
        <i/>
        <sz val="10"/>
        <color theme="1"/>
        <rFont val="Calibri"/>
        <family val="2"/>
        <scheme val="minor"/>
      </rPr>
      <t xml:space="preserve">Communications of the ACM </t>
    </r>
    <r>
      <rPr>
        <sz val="10"/>
        <color theme="1"/>
        <rFont val="Calibri"/>
        <family val="2"/>
        <scheme val="minor"/>
      </rPr>
      <t>(Vol. 30, No. 5, 1987) studied different algorithms for estimating software development costs. Six algorithms were applied to several different software development projects and the percent error in estimating the development cost was observed. Some of the data from this experiment is show in the table below.</t>
    </r>
  </si>
  <si>
    <t>Mean Cost Estimation</t>
  </si>
  <si>
    <t>Mean Difference</t>
  </si>
  <si>
    <t>Treatment</t>
  </si>
  <si>
    <t>1 vs 2</t>
  </si>
  <si>
    <t>1 vs 3</t>
  </si>
  <si>
    <t>1 vs 4</t>
  </si>
  <si>
    <t>2 vs 3</t>
  </si>
  <si>
    <t>2 vs 4</t>
  </si>
  <si>
    <t>1 vs 5</t>
  </si>
  <si>
    <t>1 vs 6</t>
  </si>
  <si>
    <t>2 vs 5</t>
  </si>
  <si>
    <t>2 vs 6</t>
  </si>
  <si>
    <t>3 vs 4</t>
  </si>
  <si>
    <t xml:space="preserve">3 vs 5 </t>
  </si>
  <si>
    <t>3 vs 6</t>
  </si>
  <si>
    <t>4 vs 5</t>
  </si>
  <si>
    <t>4 vs 6</t>
  </si>
  <si>
    <t>5 vs 6</t>
  </si>
  <si>
    <t>SUMMARY</t>
  </si>
  <si>
    <t>Count</t>
  </si>
  <si>
    <t>Sum</t>
  </si>
  <si>
    <t>Average</t>
  </si>
  <si>
    <t>Variance</t>
  </si>
  <si>
    <t>ANOVA</t>
  </si>
  <si>
    <t>Source of Variation</t>
  </si>
  <si>
    <t>SS</t>
  </si>
  <si>
    <t>df</t>
  </si>
  <si>
    <t>MS</t>
  </si>
  <si>
    <t>F</t>
  </si>
  <si>
    <t>P-value</t>
  </si>
  <si>
    <t>F crit</t>
  </si>
  <si>
    <t>Total</t>
  </si>
  <si>
    <t>Anova: Two-Factor Without Replication</t>
  </si>
  <si>
    <t>Rows</t>
  </si>
  <si>
    <t>Columns</t>
  </si>
  <si>
    <t>Error</t>
  </si>
  <si>
    <t>SUMMARY OUTPUT</t>
  </si>
  <si>
    <t>Regression Statistics</t>
  </si>
  <si>
    <t>Multiple R</t>
  </si>
  <si>
    <t>R Square</t>
  </si>
  <si>
    <t>Adjusted R Square</t>
  </si>
  <si>
    <t>Standard Error</t>
  </si>
  <si>
    <t>Observations</t>
  </si>
  <si>
    <t>Regression</t>
  </si>
  <si>
    <t>Residual</t>
  </si>
  <si>
    <t>Intercept</t>
  </si>
  <si>
    <t>Significance F</t>
  </si>
  <si>
    <t>Coefficients</t>
  </si>
  <si>
    <t>t Stat</t>
  </si>
  <si>
    <t>Lower 95%</t>
  </si>
  <si>
    <t>Upper 95%</t>
  </si>
  <si>
    <t>Lower 95.0%</t>
  </si>
  <si>
    <t>Upper 95.0%</t>
  </si>
  <si>
    <t>X Variable 1</t>
  </si>
  <si>
    <t>RESIDUAL OUTPUT</t>
  </si>
  <si>
    <t>Observation</t>
  </si>
  <si>
    <t>Predicted Y</t>
  </si>
  <si>
    <t>Residuals</t>
  </si>
  <si>
    <t>Standard Residuals</t>
  </si>
  <si>
    <t>PROBABILITY OUTPUT</t>
  </si>
  <si>
    <t>Percentile</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</si>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</sst>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right" vertical="center" wrapText="1"/>
    </xf>
    <xf numFmtId="0" fontId="0" fillId="0" borderId="1" xfId="0" applyBorder="1" applyAlignment="1">
      <alignment horizontal="left"/>
    </xf>
    <xf numFmtId="0" fontId="1" fillId="0" borderId="0" xfId="0" applyFont="1" applyAlignment="1">
      <alignment horizontal="right" vertical="center" wrapText="1"/>
    </xf>
    <xf numFmtId="0" fontId="0" fillId="0" borderId="2" xfId="0" applyBorder="1"/>
    <xf numFmtId="0" fontId="4" fillId="0" borderId="3" xfId="0" applyFont="1" applyBorder="1" applyAlignment="1">
      <alignment horizontal="center"/>
    </xf>
    <xf numFmtId="0" fontId="0" fillId="0" borderId="1" xfId="0" applyBorder="1" applyAlignment="1">
      <alignment horizontal="center"/>
    </xf>
    <xf numFmtId="0" fontId="2" fillId="0" borderId="0" xfId="0" applyFont="1" applyAlignment="1">
      <alignment horizontal="left" vertical="center" wrapText="1"/>
    </xf>
    <xf numFmtId="0" fontId="0" fillId="0" borderId="0" xfId="0" applyFill="1" applyBorder="1" applyAlignment="1"/>
    <xf numFmtId="0" fontId="0" fillId="0" borderId="2" xfId="0" applyFill="1" applyBorder="1" applyAlignment="1"/>
    <xf numFmtId="0" fontId="4" fillId="0" borderId="3" xfId="0" applyFont="1" applyFill="1" applyBorder="1" applyAlignment="1">
      <alignment horizontal="center"/>
    </xf>
    <xf numFmtId="0" fontId="4" fillId="0" borderId="3"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Algorithm</a:t>
            </a:r>
            <a:r>
              <a:rPr lang="en-US" baseline="0"/>
              <a:t> </a:t>
            </a:r>
            <a:r>
              <a:rPr lang="en-US"/>
              <a:t>Residual Plot</a:t>
            </a:r>
          </a:p>
        </c:rich>
      </c:tx>
      <c:overlay val="0"/>
    </c:title>
    <c:autoTitleDeleted val="0"/>
    <c:plotArea>
      <c:layout/>
      <c:scatterChart>
        <c:scatterStyle val="lineMarker"/>
        <c:varyColors val="0"/>
        <c:ser>
          <c:idx val="0"/>
          <c:order val="0"/>
          <c:spPr>
            <a:ln w="19050">
              <a:noFill/>
            </a:ln>
          </c:spPr>
          <c:xVal>
            <c:numRef>
              <c:f>'4.14 ANOVA'!$A$11:$A$16</c:f>
              <c:numCache>
                <c:formatCode>General</c:formatCode>
                <c:ptCount val="6"/>
                <c:pt idx="0">
                  <c:v>1</c:v>
                </c:pt>
                <c:pt idx="1">
                  <c:v>2</c:v>
                </c:pt>
                <c:pt idx="2">
                  <c:v>3</c:v>
                </c:pt>
                <c:pt idx="3">
                  <c:v>4</c:v>
                </c:pt>
                <c:pt idx="4">
                  <c:v>5</c:v>
                </c:pt>
                <c:pt idx="5">
                  <c:v>6</c:v>
                </c:pt>
              </c:numCache>
            </c:numRef>
          </c:xVal>
          <c:yVal>
            <c:numRef>
              <c:f>Sheet2!$C$25:$C$30</c:f>
              <c:numCache>
                <c:formatCode>General</c:formatCode>
                <c:ptCount val="6"/>
                <c:pt idx="0">
                  <c:v>136.70634920634913</c:v>
                </c:pt>
                <c:pt idx="1">
                  <c:v>-211.49841269841278</c:v>
                </c:pt>
                <c:pt idx="2">
                  <c:v>-140.20317460317463</c:v>
                </c:pt>
                <c:pt idx="3">
                  <c:v>385.75873015873015</c:v>
                </c:pt>
                <c:pt idx="4">
                  <c:v>-188.44603174603179</c:v>
                </c:pt>
                <c:pt idx="5">
                  <c:v>17.682539682539641</c:v>
                </c:pt>
              </c:numCache>
            </c:numRef>
          </c:yVal>
          <c:smooth val="0"/>
          <c:extLst>
            <c:ext xmlns:c16="http://schemas.microsoft.com/office/drawing/2014/chart" uri="{C3380CC4-5D6E-409C-BE32-E72D297353CC}">
              <c16:uniqueId val="{00000004-4C6A-4D70-B06E-190A65D76EA0}"/>
            </c:ext>
          </c:extLst>
        </c:ser>
        <c:dLbls>
          <c:showLegendKey val="0"/>
          <c:showVal val="0"/>
          <c:showCatName val="0"/>
          <c:showSerName val="0"/>
          <c:showPercent val="0"/>
          <c:showBubbleSize val="0"/>
        </c:dLbls>
        <c:axId val="1939919520"/>
        <c:axId val="1569102368"/>
      </c:scatterChart>
      <c:valAx>
        <c:axId val="1939919520"/>
        <c:scaling>
          <c:orientation val="minMax"/>
        </c:scaling>
        <c:delete val="0"/>
        <c:axPos val="b"/>
        <c:title>
          <c:tx>
            <c:rich>
              <a:bodyPr/>
              <a:lstStyle/>
              <a:p>
                <a:pPr>
                  <a:defRPr/>
                </a:pPr>
                <a:r>
                  <a:rPr lang="en-US"/>
                  <a:t>Algorithm</a:t>
                </a:r>
              </a:p>
            </c:rich>
          </c:tx>
          <c:overlay val="0"/>
        </c:title>
        <c:numFmt formatCode="General" sourceLinked="1"/>
        <c:majorTickMark val="out"/>
        <c:minorTickMark val="none"/>
        <c:tickLblPos val="nextTo"/>
        <c:crossAx val="1569102368"/>
        <c:crosses val="autoZero"/>
        <c:crossBetween val="midCat"/>
      </c:valAx>
      <c:valAx>
        <c:axId val="156910236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3991952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Algorithm</a:t>
            </a:r>
            <a:r>
              <a:rPr lang="en-US" baseline="0"/>
              <a:t> </a:t>
            </a:r>
            <a:r>
              <a:rPr lang="en-US"/>
              <a:t>Line Fit  Plot</a:t>
            </a:r>
          </a:p>
        </c:rich>
      </c:tx>
      <c:overlay val="0"/>
    </c:title>
    <c:autoTitleDeleted val="0"/>
    <c:plotArea>
      <c:layout/>
      <c:scatterChart>
        <c:scatterStyle val="lineMarker"/>
        <c:varyColors val="0"/>
        <c:ser>
          <c:idx val="0"/>
          <c:order val="0"/>
          <c:tx>
            <c:v>Y</c:v>
          </c:tx>
          <c:spPr>
            <a:ln w="19050">
              <a:noFill/>
            </a:ln>
          </c:spPr>
          <c:xVal>
            <c:numRef>
              <c:f>'4.14 ANOVA'!$A$11:$A$16</c:f>
              <c:numCache>
                <c:formatCode>General</c:formatCode>
                <c:ptCount val="6"/>
                <c:pt idx="0">
                  <c:v>1</c:v>
                </c:pt>
                <c:pt idx="1">
                  <c:v>2</c:v>
                </c:pt>
                <c:pt idx="2">
                  <c:v>3</c:v>
                </c:pt>
                <c:pt idx="3">
                  <c:v>4</c:v>
                </c:pt>
                <c:pt idx="4">
                  <c:v>5</c:v>
                </c:pt>
                <c:pt idx="5">
                  <c:v>6</c:v>
                </c:pt>
              </c:numCache>
            </c:numRef>
          </c:xVal>
          <c:yVal>
            <c:numRef>
              <c:f>'4.14 ANOVA'!$D$11:$D$16</c:f>
              <c:numCache>
                <c:formatCode>General</c:formatCode>
                <c:ptCount val="6"/>
                <c:pt idx="0">
                  <c:v>328.16666666666669</c:v>
                </c:pt>
                <c:pt idx="1">
                  <c:v>60.5</c:v>
                </c:pt>
                <c:pt idx="2">
                  <c:v>212.33333333333334</c:v>
                </c:pt>
                <c:pt idx="3">
                  <c:v>818.83333333333337</c:v>
                </c:pt>
                <c:pt idx="4">
                  <c:v>325.16666666666669</c:v>
                </c:pt>
                <c:pt idx="5">
                  <c:v>611.83333333333337</c:v>
                </c:pt>
              </c:numCache>
            </c:numRef>
          </c:yVal>
          <c:smooth val="0"/>
          <c:extLst>
            <c:ext xmlns:c16="http://schemas.microsoft.com/office/drawing/2014/chart" uri="{C3380CC4-5D6E-409C-BE32-E72D297353CC}">
              <c16:uniqueId val="{00000004-A9B9-47C7-88BF-CB9976144F75}"/>
            </c:ext>
          </c:extLst>
        </c:ser>
        <c:ser>
          <c:idx val="1"/>
          <c:order val="1"/>
          <c:tx>
            <c:v>Predicted Y</c:v>
          </c:tx>
          <c:spPr>
            <a:ln w="19050">
              <a:noFill/>
            </a:ln>
          </c:spPr>
          <c:xVal>
            <c:numRef>
              <c:f>'4.14 ANOVA'!$A$11:$A$16</c:f>
              <c:numCache>
                <c:formatCode>General</c:formatCode>
                <c:ptCount val="6"/>
                <c:pt idx="0">
                  <c:v>1</c:v>
                </c:pt>
                <c:pt idx="1">
                  <c:v>2</c:v>
                </c:pt>
                <c:pt idx="2">
                  <c:v>3</c:v>
                </c:pt>
                <c:pt idx="3">
                  <c:v>4</c:v>
                </c:pt>
                <c:pt idx="4">
                  <c:v>5</c:v>
                </c:pt>
                <c:pt idx="5">
                  <c:v>6</c:v>
                </c:pt>
              </c:numCache>
            </c:numRef>
          </c:xVal>
          <c:yVal>
            <c:numRef>
              <c:f>Sheet2!$B$25:$B$30</c:f>
              <c:numCache>
                <c:formatCode>General</c:formatCode>
                <c:ptCount val="6"/>
                <c:pt idx="0">
                  <c:v>191.46031746031755</c:v>
                </c:pt>
                <c:pt idx="1">
                  <c:v>271.99841269841278</c:v>
                </c:pt>
                <c:pt idx="2">
                  <c:v>352.53650793650797</c:v>
                </c:pt>
                <c:pt idx="3">
                  <c:v>433.07460317460323</c:v>
                </c:pt>
                <c:pt idx="4">
                  <c:v>513.61269841269848</c:v>
                </c:pt>
                <c:pt idx="5">
                  <c:v>594.15079365079373</c:v>
                </c:pt>
              </c:numCache>
            </c:numRef>
          </c:yVal>
          <c:smooth val="0"/>
          <c:extLst>
            <c:ext xmlns:c16="http://schemas.microsoft.com/office/drawing/2014/chart" uri="{C3380CC4-5D6E-409C-BE32-E72D297353CC}">
              <c16:uniqueId val="{00000005-A9B9-47C7-88BF-CB9976144F75}"/>
            </c:ext>
          </c:extLst>
        </c:ser>
        <c:dLbls>
          <c:showLegendKey val="0"/>
          <c:showVal val="0"/>
          <c:showCatName val="0"/>
          <c:showSerName val="0"/>
          <c:showPercent val="0"/>
          <c:showBubbleSize val="0"/>
        </c:dLbls>
        <c:axId val="1939919520"/>
        <c:axId val="1569087008"/>
      </c:scatterChart>
      <c:valAx>
        <c:axId val="1939919520"/>
        <c:scaling>
          <c:orientation val="minMax"/>
        </c:scaling>
        <c:delete val="0"/>
        <c:axPos val="b"/>
        <c:title>
          <c:tx>
            <c:rich>
              <a:bodyPr/>
              <a:lstStyle/>
              <a:p>
                <a:pPr>
                  <a:defRPr/>
                </a:pPr>
                <a:r>
                  <a:rPr lang="en-US"/>
                  <a:t>Algorithm</a:t>
                </a:r>
              </a:p>
            </c:rich>
          </c:tx>
          <c:overlay val="0"/>
        </c:title>
        <c:numFmt formatCode="General" sourceLinked="1"/>
        <c:majorTickMark val="out"/>
        <c:minorTickMark val="none"/>
        <c:tickLblPos val="nextTo"/>
        <c:crossAx val="1569087008"/>
        <c:crosses val="autoZero"/>
        <c:crossBetween val="midCat"/>
      </c:valAx>
      <c:valAx>
        <c:axId val="1569087008"/>
        <c:scaling>
          <c:orientation val="minMax"/>
        </c:scaling>
        <c:delete val="0"/>
        <c:axPos val="l"/>
        <c:title>
          <c:tx>
            <c:rich>
              <a:bodyPr/>
              <a:lstStyle/>
              <a:p>
                <a:pPr>
                  <a:defRPr/>
                </a:pPr>
                <a:r>
                  <a:rPr lang="en-US"/>
                  <a:t>Y</a:t>
                </a:r>
              </a:p>
            </c:rich>
          </c:tx>
          <c:overlay val="0"/>
        </c:title>
        <c:numFmt formatCode="General" sourceLinked="1"/>
        <c:majorTickMark val="out"/>
        <c:minorTickMark val="none"/>
        <c:tickLblPos val="nextTo"/>
        <c:crossAx val="193991952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Sheet2!$F$25:$F$30</c:f>
              <c:numCache>
                <c:formatCode>General</c:formatCode>
                <c:ptCount val="6"/>
                <c:pt idx="0">
                  <c:v>8.3333333333333339</c:v>
                </c:pt>
                <c:pt idx="1">
                  <c:v>25</c:v>
                </c:pt>
                <c:pt idx="2">
                  <c:v>41.666666666666671</c:v>
                </c:pt>
                <c:pt idx="3">
                  <c:v>58.333333333333336</c:v>
                </c:pt>
                <c:pt idx="4">
                  <c:v>75</c:v>
                </c:pt>
                <c:pt idx="5">
                  <c:v>91.666666666666671</c:v>
                </c:pt>
              </c:numCache>
            </c:numRef>
          </c:xVal>
          <c:yVal>
            <c:numRef>
              <c:f>Sheet2!$G$25:$G$30</c:f>
              <c:numCache>
                <c:formatCode>General</c:formatCode>
                <c:ptCount val="6"/>
                <c:pt idx="0">
                  <c:v>60.5</c:v>
                </c:pt>
                <c:pt idx="1">
                  <c:v>212.33333333333334</c:v>
                </c:pt>
                <c:pt idx="2">
                  <c:v>325.16666666666669</c:v>
                </c:pt>
                <c:pt idx="3">
                  <c:v>328.16666666666669</c:v>
                </c:pt>
                <c:pt idx="4">
                  <c:v>611.83333333333337</c:v>
                </c:pt>
                <c:pt idx="5">
                  <c:v>818.83333333333337</c:v>
                </c:pt>
              </c:numCache>
            </c:numRef>
          </c:yVal>
          <c:smooth val="0"/>
          <c:extLst>
            <c:ext xmlns:c16="http://schemas.microsoft.com/office/drawing/2014/chart" uri="{C3380CC4-5D6E-409C-BE32-E72D297353CC}">
              <c16:uniqueId val="{00000001-D3D1-4902-AE60-C15FE9DAF3DB}"/>
            </c:ext>
          </c:extLst>
        </c:ser>
        <c:dLbls>
          <c:showLegendKey val="0"/>
          <c:showVal val="0"/>
          <c:showCatName val="0"/>
          <c:showSerName val="0"/>
          <c:showPercent val="0"/>
          <c:showBubbleSize val="0"/>
        </c:dLbls>
        <c:axId val="1939904208"/>
        <c:axId val="1569109088"/>
      </c:scatterChart>
      <c:valAx>
        <c:axId val="1939904208"/>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569109088"/>
        <c:crosses val="autoZero"/>
        <c:crossBetween val="midCat"/>
      </c:valAx>
      <c:valAx>
        <c:axId val="1569109088"/>
        <c:scaling>
          <c:orientation val="minMax"/>
        </c:scaling>
        <c:delete val="0"/>
        <c:axPos val="l"/>
        <c:title>
          <c:tx>
            <c:rich>
              <a:bodyPr/>
              <a:lstStyle/>
              <a:p>
                <a:pPr>
                  <a:defRPr/>
                </a:pPr>
                <a:r>
                  <a:rPr lang="en-US"/>
                  <a:t>Y</a:t>
                </a:r>
              </a:p>
            </c:rich>
          </c:tx>
          <c:overlay val="0"/>
        </c:title>
        <c:numFmt formatCode="General" sourceLinked="1"/>
        <c:majorTickMark val="out"/>
        <c:minorTickMark val="none"/>
        <c:tickLblPos val="nextTo"/>
        <c:crossAx val="193990420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247650</xdr:colOff>
      <xdr:row>0</xdr:row>
      <xdr:rowOff>177800</xdr:rowOff>
    </xdr:from>
    <xdr:to>
      <xdr:col>15</xdr:col>
      <xdr:colOff>247650</xdr:colOff>
      <xdr:row>10</xdr:row>
      <xdr:rowOff>177800</xdr:rowOff>
    </xdr:to>
    <xdr:graphicFrame macro="">
      <xdr:nvGraphicFramePr>
        <xdr:cNvPr id="2" name="Chart 1">
          <a:extLst>
            <a:ext uri="{FF2B5EF4-FFF2-40B4-BE49-F238E27FC236}">
              <a16:creationId xmlns:a16="http://schemas.microsoft.com/office/drawing/2014/main" id="{F0259FA8-869E-71F1-21E4-71FE85BE8B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596900</xdr:colOff>
      <xdr:row>14</xdr:row>
      <xdr:rowOff>66675</xdr:rowOff>
    </xdr:from>
    <xdr:to>
      <xdr:col>15</xdr:col>
      <xdr:colOff>596900</xdr:colOff>
      <xdr:row>24</xdr:row>
      <xdr:rowOff>66675</xdr:rowOff>
    </xdr:to>
    <xdr:graphicFrame macro="">
      <xdr:nvGraphicFramePr>
        <xdr:cNvPr id="3" name="Chart 2">
          <a:extLst>
            <a:ext uri="{FF2B5EF4-FFF2-40B4-BE49-F238E27FC236}">
              <a16:creationId xmlns:a16="http://schemas.microsoft.com/office/drawing/2014/main" id="{A9C91FA2-E0D5-6AC3-9829-E6CEA81EF2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469900</xdr:colOff>
      <xdr:row>7</xdr:row>
      <xdr:rowOff>161925</xdr:rowOff>
    </xdr:from>
    <xdr:to>
      <xdr:col>22</xdr:col>
      <xdr:colOff>469900</xdr:colOff>
      <xdr:row>17</xdr:row>
      <xdr:rowOff>161925</xdr:rowOff>
    </xdr:to>
    <xdr:graphicFrame macro="">
      <xdr:nvGraphicFramePr>
        <xdr:cNvPr id="4" name="Chart 3">
          <a:extLst>
            <a:ext uri="{FF2B5EF4-FFF2-40B4-BE49-F238E27FC236}">
              <a16:creationId xmlns:a16="http://schemas.microsoft.com/office/drawing/2014/main" id="{079D6361-6238-E3AB-A076-4E3476C5B4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BF12-8A6C-4363-BE9B-D1D5E28E7C9F}">
  <dimension ref="A1:I30"/>
  <sheetViews>
    <sheetView tabSelected="1" zoomScale="40" zoomScaleNormal="40" workbookViewId="0">
      <selection activeCell="U23" sqref="U23"/>
    </sheetView>
  </sheetViews>
  <sheetFormatPr defaultRowHeight="14.5" x14ac:dyDescent="0.35"/>
  <cols>
    <col min="1" max="1" width="22.36328125" bestFit="1" customWidth="1"/>
    <col min="2" max="2" width="15.36328125" bestFit="1" customWidth="1"/>
    <col min="3" max="3" width="17.6328125" bestFit="1" customWidth="1"/>
    <col min="4" max="4" width="22.36328125" bestFit="1" customWidth="1"/>
    <col min="5" max="5" width="14" bestFit="1" customWidth="1"/>
    <col min="6" max="6" width="25.54296875" bestFit="1" customWidth="1"/>
    <col min="7" max="7" width="14" bestFit="1" customWidth="1"/>
    <col min="8" max="8" width="15.36328125" bestFit="1" customWidth="1"/>
    <col min="9" max="9" width="15.08984375" bestFit="1" customWidth="1"/>
  </cols>
  <sheetData>
    <row r="1" spans="1:9" x14ac:dyDescent="0.35">
      <c r="A1" t="s">
        <v>45</v>
      </c>
    </row>
    <row r="2" spans="1:9" ht="15" thickBot="1" x14ac:dyDescent="0.4"/>
    <row r="3" spans="1:9" x14ac:dyDescent="0.35">
      <c r="A3" s="13" t="s">
        <v>46</v>
      </c>
      <c r="B3" s="13"/>
    </row>
    <row r="4" spans="1:9" x14ac:dyDescent="0.35">
      <c r="A4" s="10" t="s">
        <v>47</v>
      </c>
      <c r="B4" s="10">
        <v>0.54567077108780038</v>
      </c>
    </row>
    <row r="5" spans="1:9" x14ac:dyDescent="0.35">
      <c r="A5" s="10" t="s">
        <v>48</v>
      </c>
      <c r="B5" s="10">
        <v>0.2977565904195546</v>
      </c>
    </row>
    <row r="6" spans="1:9" x14ac:dyDescent="0.35">
      <c r="A6" s="10" t="s">
        <v>49</v>
      </c>
      <c r="B6" s="10">
        <v>0.12219573802444328</v>
      </c>
    </row>
    <row r="7" spans="1:9" x14ac:dyDescent="0.35">
      <c r="A7" s="10" t="s">
        <v>50</v>
      </c>
      <c r="B7" s="10">
        <v>258.70422862808584</v>
      </c>
    </row>
    <row r="8" spans="1:9" ht="15" thickBot="1" x14ac:dyDescent="0.4">
      <c r="A8" s="11" t="s">
        <v>51</v>
      </c>
      <c r="B8" s="11">
        <v>6</v>
      </c>
    </row>
    <row r="10" spans="1:9" ht="15" thickBot="1" x14ac:dyDescent="0.4">
      <c r="A10" t="s">
        <v>32</v>
      </c>
    </row>
    <row r="11" spans="1:9" x14ac:dyDescent="0.35">
      <c r="A11" s="12"/>
      <c r="B11" s="12" t="s">
        <v>35</v>
      </c>
      <c r="C11" s="12" t="s">
        <v>34</v>
      </c>
      <c r="D11" s="12" t="s">
        <v>36</v>
      </c>
      <c r="E11" s="12" t="s">
        <v>37</v>
      </c>
      <c r="F11" s="12" t="s">
        <v>55</v>
      </c>
    </row>
    <row r="12" spans="1:9" x14ac:dyDescent="0.35">
      <c r="A12" s="10" t="s">
        <v>52</v>
      </c>
      <c r="B12" s="10">
        <v>1</v>
      </c>
      <c r="C12" s="10">
        <v>113511.73373015877</v>
      </c>
      <c r="D12" s="10">
        <v>113511.73373015877</v>
      </c>
      <c r="E12" s="10">
        <v>1.6960306717435711</v>
      </c>
      <c r="F12" s="10">
        <v>0.26273237751365591</v>
      </c>
    </row>
    <row r="13" spans="1:9" x14ac:dyDescent="0.35">
      <c r="A13" s="10" t="s">
        <v>53</v>
      </c>
      <c r="B13" s="10">
        <v>4</v>
      </c>
      <c r="C13" s="10">
        <v>267711.51164021168</v>
      </c>
      <c r="D13" s="10">
        <v>66927.877910052921</v>
      </c>
      <c r="E13" s="10"/>
      <c r="F13" s="10"/>
    </row>
    <row r="14" spans="1:9" ht="15" thickBot="1" x14ac:dyDescent="0.4">
      <c r="A14" s="11" t="s">
        <v>40</v>
      </c>
      <c r="B14" s="11">
        <v>5</v>
      </c>
      <c r="C14" s="11">
        <v>381223.24537037045</v>
      </c>
      <c r="D14" s="11"/>
      <c r="E14" s="11"/>
      <c r="F14" s="11"/>
    </row>
    <row r="15" spans="1:9" ht="15" thickBot="1" x14ac:dyDescent="0.4"/>
    <row r="16" spans="1:9" x14ac:dyDescent="0.35">
      <c r="A16" s="12"/>
      <c r="B16" s="12" t="s">
        <v>56</v>
      </c>
      <c r="C16" s="12" t="s">
        <v>50</v>
      </c>
      <c r="D16" s="12" t="s">
        <v>57</v>
      </c>
      <c r="E16" s="12" t="s">
        <v>38</v>
      </c>
      <c r="F16" s="12" t="s">
        <v>58</v>
      </c>
      <c r="G16" s="12" t="s">
        <v>59</v>
      </c>
      <c r="H16" s="12" t="s">
        <v>60</v>
      </c>
      <c r="I16" s="12" t="s">
        <v>61</v>
      </c>
    </row>
    <row r="17" spans="1:9" x14ac:dyDescent="0.35">
      <c r="A17" s="10" t="s">
        <v>54</v>
      </c>
      <c r="B17" s="10">
        <v>110.92222222222233</v>
      </c>
      <c r="C17" s="10">
        <v>240.84052992671147</v>
      </c>
      <c r="D17" s="10">
        <v>0.46056293870461218</v>
      </c>
      <c r="E17" s="10">
        <v>0.66903819862210634</v>
      </c>
      <c r="F17" s="10">
        <v>-557.75828822603842</v>
      </c>
      <c r="G17" s="10">
        <v>779.60273267048308</v>
      </c>
      <c r="H17" s="10">
        <v>-557.75828822603842</v>
      </c>
      <c r="I17" s="10">
        <v>779.60273267048308</v>
      </c>
    </row>
    <row r="18" spans="1:9" ht="15" thickBot="1" x14ac:dyDescent="0.4">
      <c r="A18" s="11" t="s">
        <v>62</v>
      </c>
      <c r="B18" s="11">
        <v>80.538095238095224</v>
      </c>
      <c r="C18" s="11">
        <v>61.842139082414818</v>
      </c>
      <c r="D18" s="11">
        <v>1.3023174235736732</v>
      </c>
      <c r="E18" s="11">
        <v>0.26273237751365597</v>
      </c>
      <c r="F18" s="11">
        <v>-91.163209112236558</v>
      </c>
      <c r="G18" s="11">
        <v>252.23939958842701</v>
      </c>
      <c r="H18" s="11">
        <v>-91.163209112236558</v>
      </c>
      <c r="I18" s="11">
        <v>252.23939958842701</v>
      </c>
    </row>
    <row r="22" spans="1:9" x14ac:dyDescent="0.35">
      <c r="A22" t="s">
        <v>63</v>
      </c>
      <c r="F22" t="s">
        <v>68</v>
      </c>
    </row>
    <row r="23" spans="1:9" ht="15" thickBot="1" x14ac:dyDescent="0.4"/>
    <row r="24" spans="1:9" x14ac:dyDescent="0.35">
      <c r="A24" s="12" t="s">
        <v>64</v>
      </c>
      <c r="B24" s="12" t="s">
        <v>65</v>
      </c>
      <c r="C24" s="12" t="s">
        <v>66</v>
      </c>
      <c r="D24" s="12" t="s">
        <v>67</v>
      </c>
      <c r="F24" s="12" t="s">
        <v>69</v>
      </c>
      <c r="G24" s="12" t="s">
        <v>70</v>
      </c>
    </row>
    <row r="25" spans="1:9" x14ac:dyDescent="0.35">
      <c r="A25" s="10">
        <v>1</v>
      </c>
      <c r="B25" s="10">
        <v>191.46031746031755</v>
      </c>
      <c r="C25" s="10">
        <v>136.70634920634913</v>
      </c>
      <c r="D25" s="10">
        <v>0.59079956172783421</v>
      </c>
      <c r="F25" s="10">
        <v>8.3333333333333339</v>
      </c>
      <c r="G25" s="10">
        <v>60.5</v>
      </c>
    </row>
    <row r="26" spans="1:9" x14ac:dyDescent="0.35">
      <c r="A26" s="10">
        <v>2</v>
      </c>
      <c r="B26" s="10">
        <v>271.99841269841278</v>
      </c>
      <c r="C26" s="10">
        <v>-211.49841269841278</v>
      </c>
      <c r="D26" s="10">
        <v>-0.9140260876965296</v>
      </c>
      <c r="F26" s="10">
        <v>25</v>
      </c>
      <c r="G26" s="10">
        <v>212.33333333333334</v>
      </c>
    </row>
    <row r="27" spans="1:9" x14ac:dyDescent="0.35">
      <c r="A27" s="10">
        <v>3</v>
      </c>
      <c r="B27" s="10">
        <v>352.53650793650797</v>
      </c>
      <c r="C27" s="10">
        <v>-140.20317460317463</v>
      </c>
      <c r="D27" s="10">
        <v>-0.60591168288297448</v>
      </c>
      <c r="F27" s="10">
        <v>41.666666666666671</v>
      </c>
      <c r="G27" s="10">
        <v>325.16666666666669</v>
      </c>
    </row>
    <row r="28" spans="1:9" x14ac:dyDescent="0.35">
      <c r="A28" s="10">
        <v>4</v>
      </c>
      <c r="B28" s="10">
        <v>433.07460317460323</v>
      </c>
      <c r="C28" s="10">
        <v>385.75873015873015</v>
      </c>
      <c r="D28" s="10">
        <v>1.6671214616846695</v>
      </c>
      <c r="F28" s="10">
        <v>58.333333333333336</v>
      </c>
      <c r="G28" s="10">
        <v>328.16666666666669</v>
      </c>
    </row>
    <row r="29" spans="1:9" x14ac:dyDescent="0.35">
      <c r="A29" s="10">
        <v>5</v>
      </c>
      <c r="B29" s="10">
        <v>513.61269841269848</v>
      </c>
      <c r="C29" s="10">
        <v>-188.44603174603179</v>
      </c>
      <c r="D29" s="10">
        <v>-0.8144013325734718</v>
      </c>
      <c r="F29" s="10">
        <v>75</v>
      </c>
      <c r="G29" s="10">
        <v>611.83333333333337</v>
      </c>
    </row>
    <row r="30" spans="1:9" ht="15" thickBot="1" x14ac:dyDescent="0.4">
      <c r="A30" s="11">
        <v>6</v>
      </c>
      <c r="B30" s="11">
        <v>594.15079365079373</v>
      </c>
      <c r="C30" s="11">
        <v>17.682539682539641</v>
      </c>
      <c r="D30" s="11">
        <v>7.6418079740470948E-2</v>
      </c>
      <c r="F30" s="11">
        <v>91.666666666666671</v>
      </c>
      <c r="G30" s="11">
        <v>818.83333333333337</v>
      </c>
    </row>
  </sheetData>
  <sortState xmlns:xlrd2="http://schemas.microsoft.com/office/spreadsheetml/2017/richdata2" ref="G25:G30">
    <sortCondition ref="G25"/>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089EB-D0C3-4BAF-BB32-3FB28451F102}">
  <dimension ref="A1:G25"/>
  <sheetViews>
    <sheetView zoomScale="70" zoomScaleNormal="70" workbookViewId="0">
      <selection activeCell="A11" sqref="A11:A16"/>
    </sheetView>
  </sheetViews>
  <sheetFormatPr defaultRowHeight="14.5" x14ac:dyDescent="0.35"/>
  <cols>
    <col min="1" max="1" width="18.6328125" bestFit="1" customWidth="1"/>
    <col min="2" max="2" width="12" bestFit="1" customWidth="1"/>
    <col min="3" max="3" width="5.1796875" bestFit="1" customWidth="1"/>
    <col min="4" max="7" width="12" bestFit="1" customWidth="1"/>
  </cols>
  <sheetData>
    <row r="1" spans="1:5" x14ac:dyDescent="0.35">
      <c r="A1" t="s">
        <v>41</v>
      </c>
    </row>
    <row r="2" spans="1:5" ht="15" thickBot="1" x14ac:dyDescent="0.4"/>
    <row r="3" spans="1:5" x14ac:dyDescent="0.35">
      <c r="A3" s="7" t="s">
        <v>27</v>
      </c>
      <c r="B3" s="7" t="s">
        <v>28</v>
      </c>
      <c r="C3" s="7" t="s">
        <v>29</v>
      </c>
      <c r="D3" s="7" t="s">
        <v>30</v>
      </c>
      <c r="E3" s="7" t="s">
        <v>31</v>
      </c>
    </row>
    <row r="4" spans="1:5" x14ac:dyDescent="0.35">
      <c r="A4" t="s">
        <v>1</v>
      </c>
      <c r="B4">
        <v>6</v>
      </c>
      <c r="C4">
        <v>5312</v>
      </c>
      <c r="D4">
        <v>885.33333333333337</v>
      </c>
      <c r="E4">
        <v>661519.46666666656</v>
      </c>
    </row>
    <row r="5" spans="1:5" x14ac:dyDescent="0.35">
      <c r="A5" t="s">
        <v>2</v>
      </c>
      <c r="B5">
        <v>6</v>
      </c>
      <c r="C5">
        <v>3358</v>
      </c>
      <c r="D5">
        <v>559.66666666666663</v>
      </c>
      <c r="E5">
        <v>203937.86666666664</v>
      </c>
    </row>
    <row r="6" spans="1:5" x14ac:dyDescent="0.35">
      <c r="A6" t="s">
        <v>4</v>
      </c>
      <c r="B6">
        <v>6</v>
      </c>
      <c r="C6">
        <v>2399</v>
      </c>
      <c r="D6">
        <v>399.83333333333331</v>
      </c>
      <c r="E6">
        <v>64260.966666666674</v>
      </c>
    </row>
    <row r="7" spans="1:5" x14ac:dyDescent="0.35">
      <c r="A7" t="s">
        <v>5</v>
      </c>
      <c r="B7">
        <v>6</v>
      </c>
      <c r="C7">
        <v>2402</v>
      </c>
      <c r="D7">
        <v>400.33333333333331</v>
      </c>
      <c r="E7">
        <v>69639.866666666669</v>
      </c>
    </row>
    <row r="8" spans="1:5" x14ac:dyDescent="0.35">
      <c r="A8" t="s">
        <v>6</v>
      </c>
      <c r="B8">
        <v>6</v>
      </c>
      <c r="C8">
        <v>235</v>
      </c>
      <c r="D8">
        <v>39.166666666666664</v>
      </c>
      <c r="E8">
        <v>3581.7666666666673</v>
      </c>
    </row>
    <row r="9" spans="1:5" x14ac:dyDescent="0.35">
      <c r="A9" t="s">
        <v>7</v>
      </c>
      <c r="B9">
        <v>6</v>
      </c>
      <c r="C9">
        <v>435</v>
      </c>
      <c r="D9">
        <v>72.5</v>
      </c>
      <c r="E9">
        <v>10442.700000000001</v>
      </c>
    </row>
    <row r="11" spans="1:5" x14ac:dyDescent="0.35">
      <c r="A11">
        <v>1</v>
      </c>
      <c r="B11">
        <v>6</v>
      </c>
      <c r="C11">
        <v>1969</v>
      </c>
      <c r="D11">
        <v>328.16666666666669</v>
      </c>
      <c r="E11">
        <v>216024.56666666671</v>
      </c>
    </row>
    <row r="12" spans="1:5" x14ac:dyDescent="0.35">
      <c r="A12">
        <v>2</v>
      </c>
      <c r="B12">
        <v>6</v>
      </c>
      <c r="C12">
        <v>363</v>
      </c>
      <c r="D12">
        <v>60.5</v>
      </c>
      <c r="E12">
        <v>2082.3000000000002</v>
      </c>
    </row>
    <row r="13" spans="1:5" x14ac:dyDescent="0.35">
      <c r="A13">
        <v>3</v>
      </c>
      <c r="B13">
        <v>6</v>
      </c>
      <c r="C13">
        <v>1274</v>
      </c>
      <c r="D13">
        <v>212.33333333333334</v>
      </c>
      <c r="E13">
        <v>57476.266666666663</v>
      </c>
    </row>
    <row r="14" spans="1:5" x14ac:dyDescent="0.35">
      <c r="A14">
        <v>4</v>
      </c>
      <c r="B14">
        <v>6</v>
      </c>
      <c r="C14">
        <v>4913</v>
      </c>
      <c r="D14">
        <v>818.83333333333337</v>
      </c>
      <c r="E14">
        <v>651728.56666666665</v>
      </c>
    </row>
    <row r="15" spans="1:5" x14ac:dyDescent="0.35">
      <c r="A15">
        <v>5</v>
      </c>
      <c r="B15">
        <v>6</v>
      </c>
      <c r="C15">
        <v>1951</v>
      </c>
      <c r="D15">
        <v>325.16666666666669</v>
      </c>
      <c r="E15">
        <v>96648.56666666668</v>
      </c>
    </row>
    <row r="16" spans="1:5" ht="15" thickBot="1" x14ac:dyDescent="0.4">
      <c r="A16" s="6">
        <v>6</v>
      </c>
      <c r="B16" s="6">
        <v>6</v>
      </c>
      <c r="C16" s="6">
        <v>3671</v>
      </c>
      <c r="D16" s="6">
        <v>611.83333333333337</v>
      </c>
      <c r="E16" s="6">
        <v>129780.56666666669</v>
      </c>
    </row>
    <row r="19" spans="1:7" ht="15" thickBot="1" x14ac:dyDescent="0.4">
      <c r="A19" t="s">
        <v>32</v>
      </c>
    </row>
    <row r="20" spans="1:7" x14ac:dyDescent="0.35">
      <c r="A20" s="7" t="s">
        <v>33</v>
      </c>
      <c r="B20" s="7" t="s">
        <v>34</v>
      </c>
      <c r="C20" s="7" t="s">
        <v>35</v>
      </c>
      <c r="D20" s="7" t="s">
        <v>36</v>
      </c>
      <c r="E20" s="7" t="s">
        <v>37</v>
      </c>
      <c r="F20" s="7" t="s">
        <v>38</v>
      </c>
      <c r="G20" s="7" t="s">
        <v>39</v>
      </c>
    </row>
    <row r="21" spans="1:7" x14ac:dyDescent="0.35">
      <c r="A21" t="s">
        <v>42</v>
      </c>
      <c r="B21">
        <v>2989130.4722222267</v>
      </c>
      <c r="C21">
        <v>5</v>
      </c>
      <c r="D21">
        <v>597826.09444444533</v>
      </c>
      <c r="E21">
        <v>5.3769584850306913</v>
      </c>
      <c r="F21">
        <v>1.7201071939910286E-3</v>
      </c>
      <c r="G21">
        <v>2.6029874027870616</v>
      </c>
    </row>
    <row r="22" spans="1:7" x14ac:dyDescent="0.35">
      <c r="A22" t="s">
        <v>43</v>
      </c>
      <c r="B22">
        <v>2287339.4722222267</v>
      </c>
      <c r="C22">
        <v>5</v>
      </c>
      <c r="D22">
        <v>457467.89444444532</v>
      </c>
      <c r="E22">
        <v>4.114550869426405</v>
      </c>
      <c r="F22">
        <v>7.2952583722997707E-3</v>
      </c>
      <c r="G22">
        <v>2.6029874027870616</v>
      </c>
    </row>
    <row r="23" spans="1:7" x14ac:dyDescent="0.35">
      <c r="A23" t="s">
        <v>44</v>
      </c>
      <c r="B23">
        <v>2779573.6944444394</v>
      </c>
      <c r="C23">
        <v>25</v>
      </c>
      <c r="D23">
        <v>111182.94777777758</v>
      </c>
    </row>
    <row r="25" spans="1:7" ht="15" thickBot="1" x14ac:dyDescent="0.4">
      <c r="A25" s="6" t="s">
        <v>40</v>
      </c>
      <c r="B25" s="6">
        <v>8056043.6388888927</v>
      </c>
      <c r="C25" s="6">
        <v>35</v>
      </c>
      <c r="D25" s="6"/>
      <c r="E25" s="6"/>
      <c r="F25" s="6"/>
      <c r="G2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8AE5D-D1B5-4950-BB34-CC87FC53EE82}">
  <dimension ref="A1:N35"/>
  <sheetViews>
    <sheetView zoomScale="70" zoomScaleNormal="70" workbookViewId="0">
      <selection activeCell="L11" sqref="L11"/>
    </sheetView>
  </sheetViews>
  <sheetFormatPr defaultRowHeight="14.5" x14ac:dyDescent="0.35"/>
  <cols>
    <col min="1" max="1" width="20.08984375" customWidth="1"/>
    <col min="2" max="2" width="20.1796875" customWidth="1"/>
    <col min="7" max="7" width="9.08984375" customWidth="1"/>
  </cols>
  <sheetData>
    <row r="1" spans="1:14" ht="73.5" customHeight="1" x14ac:dyDescent="0.35">
      <c r="A1" s="9" t="s">
        <v>8</v>
      </c>
      <c r="B1" s="9"/>
      <c r="C1" s="9"/>
      <c r="D1" s="9"/>
      <c r="E1" s="9"/>
      <c r="F1" s="9"/>
      <c r="G1" s="9"/>
    </row>
    <row r="3" spans="1:14" x14ac:dyDescent="0.35">
      <c r="A3" s="1"/>
      <c r="B3" s="8" t="s">
        <v>3</v>
      </c>
      <c r="C3" s="8"/>
      <c r="D3" s="8"/>
      <c r="E3" s="8"/>
      <c r="F3" s="8"/>
      <c r="G3" s="8"/>
    </row>
    <row r="4" spans="1:14" x14ac:dyDescent="0.35">
      <c r="A4" s="4" t="s">
        <v>0</v>
      </c>
      <c r="B4" s="1">
        <v>1</v>
      </c>
      <c r="C4" s="1">
        <v>2</v>
      </c>
      <c r="D4" s="1">
        <v>3</v>
      </c>
      <c r="E4" s="1">
        <v>4</v>
      </c>
      <c r="F4" s="1">
        <v>5</v>
      </c>
      <c r="G4" s="1">
        <v>6</v>
      </c>
      <c r="J4" s="5"/>
      <c r="K4" s="5"/>
      <c r="L4" s="5"/>
      <c r="M4" s="5"/>
      <c r="N4" s="5"/>
    </row>
    <row r="5" spans="1:14" x14ac:dyDescent="0.35">
      <c r="A5" s="1" t="s">
        <v>1</v>
      </c>
      <c r="B5" s="3">
        <v>1244</v>
      </c>
      <c r="C5" s="3">
        <v>21</v>
      </c>
      <c r="D5" s="3">
        <v>82</v>
      </c>
      <c r="E5" s="3">
        <v>2221</v>
      </c>
      <c r="F5" s="3">
        <v>905</v>
      </c>
      <c r="G5" s="3">
        <v>839</v>
      </c>
      <c r="I5" s="5"/>
      <c r="J5" s="5"/>
      <c r="K5" s="5"/>
      <c r="L5" s="5"/>
      <c r="M5" s="5"/>
      <c r="N5" s="5"/>
    </row>
    <row r="6" spans="1:14" x14ac:dyDescent="0.35">
      <c r="A6" s="1" t="s">
        <v>2</v>
      </c>
      <c r="B6" s="3">
        <v>281</v>
      </c>
      <c r="C6" s="3">
        <v>129</v>
      </c>
      <c r="D6" s="3">
        <v>396</v>
      </c>
      <c r="E6" s="3">
        <v>1306</v>
      </c>
      <c r="F6" s="3">
        <v>336</v>
      </c>
      <c r="G6" s="3">
        <v>910</v>
      </c>
      <c r="I6" s="5"/>
      <c r="J6" s="5"/>
      <c r="K6" s="5"/>
      <c r="L6" s="5"/>
      <c r="M6" s="5"/>
      <c r="N6" s="5"/>
    </row>
    <row r="7" spans="1:14" x14ac:dyDescent="0.35">
      <c r="A7" s="1" t="s">
        <v>4</v>
      </c>
      <c r="B7" s="3">
        <v>220</v>
      </c>
      <c r="C7" s="3">
        <v>84</v>
      </c>
      <c r="D7" s="3">
        <v>458</v>
      </c>
      <c r="E7" s="3">
        <v>543</v>
      </c>
      <c r="F7" s="3">
        <v>300</v>
      </c>
      <c r="G7" s="3">
        <v>794</v>
      </c>
      <c r="I7" s="5"/>
      <c r="J7" s="5"/>
      <c r="K7" s="5"/>
      <c r="L7" s="5"/>
      <c r="M7" s="5"/>
      <c r="N7" s="5"/>
    </row>
    <row r="8" spans="1:14" x14ac:dyDescent="0.35">
      <c r="A8" s="1" t="s">
        <v>5</v>
      </c>
      <c r="B8" s="3">
        <v>225</v>
      </c>
      <c r="C8" s="3">
        <v>83</v>
      </c>
      <c r="D8" s="3">
        <v>425</v>
      </c>
      <c r="E8" s="3">
        <v>552</v>
      </c>
      <c r="F8" s="3">
        <v>291</v>
      </c>
      <c r="G8" s="3">
        <v>826</v>
      </c>
      <c r="I8" s="5"/>
      <c r="J8" s="5"/>
      <c r="K8" s="5"/>
      <c r="L8" s="5"/>
      <c r="M8" s="5"/>
      <c r="N8" s="5"/>
    </row>
    <row r="9" spans="1:14" x14ac:dyDescent="0.35">
      <c r="A9" s="1" t="s">
        <v>6</v>
      </c>
      <c r="B9" s="3">
        <v>19</v>
      </c>
      <c r="C9" s="3">
        <v>11</v>
      </c>
      <c r="D9" s="3">
        <v>-34</v>
      </c>
      <c r="E9" s="3">
        <v>121</v>
      </c>
      <c r="F9" s="3">
        <v>15</v>
      </c>
      <c r="G9" s="3">
        <v>103</v>
      </c>
      <c r="I9" s="5"/>
      <c r="J9" s="5"/>
      <c r="K9" s="5"/>
      <c r="L9" s="5"/>
      <c r="M9" s="5"/>
      <c r="N9" s="5"/>
    </row>
    <row r="10" spans="1:14" x14ac:dyDescent="0.35">
      <c r="A10" s="1" t="s">
        <v>7</v>
      </c>
      <c r="B10" s="3">
        <v>-20</v>
      </c>
      <c r="C10" s="3">
        <v>35</v>
      </c>
      <c r="D10" s="3">
        <v>-53</v>
      </c>
      <c r="E10" s="3">
        <v>170</v>
      </c>
      <c r="F10" s="3">
        <v>104</v>
      </c>
      <c r="G10" s="3">
        <v>199</v>
      </c>
    </row>
    <row r="12" spans="1:14" x14ac:dyDescent="0.35">
      <c r="A12" s="4" t="s">
        <v>0</v>
      </c>
      <c r="B12" s="2" t="s">
        <v>9</v>
      </c>
    </row>
    <row r="13" spans="1:14" x14ac:dyDescent="0.35">
      <c r="A13" s="1" t="s">
        <v>1</v>
      </c>
      <c r="B13" s="1">
        <f t="shared" ref="B13:B18" si="0">AVERAGE(B5:G5)</f>
        <v>885.33333333333337</v>
      </c>
    </row>
    <row r="14" spans="1:14" x14ac:dyDescent="0.35">
      <c r="A14" s="1" t="s">
        <v>2</v>
      </c>
      <c r="B14" s="1">
        <f t="shared" si="0"/>
        <v>559.66666666666663</v>
      </c>
    </row>
    <row r="15" spans="1:14" x14ac:dyDescent="0.35">
      <c r="A15" s="1" t="s">
        <v>4</v>
      </c>
      <c r="B15" s="1">
        <f t="shared" si="0"/>
        <v>399.83333333333331</v>
      </c>
    </row>
    <row r="16" spans="1:14" x14ac:dyDescent="0.35">
      <c r="A16" s="1" t="s">
        <v>5</v>
      </c>
      <c r="B16" s="1">
        <f t="shared" si="0"/>
        <v>400.33333333333331</v>
      </c>
    </row>
    <row r="17" spans="1:2" x14ac:dyDescent="0.35">
      <c r="A17" s="1" t="s">
        <v>6</v>
      </c>
      <c r="B17" s="1">
        <f t="shared" si="0"/>
        <v>39.166666666666664</v>
      </c>
    </row>
    <row r="18" spans="1:2" x14ac:dyDescent="0.35">
      <c r="A18" s="1" t="s">
        <v>7</v>
      </c>
      <c r="B18" s="1">
        <f t="shared" si="0"/>
        <v>72.5</v>
      </c>
    </row>
    <row r="20" spans="1:2" x14ac:dyDescent="0.35">
      <c r="A20" s="2" t="s">
        <v>11</v>
      </c>
      <c r="B20" s="2" t="s">
        <v>10</v>
      </c>
    </row>
    <row r="21" spans="1:2" x14ac:dyDescent="0.35">
      <c r="A21" s="2" t="s">
        <v>12</v>
      </c>
      <c r="B21" s="1">
        <f>B13-B14</f>
        <v>325.66666666666674</v>
      </c>
    </row>
    <row r="22" spans="1:2" x14ac:dyDescent="0.35">
      <c r="A22" s="2" t="s">
        <v>13</v>
      </c>
      <c r="B22" s="1">
        <f>B13-B15</f>
        <v>485.50000000000006</v>
      </c>
    </row>
    <row r="23" spans="1:2" x14ac:dyDescent="0.35">
      <c r="A23" s="2" t="s">
        <v>14</v>
      </c>
      <c r="B23" s="1">
        <f>B13-B16</f>
        <v>485.00000000000006</v>
      </c>
    </row>
    <row r="24" spans="1:2" x14ac:dyDescent="0.35">
      <c r="A24" s="2" t="s">
        <v>17</v>
      </c>
      <c r="B24" s="1">
        <f>B13-B17</f>
        <v>846.16666666666674</v>
      </c>
    </row>
    <row r="25" spans="1:2" x14ac:dyDescent="0.35">
      <c r="A25" s="2" t="s">
        <v>18</v>
      </c>
      <c r="B25" s="1">
        <f>B13-B18</f>
        <v>812.83333333333337</v>
      </c>
    </row>
    <row r="26" spans="1:2" x14ac:dyDescent="0.35">
      <c r="A26" s="2" t="s">
        <v>15</v>
      </c>
      <c r="B26" s="1">
        <f>B14-B15</f>
        <v>159.83333333333331</v>
      </c>
    </row>
    <row r="27" spans="1:2" x14ac:dyDescent="0.35">
      <c r="A27" s="2" t="s">
        <v>16</v>
      </c>
      <c r="B27" s="1">
        <f>B14-B16</f>
        <v>159.33333333333331</v>
      </c>
    </row>
    <row r="28" spans="1:2" x14ac:dyDescent="0.35">
      <c r="A28" s="2" t="s">
        <v>19</v>
      </c>
      <c r="B28" s="1">
        <f>B14-B17</f>
        <v>520.5</v>
      </c>
    </row>
    <row r="29" spans="1:2" x14ac:dyDescent="0.35">
      <c r="A29" s="2" t="s">
        <v>20</v>
      </c>
      <c r="B29" s="1">
        <f>B14-B18</f>
        <v>487.16666666666663</v>
      </c>
    </row>
    <row r="30" spans="1:2" x14ac:dyDescent="0.35">
      <c r="A30" s="2" t="s">
        <v>21</v>
      </c>
      <c r="B30" s="1">
        <f>B15-B16</f>
        <v>-0.5</v>
      </c>
    </row>
    <row r="31" spans="1:2" x14ac:dyDescent="0.35">
      <c r="A31" s="2" t="s">
        <v>22</v>
      </c>
      <c r="B31" s="1">
        <f>B15-B17</f>
        <v>360.66666666666663</v>
      </c>
    </row>
    <row r="32" spans="1:2" x14ac:dyDescent="0.35">
      <c r="A32" s="2" t="s">
        <v>23</v>
      </c>
      <c r="B32" s="1">
        <f>B15-B18</f>
        <v>327.33333333333331</v>
      </c>
    </row>
    <row r="33" spans="1:2" x14ac:dyDescent="0.35">
      <c r="A33" s="2" t="s">
        <v>24</v>
      </c>
      <c r="B33" s="1">
        <f>B16-B17</f>
        <v>361.16666666666663</v>
      </c>
    </row>
    <row r="34" spans="1:2" x14ac:dyDescent="0.35">
      <c r="A34" s="2" t="s">
        <v>25</v>
      </c>
      <c r="B34" s="1">
        <f>B16-B18</f>
        <v>327.83333333333331</v>
      </c>
    </row>
    <row r="35" spans="1:2" x14ac:dyDescent="0.35">
      <c r="A35" s="2" t="s">
        <v>26</v>
      </c>
      <c r="B35" s="1">
        <f>B17-B18</f>
        <v>-33.333333333333336</v>
      </c>
    </row>
  </sheetData>
  <mergeCells count="2">
    <mergeCell ref="B3:G3"/>
    <mergeCell ref="A1:G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4.14 ANOVA</vt:lpstr>
      <vt:lpstr>4.14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Espinoza, Agustin - (aespinoza2)</dc:creator>
  <cp:lastModifiedBy>Agustin Espinoza</cp:lastModifiedBy>
  <dcterms:created xsi:type="dcterms:W3CDTF">2023-03-13T22:25:38Z</dcterms:created>
  <dcterms:modified xsi:type="dcterms:W3CDTF">2023-03-15T05:24:37Z</dcterms:modified>
</cp:coreProperties>
</file>