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wepprich\Downloads\"/>
    </mc:Choice>
  </mc:AlternateContent>
  <xr:revisionPtr revIDLastSave="0" documentId="13_ncr:1_{FC0EB66D-4ABB-4821-8256-E572AAD274EF}" xr6:coauthVersionLast="46" xr6:coauthVersionMax="46" xr10:uidLastSave="{00000000-0000-0000-0000-000000000000}"/>
  <bookViews>
    <workbookView xWindow="-15090" yWindow="-1170" windowWidth="14115" windowHeight="11280" activeTab="2" xr2:uid="{00000000-000D-0000-FFFF-FFFF00000000}"/>
  </bookViews>
  <sheets>
    <sheet name="Sumstats" sheetId="5" r:id="rId1"/>
    <sheet name="CreekSegMaster" sheetId="25" r:id="rId2"/>
    <sheet name="PolyMaster" sheetId="18" r:id="rId3"/>
  </sheets>
  <definedNames>
    <definedName name="_xlnm.Print_Area" localSheetId="0">Sumstats!$A$1:$D$24</definedName>
    <definedName name="ug">PolyMaster!$T$31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21" i="18" l="1"/>
  <c r="T210" i="18"/>
  <c r="T198" i="18"/>
  <c r="T177" i="18"/>
  <c r="T160" i="18"/>
  <c r="T143" i="18"/>
  <c r="T102" i="18"/>
  <c r="T70" i="18"/>
  <c r="T26" i="18"/>
  <c r="E35" i="5" l="1"/>
  <c r="E34" i="5"/>
  <c r="E33" i="5"/>
  <c r="AF27" i="25"/>
  <c r="S250" i="18" l="1"/>
  <c r="S241" i="18"/>
  <c r="S198" i="18"/>
  <c r="S177" i="18"/>
  <c r="S160" i="18"/>
  <c r="S143" i="18"/>
  <c r="S234" i="18"/>
  <c r="S102" i="18"/>
  <c r="S70" i="18"/>
  <c r="S107" i="18"/>
  <c r="S49" i="18"/>
  <c r="S38" i="18"/>
  <c r="S26" i="18"/>
  <c r="S245" i="18"/>
  <c r="S210" i="18"/>
  <c r="S221" i="18"/>
  <c r="I177" i="18"/>
  <c r="N27" i="25" l="1"/>
  <c r="M27" i="25"/>
  <c r="L27" i="25"/>
  <c r="K27" i="25"/>
  <c r="J27" i="25"/>
  <c r="I27" i="25"/>
  <c r="H27" i="25"/>
  <c r="G27" i="25"/>
  <c r="F27" i="25"/>
  <c r="E27" i="25"/>
  <c r="D27" i="25"/>
  <c r="C27" i="25"/>
  <c r="B27" i="25"/>
  <c r="N22" i="25"/>
  <c r="M22" i="25"/>
  <c r="L22" i="25"/>
  <c r="K22" i="25"/>
  <c r="J22" i="25"/>
  <c r="I22" i="25"/>
  <c r="H22" i="25"/>
  <c r="G22" i="25"/>
  <c r="F22" i="25"/>
  <c r="E22" i="25"/>
  <c r="D22" i="25"/>
  <c r="C22" i="25"/>
  <c r="B22" i="25"/>
  <c r="N18" i="25"/>
  <c r="M18" i="25"/>
  <c r="L18" i="25"/>
  <c r="K18" i="25"/>
  <c r="J18" i="25"/>
  <c r="I18" i="25"/>
  <c r="H18" i="25"/>
  <c r="G18" i="25"/>
  <c r="F18" i="25"/>
  <c r="E18" i="25"/>
  <c r="D18" i="25"/>
  <c r="C18" i="25"/>
  <c r="B18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AE27" i="25"/>
  <c r="AD27" i="25"/>
  <c r="AC27" i="25"/>
  <c r="AB27" i="25"/>
  <c r="Z27" i="25"/>
  <c r="Y27" i="25"/>
  <c r="X27" i="25"/>
  <c r="W27" i="25"/>
  <c r="V27" i="25"/>
  <c r="U27" i="25"/>
  <c r="T27" i="25"/>
  <c r="S27" i="25"/>
  <c r="R27" i="25"/>
  <c r="Q27" i="25"/>
  <c r="P27" i="25"/>
  <c r="O27" i="25"/>
  <c r="AE22" i="25"/>
  <c r="AD22" i="25"/>
  <c r="AC22" i="25"/>
  <c r="AB22" i="25"/>
  <c r="AA22" i="25"/>
  <c r="Z22" i="25"/>
  <c r="Y22" i="25"/>
  <c r="X22" i="25"/>
  <c r="W22" i="25"/>
  <c r="V22" i="25"/>
  <c r="U22" i="25"/>
  <c r="S22" i="25"/>
  <c r="R22" i="25"/>
  <c r="Q22" i="25"/>
  <c r="P22" i="25"/>
  <c r="O22" i="25"/>
  <c r="AE18" i="25"/>
  <c r="AD18" i="25"/>
  <c r="AC18" i="25"/>
  <c r="AB18" i="25"/>
  <c r="AA18" i="25"/>
  <c r="Z18" i="25"/>
  <c r="Y18" i="25"/>
  <c r="X18" i="25"/>
  <c r="W18" i="25"/>
  <c r="V18" i="25"/>
  <c r="U18" i="25"/>
  <c r="S18" i="25"/>
  <c r="R18" i="25"/>
  <c r="Q18" i="25"/>
  <c r="P18" i="25"/>
  <c r="O18" i="25"/>
  <c r="AE11" i="25"/>
  <c r="AD11" i="25"/>
  <c r="AC11" i="25"/>
  <c r="AB11" i="25"/>
  <c r="AA11" i="25"/>
  <c r="Z11" i="25"/>
  <c r="Y11" i="25"/>
  <c r="X11" i="25"/>
  <c r="W11" i="25"/>
  <c r="V11" i="25"/>
  <c r="U11" i="25"/>
  <c r="S11" i="25"/>
  <c r="R11" i="25"/>
  <c r="Q11" i="25"/>
  <c r="P11" i="25"/>
  <c r="O11" i="25"/>
  <c r="R250" i="18" l="1"/>
  <c r="Q250" i="18"/>
  <c r="P250" i="18"/>
  <c r="O250" i="18"/>
  <c r="M250" i="18"/>
  <c r="L250" i="18"/>
  <c r="K250" i="18"/>
  <c r="J250" i="18"/>
  <c r="I250" i="18"/>
  <c r="H250" i="18"/>
  <c r="G250" i="18"/>
  <c r="F250" i="18"/>
  <c r="E250" i="18"/>
  <c r="D250" i="18"/>
  <c r="C250" i="18"/>
  <c r="B250" i="18"/>
  <c r="R245" i="18"/>
  <c r="Q245" i="18"/>
  <c r="P245" i="18"/>
  <c r="O245" i="18"/>
  <c r="N245" i="18"/>
  <c r="M245" i="18"/>
  <c r="L245" i="18"/>
  <c r="K245" i="18"/>
  <c r="J245" i="18"/>
  <c r="I245" i="18"/>
  <c r="H245" i="18"/>
  <c r="F245" i="18"/>
  <c r="E245" i="18"/>
  <c r="D245" i="18"/>
  <c r="C245" i="18"/>
  <c r="B245" i="18"/>
  <c r="R241" i="18"/>
  <c r="Q241" i="18"/>
  <c r="P241" i="18"/>
  <c r="O241" i="18"/>
  <c r="N241" i="18"/>
  <c r="M241" i="18"/>
  <c r="L241" i="18"/>
  <c r="K241" i="18"/>
  <c r="J241" i="18"/>
  <c r="I241" i="18"/>
  <c r="H241" i="18"/>
  <c r="F241" i="18"/>
  <c r="E241" i="18"/>
  <c r="D241" i="18"/>
  <c r="C241" i="18"/>
  <c r="B241" i="18"/>
  <c r="R234" i="18"/>
  <c r="Q234" i="18"/>
  <c r="P234" i="18"/>
  <c r="O234" i="18"/>
  <c r="N234" i="18"/>
  <c r="M234" i="18"/>
  <c r="L234" i="18"/>
  <c r="K234" i="18"/>
  <c r="J234" i="18"/>
  <c r="I234" i="18"/>
  <c r="H234" i="18"/>
  <c r="F234" i="18"/>
  <c r="E234" i="18"/>
  <c r="D234" i="18"/>
  <c r="C234" i="18"/>
  <c r="B234" i="18"/>
  <c r="R221" i="18"/>
  <c r="Q221" i="18"/>
  <c r="P221" i="18"/>
  <c r="O221" i="18"/>
  <c r="N221" i="18"/>
  <c r="M221" i="18"/>
  <c r="L221" i="18"/>
  <c r="K221" i="18"/>
  <c r="J221" i="18"/>
  <c r="I221" i="18"/>
  <c r="H221" i="18"/>
  <c r="F221" i="18"/>
  <c r="E221" i="18"/>
  <c r="D221" i="18"/>
  <c r="C221" i="18"/>
  <c r="B221" i="18"/>
  <c r="R210" i="18"/>
  <c r="Q210" i="18"/>
  <c r="P210" i="18"/>
  <c r="O210" i="18"/>
  <c r="N210" i="18"/>
  <c r="M210" i="18"/>
  <c r="L210" i="18"/>
  <c r="K210" i="18"/>
  <c r="J210" i="18"/>
  <c r="I210" i="18"/>
  <c r="H210" i="18"/>
  <c r="G210" i="18"/>
  <c r="G221" i="18" s="1"/>
  <c r="F210" i="18"/>
  <c r="E210" i="18"/>
  <c r="D210" i="18"/>
  <c r="C210" i="18"/>
  <c r="B210" i="18"/>
  <c r="Q200" i="18"/>
  <c r="O200" i="18"/>
  <c r="R198" i="18"/>
  <c r="Q198" i="18"/>
  <c r="P198" i="18"/>
  <c r="O198" i="18"/>
  <c r="N198" i="18"/>
  <c r="M198" i="18"/>
  <c r="L198" i="18"/>
  <c r="K198" i="18"/>
  <c r="J198" i="18"/>
  <c r="I198" i="18"/>
  <c r="H198" i="18"/>
  <c r="G198" i="18"/>
  <c r="F198" i="18"/>
  <c r="E198" i="18"/>
  <c r="D198" i="18"/>
  <c r="C198" i="18"/>
  <c r="B198" i="18"/>
  <c r="R177" i="18"/>
  <c r="Q177" i="18"/>
  <c r="P177" i="18"/>
  <c r="O177" i="18"/>
  <c r="N177" i="18"/>
  <c r="M177" i="18"/>
  <c r="L177" i="18"/>
  <c r="K177" i="18"/>
  <c r="J177" i="18"/>
  <c r="H177" i="18"/>
  <c r="G177" i="18"/>
  <c r="F177" i="18"/>
  <c r="E177" i="18"/>
  <c r="D177" i="18"/>
  <c r="C177" i="18"/>
  <c r="B177" i="18"/>
  <c r="R160" i="18"/>
  <c r="Q160" i="18"/>
  <c r="P160" i="18"/>
  <c r="O160" i="18"/>
  <c r="N160" i="18"/>
  <c r="M160" i="18"/>
  <c r="L160" i="18"/>
  <c r="K160" i="18"/>
  <c r="J160" i="18"/>
  <c r="I160" i="18"/>
  <c r="H160" i="18"/>
  <c r="G160" i="18"/>
  <c r="F160" i="18"/>
  <c r="E160" i="18"/>
  <c r="D160" i="18"/>
  <c r="C160" i="18"/>
  <c r="Q143" i="18"/>
  <c r="P143" i="18"/>
  <c r="O143" i="18"/>
  <c r="N143" i="18"/>
  <c r="M143" i="18"/>
  <c r="L143" i="18"/>
  <c r="K143" i="18"/>
  <c r="J143" i="18"/>
  <c r="I143" i="18"/>
  <c r="H143" i="18"/>
  <c r="G143" i="18"/>
  <c r="F143" i="18"/>
  <c r="E143" i="18"/>
  <c r="D143" i="18"/>
  <c r="C143" i="18"/>
  <c r="Q109" i="18"/>
  <c r="P109" i="18"/>
  <c r="O109" i="18"/>
  <c r="N109" i="18"/>
  <c r="M109" i="18"/>
  <c r="L109" i="18"/>
  <c r="K109" i="18"/>
  <c r="H109" i="18"/>
  <c r="R107" i="18"/>
  <c r="R102" i="18"/>
  <c r="Q102" i="18"/>
  <c r="P102" i="18"/>
  <c r="O102" i="18"/>
  <c r="N102" i="18"/>
  <c r="M102" i="18"/>
  <c r="L102" i="18"/>
  <c r="K102" i="18"/>
  <c r="J102" i="18"/>
  <c r="I102" i="18"/>
  <c r="H102" i="18"/>
  <c r="G102" i="18"/>
  <c r="F102" i="18"/>
  <c r="E102" i="18"/>
  <c r="D102" i="18"/>
  <c r="B102" i="18"/>
  <c r="R78" i="18"/>
  <c r="Q78" i="18"/>
  <c r="P78" i="18"/>
  <c r="O78" i="18"/>
  <c r="N78" i="18"/>
  <c r="K78" i="18"/>
  <c r="D78" i="18"/>
  <c r="C78" i="18"/>
  <c r="R70" i="18"/>
  <c r="Q70" i="18"/>
  <c r="P70" i="18"/>
  <c r="N70" i="18"/>
  <c r="M70" i="18"/>
  <c r="L70" i="18"/>
  <c r="K70" i="18"/>
  <c r="J70" i="18"/>
  <c r="I70" i="18"/>
  <c r="H70" i="18"/>
  <c r="G70" i="18"/>
  <c r="F70" i="18"/>
  <c r="E70" i="18"/>
  <c r="D70" i="18"/>
  <c r="C70" i="18"/>
  <c r="B70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Y262" i="18" l="1"/>
  <c r="Y263" i="18"/>
  <c r="Y264" i="18"/>
  <c r="D37" i="5" l="1"/>
  <c r="C37" i="5"/>
  <c r="B37" i="5"/>
  <c r="E32" i="5"/>
  <c r="E31" i="5"/>
  <c r="E28" i="5"/>
  <c r="E30" i="5"/>
  <c r="E29" i="5"/>
  <c r="E27" i="5"/>
  <c r="E21" i="5"/>
  <c r="E22" i="5"/>
  <c r="E23" i="5"/>
  <c r="E37" i="5" l="1"/>
  <c r="O50" i="18"/>
  <c r="O70" i="18"/>
</calcChain>
</file>

<file path=xl/sharedStrings.xml><?xml version="1.0" encoding="utf-8"?>
<sst xmlns="http://schemas.openxmlformats.org/spreadsheetml/2006/main" count="263" uniqueCount="252">
  <si>
    <t>C-I-1 N</t>
  </si>
  <si>
    <t>C-I-3 N</t>
  </si>
  <si>
    <t>C-I-4 N</t>
  </si>
  <si>
    <t>C-I-5 N</t>
  </si>
  <si>
    <t>C-I-6 N</t>
  </si>
  <si>
    <t>C-I-7 N</t>
  </si>
  <si>
    <t>C-I-8 N</t>
  </si>
  <si>
    <t>C-II-2 S</t>
  </si>
  <si>
    <t>C-II-3 S</t>
  </si>
  <si>
    <t>C-II-5 S</t>
  </si>
  <si>
    <t>C-II-6 S</t>
  </si>
  <si>
    <t>C-II-7 S</t>
  </si>
  <si>
    <t>C-II-8 S</t>
  </si>
  <si>
    <t>C-IV-1 N</t>
  </si>
  <si>
    <t>C-IV-2 N</t>
  </si>
  <si>
    <t>C-IV-3 N</t>
  </si>
  <si>
    <t>C-IV-4 N</t>
  </si>
  <si>
    <t>C-IV-5 N</t>
  </si>
  <si>
    <t>C-IV-6 N</t>
  </si>
  <si>
    <t>C-IV-7 N</t>
  </si>
  <si>
    <t>C-IV-8 N</t>
  </si>
  <si>
    <t>C-IV-12 N</t>
  </si>
  <si>
    <t>C-IV-13 N</t>
  </si>
  <si>
    <t>C-IV-14 N</t>
  </si>
  <si>
    <t>C-IV-15 N</t>
  </si>
  <si>
    <t>C-V-1 N</t>
  </si>
  <si>
    <t>C-V-2 N</t>
  </si>
  <si>
    <t>C-V-3 N</t>
  </si>
  <si>
    <t>C-VI-1 S</t>
  </si>
  <si>
    <t>C-VI-2 S</t>
  </si>
  <si>
    <t>C-VI-3 S</t>
  </si>
  <si>
    <t>C-VI-4 S</t>
  </si>
  <si>
    <t>C-VI-7b S</t>
  </si>
  <si>
    <t>C-VI-8 S</t>
  </si>
  <si>
    <t>D-I-2 S</t>
  </si>
  <si>
    <t>D-I-3 N</t>
  </si>
  <si>
    <t>D-I-4 S</t>
  </si>
  <si>
    <t>D-I-5 S</t>
  </si>
  <si>
    <t>D-I-6 S</t>
  </si>
  <si>
    <t>D-I-7 S</t>
  </si>
  <si>
    <t>D-I-8 S</t>
  </si>
  <si>
    <t>D-I-9 S</t>
  </si>
  <si>
    <t>D-I-10 S</t>
  </si>
  <si>
    <t>D-I-14 S</t>
  </si>
  <si>
    <t>D-I-16 S</t>
  </si>
  <si>
    <t>D-I-17 N</t>
  </si>
  <si>
    <t>D-I-18 N</t>
  </si>
  <si>
    <t>D-I-19 N</t>
  </si>
  <si>
    <t>D-I-20 S</t>
  </si>
  <si>
    <t>D-I-21 N</t>
  </si>
  <si>
    <t>D-I-22 N</t>
  </si>
  <si>
    <t>D-I-23 N</t>
  </si>
  <si>
    <t>D-II-3 S</t>
  </si>
  <si>
    <t>D-II-5 S</t>
  </si>
  <si>
    <t>D-II-6 N</t>
  </si>
  <si>
    <t>D-II-8 N</t>
  </si>
  <si>
    <t>D-II-9 S</t>
  </si>
  <si>
    <t>D-II-10 S</t>
  </si>
  <si>
    <t>D-III-1 S</t>
  </si>
  <si>
    <t>D-III-2 N</t>
  </si>
  <si>
    <t>D-III-4 N</t>
  </si>
  <si>
    <t>D-III-5 S</t>
  </si>
  <si>
    <t>D-III-6 S</t>
  </si>
  <si>
    <t>D-III-7 S</t>
  </si>
  <si>
    <t>D-III-9 S</t>
  </si>
  <si>
    <t>D-III-11 N</t>
  </si>
  <si>
    <t>D-III-13 S</t>
  </si>
  <si>
    <t>D-III-14 N</t>
  </si>
  <si>
    <t>D-III-16 S</t>
  </si>
  <si>
    <t>D-III-17 S</t>
  </si>
  <si>
    <t>D-IV-1 N</t>
  </si>
  <si>
    <t>D-IV-2 S</t>
  </si>
  <si>
    <t>D-IV-3 S</t>
  </si>
  <si>
    <t>D-IV-4 S</t>
  </si>
  <si>
    <t>D-IV-5 S</t>
  </si>
  <si>
    <t>D-IV-6 N</t>
  </si>
  <si>
    <t>D-IV-7 N</t>
  </si>
  <si>
    <t>D-IV-8 N</t>
  </si>
  <si>
    <t>D-IV-9 S</t>
  </si>
  <si>
    <t>D-IV-10 N</t>
  </si>
  <si>
    <t>D-IV-13 N</t>
  </si>
  <si>
    <t>D-IV-14 N</t>
  </si>
  <si>
    <t>D-IV-15 S</t>
  </si>
  <si>
    <t>D-IV-16 S</t>
  </si>
  <si>
    <t>D-IV-17 S</t>
  </si>
  <si>
    <t>U-I-1 S</t>
  </si>
  <si>
    <t>U-I-3 N</t>
  </si>
  <si>
    <t>U-I-5 S</t>
  </si>
  <si>
    <t>U-I-6 S</t>
  </si>
  <si>
    <t>U-I-7 S</t>
  </si>
  <si>
    <t>U-II-1 N</t>
  </si>
  <si>
    <t>U-II-2 S</t>
  </si>
  <si>
    <t>U-II-3 S</t>
  </si>
  <si>
    <t>U-II-4 S</t>
  </si>
  <si>
    <t>U-II-6 N</t>
  </si>
  <si>
    <t>U-II-8 N</t>
  </si>
  <si>
    <t>U-II-10 N</t>
  </si>
  <si>
    <t>CI</t>
  </si>
  <si>
    <t>CII</t>
  </si>
  <si>
    <t>CIII</t>
  </si>
  <si>
    <t>CIV</t>
  </si>
  <si>
    <t>CV</t>
  </si>
  <si>
    <t>CVI</t>
  </si>
  <si>
    <t>Crow</t>
  </si>
  <si>
    <t>Unnamed</t>
  </si>
  <si>
    <t>Total</t>
  </si>
  <si>
    <t>DI</t>
  </si>
  <si>
    <t>DII</t>
  </si>
  <si>
    <t>DIII</t>
  </si>
  <si>
    <t>DIV</t>
  </si>
  <si>
    <t>DV</t>
  </si>
  <si>
    <t>UI</t>
  </si>
  <si>
    <t>UII</t>
  </si>
  <si>
    <t>D-V-1 S</t>
  </si>
  <si>
    <t>Polygon ID</t>
  </si>
  <si>
    <t>C-I-9 N</t>
  </si>
  <si>
    <t>C-II-1 S</t>
  </si>
  <si>
    <t>C-II-9 S</t>
  </si>
  <si>
    <t>C-I-10 N</t>
  </si>
  <si>
    <t>C-IV-9 N</t>
  </si>
  <si>
    <t>C-IV-10 N</t>
  </si>
  <si>
    <t>C-IV-11 N</t>
  </si>
  <si>
    <t>C-VI-5 S</t>
  </si>
  <si>
    <t>C-VI-6 S</t>
  </si>
  <si>
    <t>C-VI-11 S</t>
  </si>
  <si>
    <t>C-V-4 N</t>
  </si>
  <si>
    <t>C-V-5 N</t>
  </si>
  <si>
    <t>C-V-6 N</t>
  </si>
  <si>
    <t>C-V-7 N</t>
  </si>
  <si>
    <t>U-I-4 N</t>
  </si>
  <si>
    <t xml:space="preserve">D-I-15 S    </t>
  </si>
  <si>
    <t>D-II-11 N</t>
  </si>
  <si>
    <t>D-II-12 N</t>
  </si>
  <si>
    <t>D-II-13 N</t>
  </si>
  <si>
    <t>D-II-14 N</t>
  </si>
  <si>
    <t>D-II-2 N</t>
  </si>
  <si>
    <t>D-IV-12 S</t>
  </si>
  <si>
    <t>D-I-11</t>
  </si>
  <si>
    <t>D-I-12</t>
  </si>
  <si>
    <t>D-I-13</t>
  </si>
  <si>
    <t>D-I-26 S</t>
  </si>
  <si>
    <t>D-I-25 S</t>
  </si>
  <si>
    <t>Diamond</t>
  </si>
  <si>
    <t>Year</t>
  </si>
  <si>
    <t>WAFB (Total)</t>
  </si>
  <si>
    <t>C-VI-9 S</t>
  </si>
  <si>
    <t>C-VI-10 S</t>
  </si>
  <si>
    <t>C-1-13 N</t>
  </si>
  <si>
    <t>?</t>
  </si>
  <si>
    <t>D-I-27 N</t>
  </si>
  <si>
    <t>D-II-16 N</t>
  </si>
  <si>
    <t>U-I-8 N</t>
  </si>
  <si>
    <t>C-IV-20 N</t>
  </si>
  <si>
    <t>C-IV-16 N</t>
  </si>
  <si>
    <t>C-IV-17 N</t>
  </si>
  <si>
    <t>C-IV-18 N</t>
  </si>
  <si>
    <t>C-IV-19 N</t>
  </si>
  <si>
    <t>D-I-29 S</t>
  </si>
  <si>
    <t>D-I-30 S</t>
  </si>
  <si>
    <t>D-I-31 N</t>
  </si>
  <si>
    <t>D-II-18 S</t>
  </si>
  <si>
    <t>D-III-18 N</t>
  </si>
  <si>
    <t>D-III-10 S</t>
  </si>
  <si>
    <t>C-I-14 N</t>
  </si>
  <si>
    <t>D-I-28 N</t>
  </si>
  <si>
    <t>C-I-12 N</t>
  </si>
  <si>
    <t>D-I-24 N</t>
  </si>
  <si>
    <t>D-II-1 S</t>
  </si>
  <si>
    <t>D-II-15 S</t>
  </si>
  <si>
    <t>D-III-3 S</t>
  </si>
  <si>
    <t>U-I-2 N</t>
  </si>
  <si>
    <t>U-II-7 N</t>
  </si>
  <si>
    <t>C-I-15 N</t>
  </si>
  <si>
    <t>C-I-16 N</t>
  </si>
  <si>
    <t>C-I-17 N</t>
  </si>
  <si>
    <t>C-III-1 M</t>
  </si>
  <si>
    <t>C-III-3 M</t>
  </si>
  <si>
    <t>C-III-4 M</t>
  </si>
  <si>
    <t>C-III-8 M</t>
  </si>
  <si>
    <t>C-III-6 M</t>
  </si>
  <si>
    <t>C-III-7 M</t>
  </si>
  <si>
    <t>C-III-9 M</t>
  </si>
  <si>
    <t>C-VI-15 S</t>
  </si>
  <si>
    <t>D-II-17 N</t>
  </si>
  <si>
    <t>D-IV-18 N</t>
  </si>
  <si>
    <t>C-VI-16 S</t>
  </si>
  <si>
    <t>D-III-8 N</t>
  </si>
  <si>
    <t>ck</t>
  </si>
  <si>
    <t>C-I-2N</t>
  </si>
  <si>
    <t>C-III-2 M</t>
  </si>
  <si>
    <t>C-III-5 M</t>
  </si>
  <si>
    <t>D-I-32 N</t>
  </si>
  <si>
    <t>Crow Cr</t>
  </si>
  <si>
    <t>Diamond Cr</t>
  </si>
  <si>
    <t xml:space="preserve">Unnamed Cr </t>
  </si>
  <si>
    <t>C-I-11 N</t>
  </si>
  <si>
    <t>C-I-18 N</t>
  </si>
  <si>
    <t>C-I-19 N</t>
  </si>
  <si>
    <t>C-I-20 N</t>
  </si>
  <si>
    <t>C-II-4 S</t>
  </si>
  <si>
    <t>C-II-10 S</t>
  </si>
  <si>
    <t>C-VI-7 S</t>
  </si>
  <si>
    <t>C-VI-12 S</t>
  </si>
  <si>
    <t>C-VI-13 S</t>
  </si>
  <si>
    <t>C-VI-17 S</t>
  </si>
  <si>
    <t>C-VI-18 S</t>
  </si>
  <si>
    <t>C-VI-19 S</t>
  </si>
  <si>
    <t>C-VI-20</t>
  </si>
  <si>
    <t>C-VII-1 S</t>
  </si>
  <si>
    <t>C-VII-2 S</t>
  </si>
  <si>
    <t>C-VII-3 S</t>
  </si>
  <si>
    <t>D-I-33 S</t>
  </si>
  <si>
    <t>D-IV-19 N</t>
  </si>
  <si>
    <t>CVII</t>
  </si>
  <si>
    <t>C-I-21 N</t>
  </si>
  <si>
    <t>C-II-11 S</t>
  </si>
  <si>
    <t>2007*</t>
  </si>
  <si>
    <t>2008*</t>
  </si>
  <si>
    <t>U-II-9 S</t>
  </si>
  <si>
    <t>U-II-11-N</t>
  </si>
  <si>
    <t>C-III-10 M</t>
  </si>
  <si>
    <t>av</t>
  </si>
  <si>
    <t>D-IV-20  N</t>
  </si>
  <si>
    <t>C-VII-4 S</t>
  </si>
  <si>
    <t>D-I-1 N, S</t>
  </si>
  <si>
    <t>D-IV-21 S</t>
  </si>
  <si>
    <t>C-I-22 N</t>
  </si>
  <si>
    <t>C-VI-22 S</t>
  </si>
  <si>
    <t>C-VI-21 S</t>
  </si>
  <si>
    <t>Comments</t>
  </si>
  <si>
    <t>C-I-23 N</t>
  </si>
  <si>
    <t>U-I-9 S</t>
  </si>
  <si>
    <t>C-I-24 N</t>
  </si>
  <si>
    <t>C-VI-14 S</t>
  </si>
  <si>
    <t>C-VIII-8 S</t>
  </si>
  <si>
    <t>CVIII</t>
  </si>
  <si>
    <t xml:space="preserve">  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</si>
  <si>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</si>
  <si>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</si>
  <si>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</si>
  <si>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</si>
  <si>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</si>
  <si>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</si>
  <si>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</si>
  <si>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</si>
  <si>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</si>
  <si>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</si>
  <si>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</si>
  <si>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</si>
  <si>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</si>
  <si>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U1</t>
  </si>
  <si>
    <t>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</si>
</sst>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9"/>
      <color theme="1" tint="4.9989318521683403E-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49" fontId="3" fillId="0" borderId="0" xfId="0" applyNumberFormat="1" applyFont="1" applyFill="1" applyBorder="1" applyAlignment="1">
      <alignment horizontal="left" vertical="top" wrapText="1"/>
    </xf>
    <xf numFmtId="16" fontId="2" fillId="0" borderId="0" xfId="0" applyNumberFormat="1" applyFont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0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 textRotation="90" wrapText="1"/>
    </xf>
    <xf numFmtId="0" fontId="8" fillId="0" borderId="1" xfId="0" applyFont="1" applyBorder="1" applyAlignment="1">
      <alignment horizontal="left" vertical="top" wrapText="1"/>
    </xf>
    <xf numFmtId="0" fontId="7" fillId="0" borderId="1" xfId="0" quotePrefix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textRotation="90" wrapText="1"/>
    </xf>
    <xf numFmtId="0" fontId="8" fillId="0" borderId="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0" borderId="4" xfId="0" applyFont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8" fillId="6" borderId="0" xfId="0" applyFont="1" applyFill="1" applyAlignment="1">
      <alignment horizontal="left" vertical="top"/>
    </xf>
    <xf numFmtId="0" fontId="8" fillId="4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0" borderId="0" xfId="0" applyFont="1" applyFill="1" applyAlignment="1">
      <alignment horizontal="left" vertical="top" wrapText="1"/>
    </xf>
    <xf numFmtId="0" fontId="8" fillId="0" borderId="0" xfId="0" applyFont="1" applyFill="1" applyAlignment="1">
      <alignment horizontal="left" vertical="top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8" fillId="7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8" fillId="5" borderId="1" xfId="0" applyFont="1" applyFill="1" applyBorder="1"/>
    <xf numFmtId="0" fontId="8" fillId="5" borderId="0" xfId="0" applyFont="1" applyFill="1" applyAlignment="1">
      <alignment horizontal="left" vertical="top" wrapText="1"/>
    </xf>
    <xf numFmtId="2" fontId="8" fillId="0" borderId="1" xfId="0" applyNumberFormat="1" applyFont="1" applyBorder="1" applyAlignment="1">
      <alignment horizontal="left" vertical="top" wrapText="1"/>
    </xf>
    <xf numFmtId="0" fontId="8" fillId="8" borderId="1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8" fillId="7" borderId="1" xfId="0" applyFont="1" applyFill="1" applyBorder="1"/>
    <xf numFmtId="0" fontId="6" fillId="0" borderId="0" xfId="0" applyFont="1" applyBorder="1" applyAlignment="1">
      <alignment horizontal="center" vertical="top"/>
    </xf>
    <xf numFmtId="1" fontId="8" fillId="0" borderId="1" xfId="0" applyNumberFormat="1" applyFont="1" applyBorder="1" applyAlignment="1">
      <alignment horizontal="left" vertical="top" wrapText="1"/>
    </xf>
    <xf numFmtId="1" fontId="8" fillId="0" borderId="1" xfId="0" applyNumberFormat="1" applyFont="1" applyBorder="1" applyAlignment="1">
      <alignment horizontal="left" vertical="top"/>
    </xf>
    <xf numFmtId="1" fontId="8" fillId="0" borderId="1" xfId="0" applyNumberFormat="1" applyFont="1" applyFill="1" applyBorder="1" applyAlignment="1">
      <alignment horizontal="left" vertical="top" wrapText="1"/>
    </xf>
    <xf numFmtId="1" fontId="8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6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6" fontId="8" fillId="0" borderId="1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 textRotation="90" wrapText="1"/>
    </xf>
    <xf numFmtId="0" fontId="4" fillId="0" borderId="1" xfId="0" applyFont="1" applyFill="1" applyBorder="1" applyAlignment="1">
      <alignment horizontal="left" vertical="top" textRotation="90" wrapText="1"/>
    </xf>
    <xf numFmtId="0" fontId="8" fillId="6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8" fillId="8" borderId="1" xfId="0" applyFont="1" applyFill="1" applyBorder="1" applyAlignment="1">
      <alignment horizontal="left" vertical="top"/>
    </xf>
    <xf numFmtId="0" fontId="8" fillId="8" borderId="0" xfId="0" applyFont="1" applyFill="1" applyAlignment="1">
      <alignment horizontal="left" vertical="top" wrapText="1"/>
    </xf>
    <xf numFmtId="1" fontId="4" fillId="0" borderId="1" xfId="0" applyNumberFormat="1" applyFont="1" applyBorder="1" applyAlignment="1">
      <alignment horizontal="left" vertical="top" textRotation="90" wrapText="1"/>
    </xf>
    <xf numFmtId="1" fontId="4" fillId="0" borderId="3" xfId="0" applyNumberFormat="1" applyFont="1" applyBorder="1" applyAlignment="1">
      <alignment horizontal="left" vertical="top" textRotation="90" wrapText="1"/>
    </xf>
    <xf numFmtId="1" fontId="8" fillId="0" borderId="3" xfId="0" applyNumberFormat="1" applyFont="1" applyBorder="1" applyAlignment="1">
      <alignment horizontal="left" vertical="top" wrapText="1"/>
    </xf>
    <xf numFmtId="1" fontId="8" fillId="7" borderId="1" xfId="0" applyNumberFormat="1" applyFont="1" applyFill="1" applyBorder="1" applyAlignment="1">
      <alignment horizontal="left" vertical="top" wrapText="1"/>
    </xf>
    <xf numFmtId="1" fontId="8" fillId="7" borderId="3" xfId="0" applyNumberFormat="1" applyFont="1" applyFill="1" applyBorder="1" applyAlignment="1">
      <alignment horizontal="left" vertical="top" wrapText="1"/>
    </xf>
    <xf numFmtId="1" fontId="8" fillId="0" borderId="3" xfId="0" applyNumberFormat="1" applyFont="1" applyFill="1" applyBorder="1" applyAlignment="1">
      <alignment horizontal="left" vertical="top" wrapText="1"/>
    </xf>
    <xf numFmtId="1" fontId="8" fillId="0" borderId="3" xfId="0" applyNumberFormat="1" applyFont="1" applyBorder="1" applyAlignment="1">
      <alignment horizontal="left" vertical="top"/>
    </xf>
    <xf numFmtId="1" fontId="8" fillId="6" borderId="1" xfId="0" applyNumberFormat="1" applyFont="1" applyFill="1" applyBorder="1" applyAlignment="1">
      <alignment horizontal="left" vertical="top" wrapText="1"/>
    </xf>
    <xf numFmtId="1" fontId="8" fillId="6" borderId="3" xfId="0" applyNumberFormat="1" applyFont="1" applyFill="1" applyBorder="1" applyAlignment="1">
      <alignment horizontal="left" vertical="top" wrapText="1"/>
    </xf>
    <xf numFmtId="1" fontId="8" fillId="4" borderId="1" xfId="0" applyNumberFormat="1" applyFont="1" applyFill="1" applyBorder="1" applyAlignment="1">
      <alignment horizontal="left" vertical="top" wrapText="1"/>
    </xf>
    <xf numFmtId="1" fontId="8" fillId="4" borderId="3" xfId="0" applyNumberFormat="1" applyFont="1" applyFill="1" applyBorder="1" applyAlignment="1">
      <alignment horizontal="left" vertical="top" wrapText="1"/>
    </xf>
    <xf numFmtId="1" fontId="8" fillId="8" borderId="1" xfId="0" applyNumberFormat="1" applyFont="1" applyFill="1" applyBorder="1" applyAlignment="1">
      <alignment horizontal="left" vertical="top" wrapText="1"/>
    </xf>
    <xf numFmtId="1" fontId="8" fillId="8" borderId="3" xfId="0" applyNumberFormat="1" applyFont="1" applyFill="1" applyBorder="1" applyAlignment="1">
      <alignment horizontal="left" vertical="top"/>
    </xf>
    <xf numFmtId="1" fontId="8" fillId="8" borderId="1" xfId="0" applyNumberFormat="1" applyFont="1" applyFill="1" applyBorder="1" applyAlignment="1">
      <alignment horizontal="left" vertical="top"/>
    </xf>
    <xf numFmtId="1" fontId="8" fillId="5" borderId="1" xfId="0" applyNumberFormat="1" applyFont="1" applyFill="1" applyBorder="1" applyAlignment="1">
      <alignment horizontal="left" vertical="top" wrapText="1"/>
    </xf>
    <xf numFmtId="1" fontId="8" fillId="5" borderId="3" xfId="0" applyNumberFormat="1" applyFont="1" applyFill="1" applyBorder="1" applyAlignment="1">
      <alignment horizontal="left" vertical="top" wrapText="1"/>
    </xf>
    <xf numFmtId="1" fontId="8" fillId="0" borderId="0" xfId="0" applyNumberFormat="1" applyFont="1" applyAlignment="1">
      <alignment horizontal="left" vertical="top"/>
    </xf>
    <xf numFmtId="0" fontId="9" fillId="6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/>
    </xf>
    <xf numFmtId="1" fontId="8" fillId="0" borderId="5" xfId="0" applyNumberFormat="1" applyFont="1" applyBorder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 textRotation="90" wrapText="1"/>
    </xf>
    <xf numFmtId="0" fontId="8" fillId="0" borderId="1" xfId="0" applyNumberFormat="1" applyFont="1" applyBorder="1" applyAlignment="1">
      <alignment horizontal="left" vertical="top" wrapText="1"/>
    </xf>
    <xf numFmtId="0" fontId="8" fillId="7" borderId="1" xfId="0" applyNumberFormat="1" applyFont="1" applyFill="1" applyBorder="1" applyAlignment="1">
      <alignment horizontal="left" vertical="top" wrapText="1"/>
    </xf>
    <xf numFmtId="0" fontId="8" fillId="0" borderId="1" xfId="0" applyNumberFormat="1" applyFont="1" applyFill="1" applyBorder="1" applyAlignment="1">
      <alignment horizontal="left" vertical="top" wrapText="1"/>
    </xf>
    <xf numFmtId="0" fontId="8" fillId="0" borderId="1" xfId="0" applyNumberFormat="1" applyFont="1" applyBorder="1" applyAlignment="1">
      <alignment horizontal="left" vertical="top"/>
    </xf>
    <xf numFmtId="0" fontId="8" fillId="6" borderId="1" xfId="0" applyNumberFormat="1" applyFont="1" applyFill="1" applyBorder="1" applyAlignment="1">
      <alignment horizontal="left" vertical="top" wrapText="1"/>
    </xf>
    <xf numFmtId="0" fontId="8" fillId="4" borderId="1" xfId="0" applyNumberFormat="1" applyFont="1" applyFill="1" applyBorder="1" applyAlignment="1">
      <alignment horizontal="left" vertical="top" wrapText="1"/>
    </xf>
    <xf numFmtId="0" fontId="8" fillId="8" borderId="1" xfId="0" applyNumberFormat="1" applyFont="1" applyFill="1" applyBorder="1" applyAlignment="1">
      <alignment horizontal="left" vertical="top"/>
    </xf>
    <xf numFmtId="0" fontId="8" fillId="0" borderId="1" xfId="0" applyNumberFormat="1" applyFont="1" applyFill="1" applyBorder="1" applyAlignment="1">
      <alignment horizontal="left" vertical="top"/>
    </xf>
    <xf numFmtId="0" fontId="8" fillId="5" borderId="1" xfId="0" applyNumberFormat="1" applyFont="1" applyFill="1" applyBorder="1" applyAlignment="1">
      <alignment horizontal="left" vertical="top" wrapText="1"/>
    </xf>
    <xf numFmtId="0" fontId="8" fillId="8" borderId="1" xfId="0" applyNumberFormat="1" applyFont="1" applyFill="1" applyBorder="1" applyAlignment="1">
      <alignment horizontal="left" vertical="top" wrapText="1"/>
    </xf>
    <xf numFmtId="0" fontId="8" fillId="0" borderId="0" xfId="0" applyNumberFormat="1" applyFont="1" applyAlignment="1">
      <alignment horizontal="left" vertical="top"/>
    </xf>
    <xf numFmtId="1" fontId="8" fillId="9" borderId="1" xfId="0" applyNumberFormat="1" applyFont="1" applyFill="1" applyBorder="1" applyAlignment="1">
      <alignment horizontal="left" vertical="top" wrapText="1"/>
    </xf>
    <xf numFmtId="1" fontId="8" fillId="9" borderId="3" xfId="0" applyNumberFormat="1" applyFont="1" applyFill="1" applyBorder="1" applyAlignment="1">
      <alignment horizontal="left" vertical="top" wrapText="1"/>
    </xf>
    <xf numFmtId="0" fontId="8" fillId="9" borderId="1" xfId="0" applyNumberFormat="1" applyFont="1" applyFill="1" applyBorder="1" applyAlignment="1">
      <alignment horizontal="left" vertical="top" wrapText="1"/>
    </xf>
    <xf numFmtId="0" fontId="8" fillId="9" borderId="0" xfId="0" applyFont="1" applyFill="1" applyAlignment="1">
      <alignment horizontal="left" vertical="top" wrapText="1"/>
    </xf>
    <xf numFmtId="0" fontId="8" fillId="10" borderId="1" xfId="0" applyFont="1" applyFill="1" applyBorder="1" applyAlignment="1">
      <alignment horizontal="left" vertical="top" wrapText="1"/>
    </xf>
    <xf numFmtId="1" fontId="8" fillId="10" borderId="1" xfId="0" applyNumberFormat="1" applyFont="1" applyFill="1" applyBorder="1" applyAlignment="1">
      <alignment horizontal="left" vertical="top" wrapText="1"/>
    </xf>
    <xf numFmtId="1" fontId="8" fillId="10" borderId="3" xfId="0" applyNumberFormat="1" applyFont="1" applyFill="1" applyBorder="1" applyAlignment="1">
      <alignment horizontal="left" vertical="top" wrapText="1"/>
    </xf>
    <xf numFmtId="0" fontId="8" fillId="10" borderId="1" xfId="0" applyNumberFormat="1" applyFont="1" applyFill="1" applyBorder="1" applyAlignment="1">
      <alignment horizontal="left" vertical="top" wrapText="1"/>
    </xf>
    <xf numFmtId="0" fontId="8" fillId="10" borderId="0" xfId="0" applyFont="1" applyFill="1" applyAlignment="1">
      <alignment horizontal="left" vertical="top"/>
    </xf>
    <xf numFmtId="0" fontId="8" fillId="10" borderId="0" xfId="0" applyFont="1" applyFill="1" applyAlignment="1">
      <alignment horizontal="left" vertical="top" wrapText="1"/>
    </xf>
    <xf numFmtId="0" fontId="8" fillId="10" borderId="1" xfId="0" applyFont="1" applyFill="1" applyBorder="1" applyAlignment="1">
      <alignment horizontal="left" vertical="top"/>
    </xf>
    <xf numFmtId="0" fontId="10" fillId="8" borderId="1" xfId="0" applyFont="1" applyFill="1" applyBorder="1" applyAlignment="1">
      <alignment horizontal="left" vertical="top" wrapText="1"/>
    </xf>
    <xf numFmtId="1" fontId="8" fillId="8" borderId="3" xfId="0" applyNumberFormat="1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8" fillId="0" borderId="0" xfId="0" applyFont="1"/>
    <xf numFmtId="0" fontId="8" fillId="0" borderId="7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9" xfId="0" applyFont="1" applyFill="1" applyBorder="1" applyAlignment="1">
      <alignment horizontal="left" vertical="top" wrapText="1"/>
    </xf>
    <xf numFmtId="1" fontId="8" fillId="0" borderId="7" xfId="0" applyNumberFormat="1" applyFont="1" applyBorder="1" applyAlignment="1">
      <alignment horizontal="left" vertical="top" wrapText="1"/>
    </xf>
    <xf numFmtId="0" fontId="8" fillId="0" borderId="7" xfId="0" applyNumberFormat="1" applyFont="1" applyBorder="1" applyAlignment="1">
      <alignment horizontal="left" vertical="top" wrapText="1"/>
    </xf>
    <xf numFmtId="0" fontId="8" fillId="0" borderId="7" xfId="0" applyFont="1" applyBorder="1"/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1" fontId="8" fillId="9" borderId="1" xfId="0" applyNumberFormat="1" applyFont="1" applyFill="1" applyBorder="1" applyAlignment="1">
      <alignment horizontal="left" vertical="top"/>
    </xf>
    <xf numFmtId="1" fontId="8" fillId="6" borderId="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3" fillId="0" borderId="3" xfId="0" applyFont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4F-498C-8323-FE10A01A1C03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Sumstats!$A$68:$A$95</c:f>
              <c:numCache>
                <c:formatCode>General</c:formatCode>
                <c:ptCount val="28"/>
              </c:numCache>
            </c:numRef>
          </c:xVal>
          <c:yVal>
            <c:numRef>
              <c:f>Sumstats!$B$73:$B$100</c:f>
              <c:numCache>
                <c:formatCode>General</c:formatCode>
                <c:ptCount val="2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F-498C-8323-FE10A01A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652304"/>
        <c:axId val="1048652864"/>
      </c:scatterChart>
      <c:valAx>
        <c:axId val="104865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52864"/>
        <c:crosses val="autoZero"/>
        <c:crossBetween val="midCat"/>
      </c:valAx>
      <c:valAx>
        <c:axId val="10486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flowering plants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5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COBP Trends on Crow Creek - By Segment</a:t>
            </a:r>
          </a:p>
          <a:p>
            <a:pPr>
              <a:defRPr/>
            </a:pPr>
            <a:r>
              <a:rPr lang="en-US" sz="1100"/>
              <a:t>1989-2018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CreekSegMaster!$A$3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CreekSegMaster!$B$2:$AE$2</c:f>
              <c:numCache>
                <c:formatCode>General</c:formatCode>
                <c:ptCount val="3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 formatCode="0">
                  <c:v>2015</c:v>
                </c:pt>
                <c:pt idx="27" formatCode="0">
                  <c:v>2016</c:v>
                </c:pt>
                <c:pt idx="28" formatCode="0">
                  <c:v>2017</c:v>
                </c:pt>
                <c:pt idx="29">
                  <c:v>2018</c:v>
                </c:pt>
              </c:numCache>
            </c:numRef>
          </c:cat>
          <c:val>
            <c:numRef>
              <c:f>CreekSegMaster!$B$3:$AE$3</c:f>
              <c:numCache>
                <c:formatCode>General</c:formatCode>
                <c:ptCount val="30"/>
                <c:pt idx="0">
                  <c:v>1210</c:v>
                </c:pt>
                <c:pt idx="1">
                  <c:v>897</c:v>
                </c:pt>
                <c:pt idx="2">
                  <c:v>404</c:v>
                </c:pt>
                <c:pt idx="3">
                  <c:v>188</c:v>
                </c:pt>
                <c:pt idx="4">
                  <c:v>130</c:v>
                </c:pt>
                <c:pt idx="5">
                  <c:v>637</c:v>
                </c:pt>
                <c:pt idx="6">
                  <c:v>1145</c:v>
                </c:pt>
                <c:pt idx="7">
                  <c:v>507</c:v>
                </c:pt>
                <c:pt idx="8">
                  <c:v>589</c:v>
                </c:pt>
                <c:pt idx="9">
                  <c:v>458</c:v>
                </c:pt>
                <c:pt idx="10">
                  <c:v>275</c:v>
                </c:pt>
                <c:pt idx="11">
                  <c:v>467</c:v>
                </c:pt>
                <c:pt idx="12">
                  <c:v>271</c:v>
                </c:pt>
                <c:pt idx="13">
                  <c:v>197</c:v>
                </c:pt>
                <c:pt idx="14">
                  <c:v>10</c:v>
                </c:pt>
                <c:pt idx="15">
                  <c:v>84</c:v>
                </c:pt>
                <c:pt idx="16">
                  <c:v>54</c:v>
                </c:pt>
                <c:pt idx="17">
                  <c:v>58</c:v>
                </c:pt>
                <c:pt idx="18">
                  <c:v>0</c:v>
                </c:pt>
                <c:pt idx="19">
                  <c:v>37</c:v>
                </c:pt>
                <c:pt idx="20">
                  <c:v>56</c:v>
                </c:pt>
                <c:pt idx="21">
                  <c:v>76</c:v>
                </c:pt>
                <c:pt idx="22">
                  <c:v>115</c:v>
                </c:pt>
                <c:pt idx="23">
                  <c:v>80</c:v>
                </c:pt>
                <c:pt idx="24">
                  <c:v>105</c:v>
                </c:pt>
                <c:pt idx="25">
                  <c:v>156</c:v>
                </c:pt>
                <c:pt idx="26" formatCode="0">
                  <c:v>119</c:v>
                </c:pt>
                <c:pt idx="27" formatCode="0">
                  <c:v>148</c:v>
                </c:pt>
                <c:pt idx="28" formatCode="0">
                  <c:v>72</c:v>
                </c:pt>
                <c:pt idx="29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6-4D14-915D-0A0A580C753C}"/>
            </c:ext>
          </c:extLst>
        </c:ser>
        <c:ser>
          <c:idx val="1"/>
          <c:order val="1"/>
          <c:tx>
            <c:strRef>
              <c:f>CreekSegMaster!$A$4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CreekSegMaster!$B$2:$AE$2</c:f>
              <c:numCache>
                <c:formatCode>General</c:formatCode>
                <c:ptCount val="3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 formatCode="0">
                  <c:v>2015</c:v>
                </c:pt>
                <c:pt idx="27" formatCode="0">
                  <c:v>2016</c:v>
                </c:pt>
                <c:pt idx="28" formatCode="0">
                  <c:v>2017</c:v>
                </c:pt>
                <c:pt idx="29">
                  <c:v>2018</c:v>
                </c:pt>
              </c:numCache>
            </c:numRef>
          </c:cat>
          <c:val>
            <c:numRef>
              <c:f>CreekSegMaster!$B$4:$AE$4</c:f>
              <c:numCache>
                <c:formatCode>General</c:formatCode>
                <c:ptCount val="30"/>
                <c:pt idx="0">
                  <c:v>147</c:v>
                </c:pt>
                <c:pt idx="1">
                  <c:v>59</c:v>
                </c:pt>
                <c:pt idx="2">
                  <c:v>48</c:v>
                </c:pt>
                <c:pt idx="3">
                  <c:v>67</c:v>
                </c:pt>
                <c:pt idx="4">
                  <c:v>82</c:v>
                </c:pt>
                <c:pt idx="5">
                  <c:v>92</c:v>
                </c:pt>
                <c:pt idx="6">
                  <c:v>63</c:v>
                </c:pt>
                <c:pt idx="7">
                  <c:v>26</c:v>
                </c:pt>
                <c:pt idx="8">
                  <c:v>67</c:v>
                </c:pt>
                <c:pt idx="9">
                  <c:v>37</c:v>
                </c:pt>
                <c:pt idx="10">
                  <c:v>36</c:v>
                </c:pt>
                <c:pt idx="11">
                  <c:v>40</c:v>
                </c:pt>
                <c:pt idx="12">
                  <c:v>55</c:v>
                </c:pt>
                <c:pt idx="13">
                  <c:v>49</c:v>
                </c:pt>
                <c:pt idx="14">
                  <c:v>12</c:v>
                </c:pt>
                <c:pt idx="15">
                  <c:v>13</c:v>
                </c:pt>
                <c:pt idx="16">
                  <c:v>19</c:v>
                </c:pt>
                <c:pt idx="17">
                  <c:v>12</c:v>
                </c:pt>
                <c:pt idx="18">
                  <c:v>0</c:v>
                </c:pt>
                <c:pt idx="19">
                  <c:v>6</c:v>
                </c:pt>
                <c:pt idx="20">
                  <c:v>20</c:v>
                </c:pt>
                <c:pt idx="21">
                  <c:v>14</c:v>
                </c:pt>
                <c:pt idx="22">
                  <c:v>6</c:v>
                </c:pt>
                <c:pt idx="23">
                  <c:v>3</c:v>
                </c:pt>
                <c:pt idx="24">
                  <c:v>6</c:v>
                </c:pt>
                <c:pt idx="25">
                  <c:v>36</c:v>
                </c:pt>
                <c:pt idx="26" formatCode="0">
                  <c:v>44</c:v>
                </c:pt>
                <c:pt idx="27" formatCode="0">
                  <c:v>30</c:v>
                </c:pt>
                <c:pt idx="28" formatCode="0">
                  <c:v>8</c:v>
                </c:pt>
                <c:pt idx="2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6-4D14-915D-0A0A580C753C}"/>
            </c:ext>
          </c:extLst>
        </c:ser>
        <c:ser>
          <c:idx val="2"/>
          <c:order val="2"/>
          <c:tx>
            <c:strRef>
              <c:f>CreekSegMaster!$A$5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CreekSegMaster!$B$2:$AE$2</c:f>
              <c:numCache>
                <c:formatCode>General</c:formatCode>
                <c:ptCount val="3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 formatCode="0">
                  <c:v>2015</c:v>
                </c:pt>
                <c:pt idx="27" formatCode="0">
                  <c:v>2016</c:v>
                </c:pt>
                <c:pt idx="28" formatCode="0">
                  <c:v>2017</c:v>
                </c:pt>
                <c:pt idx="29">
                  <c:v>2018</c:v>
                </c:pt>
              </c:numCache>
            </c:numRef>
          </c:cat>
          <c:val>
            <c:numRef>
              <c:f>CreekSegMaster!$B$5:$AE$5</c:f>
              <c:numCache>
                <c:formatCode>General</c:formatCode>
                <c:ptCount val="30"/>
                <c:pt idx="0">
                  <c:v>607</c:v>
                </c:pt>
                <c:pt idx="1">
                  <c:v>572</c:v>
                </c:pt>
                <c:pt idx="2">
                  <c:v>200</c:v>
                </c:pt>
                <c:pt idx="3">
                  <c:v>472</c:v>
                </c:pt>
                <c:pt idx="4">
                  <c:v>450</c:v>
                </c:pt>
                <c:pt idx="5">
                  <c:v>906</c:v>
                </c:pt>
                <c:pt idx="6">
                  <c:v>724</c:v>
                </c:pt>
                <c:pt idx="7">
                  <c:v>139</c:v>
                </c:pt>
                <c:pt idx="8">
                  <c:v>254</c:v>
                </c:pt>
                <c:pt idx="9">
                  <c:v>235</c:v>
                </c:pt>
                <c:pt idx="10">
                  <c:v>157</c:v>
                </c:pt>
                <c:pt idx="11">
                  <c:v>126</c:v>
                </c:pt>
                <c:pt idx="12">
                  <c:v>163</c:v>
                </c:pt>
                <c:pt idx="13">
                  <c:v>143</c:v>
                </c:pt>
                <c:pt idx="14">
                  <c:v>73</c:v>
                </c:pt>
                <c:pt idx="15">
                  <c:v>67</c:v>
                </c:pt>
                <c:pt idx="16">
                  <c:v>71</c:v>
                </c:pt>
                <c:pt idx="17">
                  <c:v>19</c:v>
                </c:pt>
                <c:pt idx="18">
                  <c:v>4</c:v>
                </c:pt>
                <c:pt idx="19">
                  <c:v>30</c:v>
                </c:pt>
                <c:pt idx="20">
                  <c:v>96</c:v>
                </c:pt>
                <c:pt idx="21">
                  <c:v>29</c:v>
                </c:pt>
                <c:pt idx="22">
                  <c:v>52</c:v>
                </c:pt>
                <c:pt idx="23">
                  <c:v>27</c:v>
                </c:pt>
                <c:pt idx="24">
                  <c:v>46</c:v>
                </c:pt>
                <c:pt idx="25">
                  <c:v>100</c:v>
                </c:pt>
                <c:pt idx="26" formatCode="0">
                  <c:v>46</c:v>
                </c:pt>
                <c:pt idx="27" formatCode="0">
                  <c:v>21</c:v>
                </c:pt>
                <c:pt idx="28" formatCode="0">
                  <c:v>17</c:v>
                </c:pt>
                <c:pt idx="2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6-4D14-915D-0A0A580C753C}"/>
            </c:ext>
          </c:extLst>
        </c:ser>
        <c:ser>
          <c:idx val="3"/>
          <c:order val="3"/>
          <c:tx>
            <c:strRef>
              <c:f>CreekSegMaster!$A$6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CreekSegMaster!$B$2:$AE$2</c:f>
              <c:numCache>
                <c:formatCode>General</c:formatCode>
                <c:ptCount val="3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 formatCode="0">
                  <c:v>2015</c:v>
                </c:pt>
                <c:pt idx="27" formatCode="0">
                  <c:v>2016</c:v>
                </c:pt>
                <c:pt idx="28" formatCode="0">
                  <c:v>2017</c:v>
                </c:pt>
                <c:pt idx="29">
                  <c:v>2018</c:v>
                </c:pt>
              </c:numCache>
            </c:numRef>
          </c:cat>
          <c:val>
            <c:numRef>
              <c:f>CreekSegMaster!$B$6:$AE$6</c:f>
              <c:numCache>
                <c:formatCode>General</c:formatCode>
                <c:ptCount val="30"/>
                <c:pt idx="0">
                  <c:v>190</c:v>
                </c:pt>
                <c:pt idx="1">
                  <c:v>252</c:v>
                </c:pt>
                <c:pt idx="2">
                  <c:v>54</c:v>
                </c:pt>
                <c:pt idx="3">
                  <c:v>145</c:v>
                </c:pt>
                <c:pt idx="4">
                  <c:v>129</c:v>
                </c:pt>
                <c:pt idx="5">
                  <c:v>182</c:v>
                </c:pt>
                <c:pt idx="6">
                  <c:v>263</c:v>
                </c:pt>
                <c:pt idx="7">
                  <c:v>109</c:v>
                </c:pt>
                <c:pt idx="8">
                  <c:v>230</c:v>
                </c:pt>
                <c:pt idx="9">
                  <c:v>256</c:v>
                </c:pt>
                <c:pt idx="10">
                  <c:v>201</c:v>
                </c:pt>
                <c:pt idx="11">
                  <c:v>136</c:v>
                </c:pt>
                <c:pt idx="12">
                  <c:v>132</c:v>
                </c:pt>
                <c:pt idx="13">
                  <c:v>144</c:v>
                </c:pt>
                <c:pt idx="14">
                  <c:v>53</c:v>
                </c:pt>
                <c:pt idx="15">
                  <c:v>54</c:v>
                </c:pt>
                <c:pt idx="16">
                  <c:v>164</c:v>
                </c:pt>
                <c:pt idx="17">
                  <c:v>87</c:v>
                </c:pt>
                <c:pt idx="18">
                  <c:v>24</c:v>
                </c:pt>
                <c:pt idx="19">
                  <c:v>39</c:v>
                </c:pt>
                <c:pt idx="20">
                  <c:v>49</c:v>
                </c:pt>
                <c:pt idx="21">
                  <c:v>76</c:v>
                </c:pt>
                <c:pt idx="22">
                  <c:v>50</c:v>
                </c:pt>
                <c:pt idx="23">
                  <c:v>22</c:v>
                </c:pt>
                <c:pt idx="24">
                  <c:v>15</c:v>
                </c:pt>
                <c:pt idx="25">
                  <c:v>33</c:v>
                </c:pt>
                <c:pt idx="26" formatCode="0">
                  <c:v>48</c:v>
                </c:pt>
                <c:pt idx="27" formatCode="0">
                  <c:v>29</c:v>
                </c:pt>
                <c:pt idx="28" formatCode="0">
                  <c:v>35</c:v>
                </c:pt>
                <c:pt idx="2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D6-4D14-915D-0A0A580C753C}"/>
            </c:ext>
          </c:extLst>
        </c:ser>
        <c:ser>
          <c:idx val="4"/>
          <c:order val="4"/>
          <c:tx>
            <c:strRef>
              <c:f>CreekSegMaster!$A$7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CreekSegMaster!$B$2:$AE$2</c:f>
              <c:numCache>
                <c:formatCode>General</c:formatCode>
                <c:ptCount val="3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 formatCode="0">
                  <c:v>2015</c:v>
                </c:pt>
                <c:pt idx="27" formatCode="0">
                  <c:v>2016</c:v>
                </c:pt>
                <c:pt idx="28" formatCode="0">
                  <c:v>2017</c:v>
                </c:pt>
                <c:pt idx="29">
                  <c:v>2018</c:v>
                </c:pt>
              </c:numCache>
            </c:numRef>
          </c:cat>
          <c:val>
            <c:numRef>
              <c:f>CreekSegMaster!$B$7:$AE$7</c:f>
              <c:numCache>
                <c:formatCode>General</c:formatCode>
                <c:ptCount val="30"/>
                <c:pt idx="0">
                  <c:v>81</c:v>
                </c:pt>
                <c:pt idx="1">
                  <c:v>128</c:v>
                </c:pt>
                <c:pt idx="2">
                  <c:v>10</c:v>
                </c:pt>
                <c:pt idx="3">
                  <c:v>58</c:v>
                </c:pt>
                <c:pt idx="4">
                  <c:v>77</c:v>
                </c:pt>
                <c:pt idx="5">
                  <c:v>40</c:v>
                </c:pt>
                <c:pt idx="6">
                  <c:v>48</c:v>
                </c:pt>
                <c:pt idx="7">
                  <c:v>41</c:v>
                </c:pt>
                <c:pt idx="8">
                  <c:v>31</c:v>
                </c:pt>
                <c:pt idx="9">
                  <c:v>124</c:v>
                </c:pt>
                <c:pt idx="10">
                  <c:v>31</c:v>
                </c:pt>
                <c:pt idx="11">
                  <c:v>6</c:v>
                </c:pt>
                <c:pt idx="12">
                  <c:v>40</c:v>
                </c:pt>
                <c:pt idx="13">
                  <c:v>66</c:v>
                </c:pt>
                <c:pt idx="14">
                  <c:v>0</c:v>
                </c:pt>
                <c:pt idx="15">
                  <c:v>15</c:v>
                </c:pt>
                <c:pt idx="16">
                  <c:v>14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1</c:v>
                </c:pt>
                <c:pt idx="26" formatCode="0">
                  <c:v>0</c:v>
                </c:pt>
                <c:pt idx="27" formatCode="0">
                  <c:v>2</c:v>
                </c:pt>
                <c:pt idx="28" formatCode="0">
                  <c:v>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D6-4D14-915D-0A0A580C753C}"/>
            </c:ext>
          </c:extLst>
        </c:ser>
        <c:ser>
          <c:idx val="5"/>
          <c:order val="5"/>
          <c:tx>
            <c:strRef>
              <c:f>CreekSegMaster!$A$8</c:f>
              <c:strCache>
                <c:ptCount val="1"/>
                <c:pt idx="0">
                  <c:v>C6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CreekSegMaster!$B$2:$AE$2</c:f>
              <c:numCache>
                <c:formatCode>General</c:formatCode>
                <c:ptCount val="3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 formatCode="0">
                  <c:v>2015</c:v>
                </c:pt>
                <c:pt idx="27" formatCode="0">
                  <c:v>2016</c:v>
                </c:pt>
                <c:pt idx="28" formatCode="0">
                  <c:v>2017</c:v>
                </c:pt>
                <c:pt idx="29">
                  <c:v>2018</c:v>
                </c:pt>
              </c:numCache>
            </c:numRef>
          </c:cat>
          <c:val>
            <c:numRef>
              <c:f>CreekSegMaster!$B$8:$AE$8</c:f>
              <c:numCache>
                <c:formatCode>General</c:formatCode>
                <c:ptCount val="30"/>
                <c:pt idx="0">
                  <c:v>173</c:v>
                </c:pt>
                <c:pt idx="1">
                  <c:v>122</c:v>
                </c:pt>
                <c:pt idx="2">
                  <c:v>40</c:v>
                </c:pt>
                <c:pt idx="3">
                  <c:v>67</c:v>
                </c:pt>
                <c:pt idx="4">
                  <c:v>67</c:v>
                </c:pt>
                <c:pt idx="5">
                  <c:v>160</c:v>
                </c:pt>
                <c:pt idx="6">
                  <c:v>205</c:v>
                </c:pt>
                <c:pt idx="7">
                  <c:v>138</c:v>
                </c:pt>
                <c:pt idx="8">
                  <c:v>177</c:v>
                </c:pt>
                <c:pt idx="9">
                  <c:v>598</c:v>
                </c:pt>
                <c:pt idx="10">
                  <c:v>452</c:v>
                </c:pt>
                <c:pt idx="11">
                  <c:v>373</c:v>
                </c:pt>
                <c:pt idx="12">
                  <c:v>217</c:v>
                </c:pt>
                <c:pt idx="13">
                  <c:v>223</c:v>
                </c:pt>
                <c:pt idx="14">
                  <c:v>92</c:v>
                </c:pt>
                <c:pt idx="15">
                  <c:v>148</c:v>
                </c:pt>
                <c:pt idx="16">
                  <c:v>274</c:v>
                </c:pt>
                <c:pt idx="17">
                  <c:v>186</c:v>
                </c:pt>
                <c:pt idx="18">
                  <c:v>10</c:v>
                </c:pt>
                <c:pt idx="19">
                  <c:v>57</c:v>
                </c:pt>
                <c:pt idx="20">
                  <c:v>147</c:v>
                </c:pt>
                <c:pt idx="21">
                  <c:v>154</c:v>
                </c:pt>
                <c:pt idx="22">
                  <c:v>190</c:v>
                </c:pt>
                <c:pt idx="23">
                  <c:v>145</c:v>
                </c:pt>
                <c:pt idx="24">
                  <c:v>82</c:v>
                </c:pt>
                <c:pt idx="25">
                  <c:v>148</c:v>
                </c:pt>
                <c:pt idx="26" formatCode="0">
                  <c:v>158</c:v>
                </c:pt>
                <c:pt idx="27" formatCode="0">
                  <c:v>137</c:v>
                </c:pt>
                <c:pt idx="28" formatCode="0">
                  <c:v>128</c:v>
                </c:pt>
                <c:pt idx="2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D6-4D14-915D-0A0A580C753C}"/>
            </c:ext>
          </c:extLst>
        </c:ser>
        <c:ser>
          <c:idx val="6"/>
          <c:order val="6"/>
          <c:tx>
            <c:strRef>
              <c:f>CreekSegMaster!$A$9</c:f>
              <c:strCache>
                <c:ptCount val="1"/>
                <c:pt idx="0">
                  <c:v>C7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CreekSegMaster!$B$2:$AE$2</c:f>
              <c:numCache>
                <c:formatCode>General</c:formatCode>
                <c:ptCount val="3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 formatCode="0">
                  <c:v>2015</c:v>
                </c:pt>
                <c:pt idx="27" formatCode="0">
                  <c:v>2016</c:v>
                </c:pt>
                <c:pt idx="28" formatCode="0">
                  <c:v>2017</c:v>
                </c:pt>
                <c:pt idx="29">
                  <c:v>2018</c:v>
                </c:pt>
              </c:numCache>
            </c:numRef>
          </c:cat>
          <c:val>
            <c:numRef>
              <c:f>CreekSegMaster!$B$9:$AE$9</c:f>
              <c:numCache>
                <c:formatCode>General</c:formatCode>
                <c:ptCount val="30"/>
                <c:pt idx="19">
                  <c:v>6</c:v>
                </c:pt>
                <c:pt idx="20">
                  <c:v>5</c:v>
                </c:pt>
                <c:pt idx="21">
                  <c:v>0</c:v>
                </c:pt>
                <c:pt idx="22">
                  <c:v>26</c:v>
                </c:pt>
                <c:pt idx="23">
                  <c:v>18</c:v>
                </c:pt>
                <c:pt idx="24">
                  <c:v>25</c:v>
                </c:pt>
                <c:pt idx="25">
                  <c:v>17</c:v>
                </c:pt>
                <c:pt idx="26" formatCode="0">
                  <c:v>20</c:v>
                </c:pt>
                <c:pt idx="27" formatCode="0">
                  <c:v>42</c:v>
                </c:pt>
                <c:pt idx="28" formatCode="0">
                  <c:v>25</c:v>
                </c:pt>
                <c:pt idx="2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D6-4D14-915D-0A0A580C753C}"/>
            </c:ext>
          </c:extLst>
        </c:ser>
        <c:ser>
          <c:idx val="7"/>
          <c:order val="7"/>
          <c:tx>
            <c:strRef>
              <c:f>CreekSegMaster!$A$10</c:f>
              <c:strCache>
                <c:ptCount val="1"/>
                <c:pt idx="0">
                  <c:v>C8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CreekSegMaster!$B$2:$AE$2</c:f>
              <c:numCache>
                <c:formatCode>General</c:formatCode>
                <c:ptCount val="3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 formatCode="0">
                  <c:v>2015</c:v>
                </c:pt>
                <c:pt idx="27" formatCode="0">
                  <c:v>2016</c:v>
                </c:pt>
                <c:pt idx="28" formatCode="0">
                  <c:v>2017</c:v>
                </c:pt>
                <c:pt idx="29">
                  <c:v>2018</c:v>
                </c:pt>
              </c:numCache>
            </c:numRef>
          </c:cat>
          <c:val>
            <c:numRef>
              <c:f>CreekSegMaster!$B$10:$AE$10</c:f>
              <c:numCache>
                <c:formatCode>General</c:formatCode>
                <c:ptCount val="30"/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D6-4D14-915D-0A0A580C7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042240"/>
        <c:axId val="1055042800"/>
      </c:lineChart>
      <c:catAx>
        <c:axId val="105504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42800"/>
        <c:crosses val="autoZero"/>
        <c:auto val="1"/>
        <c:lblAlgn val="ctr"/>
        <c:lblOffset val="100"/>
        <c:noMultiLvlLbl val="0"/>
      </c:catAx>
      <c:valAx>
        <c:axId val="10550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COBP flowering plants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COBP Trends on Diamond Creek - By Segment</a:t>
            </a:r>
          </a:p>
          <a:p>
            <a:pPr>
              <a:defRPr/>
            </a:pPr>
            <a:r>
              <a:rPr lang="en-US" sz="1100"/>
              <a:t>1989-2018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CreekSegMaster!$A$13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CreekSegMaster!$B$2:$AE$2</c:f>
              <c:numCache>
                <c:formatCode>General</c:formatCode>
                <c:ptCount val="3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 formatCode="0">
                  <c:v>2015</c:v>
                </c:pt>
                <c:pt idx="27" formatCode="0">
                  <c:v>2016</c:v>
                </c:pt>
                <c:pt idx="28" formatCode="0">
                  <c:v>2017</c:v>
                </c:pt>
                <c:pt idx="29">
                  <c:v>2018</c:v>
                </c:pt>
              </c:numCache>
            </c:numRef>
          </c:cat>
          <c:val>
            <c:numRef>
              <c:f>CreekSegMaster!$B$13:$AE$13</c:f>
              <c:numCache>
                <c:formatCode>General</c:formatCode>
                <c:ptCount val="30"/>
                <c:pt idx="0">
                  <c:v>207</c:v>
                </c:pt>
                <c:pt idx="1">
                  <c:v>377</c:v>
                </c:pt>
                <c:pt idx="2">
                  <c:v>977</c:v>
                </c:pt>
                <c:pt idx="3">
                  <c:v>1554</c:v>
                </c:pt>
                <c:pt idx="4">
                  <c:v>1891</c:v>
                </c:pt>
                <c:pt idx="5">
                  <c:v>1298</c:v>
                </c:pt>
                <c:pt idx="6">
                  <c:v>1499</c:v>
                </c:pt>
                <c:pt idx="7">
                  <c:v>1150</c:v>
                </c:pt>
                <c:pt idx="8">
                  <c:v>1236</c:v>
                </c:pt>
                <c:pt idx="9">
                  <c:v>1699</c:v>
                </c:pt>
                <c:pt idx="10">
                  <c:v>2011</c:v>
                </c:pt>
                <c:pt idx="11">
                  <c:v>1041</c:v>
                </c:pt>
                <c:pt idx="12">
                  <c:v>493</c:v>
                </c:pt>
                <c:pt idx="13">
                  <c:v>456</c:v>
                </c:pt>
                <c:pt idx="14">
                  <c:v>858</c:v>
                </c:pt>
                <c:pt idx="15">
                  <c:v>1316</c:v>
                </c:pt>
                <c:pt idx="16">
                  <c:v>1882</c:v>
                </c:pt>
                <c:pt idx="17">
                  <c:v>1411</c:v>
                </c:pt>
                <c:pt idx="18">
                  <c:v>40</c:v>
                </c:pt>
                <c:pt idx="19">
                  <c:v>179</c:v>
                </c:pt>
                <c:pt idx="20">
                  <c:v>1022</c:v>
                </c:pt>
                <c:pt idx="21">
                  <c:v>334</c:v>
                </c:pt>
                <c:pt idx="22">
                  <c:v>1551</c:v>
                </c:pt>
                <c:pt idx="23">
                  <c:v>3062</c:v>
                </c:pt>
                <c:pt idx="24">
                  <c:v>1091</c:v>
                </c:pt>
                <c:pt idx="25">
                  <c:v>2253</c:v>
                </c:pt>
                <c:pt idx="26" formatCode="0">
                  <c:v>283</c:v>
                </c:pt>
                <c:pt idx="27" formatCode="0">
                  <c:v>1136</c:v>
                </c:pt>
                <c:pt idx="28" formatCode="0">
                  <c:v>3040</c:v>
                </c:pt>
                <c:pt idx="29">
                  <c:v>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1-43F8-ADEF-09510215EE2A}"/>
            </c:ext>
          </c:extLst>
        </c:ser>
        <c:ser>
          <c:idx val="1"/>
          <c:order val="1"/>
          <c:tx>
            <c:strRef>
              <c:f>CreekSegMaster!$A$14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CreekSegMaster!$B$2:$AE$2</c:f>
              <c:numCache>
                <c:formatCode>General</c:formatCode>
                <c:ptCount val="3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 formatCode="0">
                  <c:v>2015</c:v>
                </c:pt>
                <c:pt idx="27" formatCode="0">
                  <c:v>2016</c:v>
                </c:pt>
                <c:pt idx="28" formatCode="0">
                  <c:v>2017</c:v>
                </c:pt>
                <c:pt idx="29">
                  <c:v>2018</c:v>
                </c:pt>
              </c:numCache>
            </c:numRef>
          </c:cat>
          <c:val>
            <c:numRef>
              <c:f>CreekSegMaster!$B$14:$AE$14</c:f>
              <c:numCache>
                <c:formatCode>General</c:formatCode>
                <c:ptCount val="30"/>
                <c:pt idx="0">
                  <c:v>461</c:v>
                </c:pt>
                <c:pt idx="1">
                  <c:v>471</c:v>
                </c:pt>
                <c:pt idx="2">
                  <c:v>405</c:v>
                </c:pt>
                <c:pt idx="3">
                  <c:v>525</c:v>
                </c:pt>
                <c:pt idx="4">
                  <c:v>1076</c:v>
                </c:pt>
                <c:pt idx="5">
                  <c:v>746</c:v>
                </c:pt>
                <c:pt idx="6">
                  <c:v>1267</c:v>
                </c:pt>
                <c:pt idx="7">
                  <c:v>627</c:v>
                </c:pt>
                <c:pt idx="8">
                  <c:v>1070</c:v>
                </c:pt>
                <c:pt idx="9">
                  <c:v>1536</c:v>
                </c:pt>
                <c:pt idx="10">
                  <c:v>969</c:v>
                </c:pt>
                <c:pt idx="11">
                  <c:v>767</c:v>
                </c:pt>
                <c:pt idx="12">
                  <c:v>918</c:v>
                </c:pt>
                <c:pt idx="13">
                  <c:v>788</c:v>
                </c:pt>
                <c:pt idx="14">
                  <c:v>533</c:v>
                </c:pt>
                <c:pt idx="15">
                  <c:v>853</c:v>
                </c:pt>
                <c:pt idx="16">
                  <c:v>953</c:v>
                </c:pt>
                <c:pt idx="17">
                  <c:v>643</c:v>
                </c:pt>
                <c:pt idx="18">
                  <c:v>14</c:v>
                </c:pt>
                <c:pt idx="19">
                  <c:v>61</c:v>
                </c:pt>
                <c:pt idx="20">
                  <c:v>232</c:v>
                </c:pt>
                <c:pt idx="21">
                  <c:v>105</c:v>
                </c:pt>
                <c:pt idx="22">
                  <c:v>896</c:v>
                </c:pt>
                <c:pt idx="23">
                  <c:v>1064</c:v>
                </c:pt>
                <c:pt idx="24">
                  <c:v>817</c:v>
                </c:pt>
                <c:pt idx="25">
                  <c:v>1497</c:v>
                </c:pt>
                <c:pt idx="26" formatCode="0">
                  <c:v>213</c:v>
                </c:pt>
                <c:pt idx="27" formatCode="0">
                  <c:v>647</c:v>
                </c:pt>
                <c:pt idx="28" formatCode="0">
                  <c:v>1089</c:v>
                </c:pt>
                <c:pt idx="29">
                  <c:v>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1-43F8-ADEF-09510215EE2A}"/>
            </c:ext>
          </c:extLst>
        </c:ser>
        <c:ser>
          <c:idx val="2"/>
          <c:order val="2"/>
          <c:tx>
            <c:strRef>
              <c:f>CreekSegMaster!$A$15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CreekSegMaster!$B$2:$AE$2</c:f>
              <c:numCache>
                <c:formatCode>General</c:formatCode>
                <c:ptCount val="3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 formatCode="0">
                  <c:v>2015</c:v>
                </c:pt>
                <c:pt idx="27" formatCode="0">
                  <c:v>2016</c:v>
                </c:pt>
                <c:pt idx="28" formatCode="0">
                  <c:v>2017</c:v>
                </c:pt>
                <c:pt idx="29">
                  <c:v>2018</c:v>
                </c:pt>
              </c:numCache>
            </c:numRef>
          </c:cat>
          <c:val>
            <c:numRef>
              <c:f>CreekSegMaster!$B$15:$AE$15</c:f>
              <c:numCache>
                <c:formatCode>General</c:formatCode>
                <c:ptCount val="30"/>
                <c:pt idx="0">
                  <c:v>561</c:v>
                </c:pt>
                <c:pt idx="1">
                  <c:v>965</c:v>
                </c:pt>
                <c:pt idx="2">
                  <c:v>1016</c:v>
                </c:pt>
                <c:pt idx="3">
                  <c:v>1055</c:v>
                </c:pt>
                <c:pt idx="4">
                  <c:v>1249</c:v>
                </c:pt>
                <c:pt idx="5">
                  <c:v>1023</c:v>
                </c:pt>
                <c:pt idx="6">
                  <c:v>239</c:v>
                </c:pt>
                <c:pt idx="7">
                  <c:v>1072</c:v>
                </c:pt>
                <c:pt idx="8">
                  <c:v>2346</c:v>
                </c:pt>
                <c:pt idx="9">
                  <c:v>2112</c:v>
                </c:pt>
                <c:pt idx="10">
                  <c:v>2092</c:v>
                </c:pt>
                <c:pt idx="11">
                  <c:v>2145</c:v>
                </c:pt>
                <c:pt idx="12">
                  <c:v>2422</c:v>
                </c:pt>
                <c:pt idx="13">
                  <c:v>1606</c:v>
                </c:pt>
                <c:pt idx="14">
                  <c:v>601</c:v>
                </c:pt>
                <c:pt idx="15">
                  <c:v>988</c:v>
                </c:pt>
                <c:pt idx="16">
                  <c:v>2828</c:v>
                </c:pt>
                <c:pt idx="17">
                  <c:v>875</c:v>
                </c:pt>
                <c:pt idx="18">
                  <c:v>1417</c:v>
                </c:pt>
                <c:pt idx="19">
                  <c:v>941</c:v>
                </c:pt>
                <c:pt idx="20">
                  <c:v>1115</c:v>
                </c:pt>
                <c:pt idx="21">
                  <c:v>327</c:v>
                </c:pt>
                <c:pt idx="22">
                  <c:v>2225</c:v>
                </c:pt>
                <c:pt idx="23">
                  <c:v>923</c:v>
                </c:pt>
                <c:pt idx="24">
                  <c:v>667</c:v>
                </c:pt>
                <c:pt idx="25">
                  <c:v>1627</c:v>
                </c:pt>
                <c:pt idx="26" formatCode="0">
                  <c:v>363</c:v>
                </c:pt>
                <c:pt idx="27" formatCode="0">
                  <c:v>926</c:v>
                </c:pt>
                <c:pt idx="28" formatCode="0">
                  <c:v>658</c:v>
                </c:pt>
                <c:pt idx="29">
                  <c:v>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1-43F8-ADEF-09510215EE2A}"/>
            </c:ext>
          </c:extLst>
        </c:ser>
        <c:ser>
          <c:idx val="3"/>
          <c:order val="3"/>
          <c:tx>
            <c:strRef>
              <c:f>CreekSegMaster!$A$16</c:f>
              <c:strCache>
                <c:ptCount val="1"/>
                <c:pt idx="0">
                  <c:v>D4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CreekSegMaster!$B$2:$AE$2</c:f>
              <c:numCache>
                <c:formatCode>General</c:formatCode>
                <c:ptCount val="3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 formatCode="0">
                  <c:v>2015</c:v>
                </c:pt>
                <c:pt idx="27" formatCode="0">
                  <c:v>2016</c:v>
                </c:pt>
                <c:pt idx="28" formatCode="0">
                  <c:v>2017</c:v>
                </c:pt>
                <c:pt idx="29">
                  <c:v>2018</c:v>
                </c:pt>
              </c:numCache>
            </c:numRef>
          </c:cat>
          <c:val>
            <c:numRef>
              <c:f>CreekSegMaster!$B$16:$AE$16</c:f>
              <c:numCache>
                <c:formatCode>General</c:formatCode>
                <c:ptCount val="30"/>
                <c:pt idx="0">
                  <c:v>432</c:v>
                </c:pt>
                <c:pt idx="1">
                  <c:v>355</c:v>
                </c:pt>
                <c:pt idx="2">
                  <c:v>275</c:v>
                </c:pt>
                <c:pt idx="3">
                  <c:v>456</c:v>
                </c:pt>
                <c:pt idx="4">
                  <c:v>415</c:v>
                </c:pt>
                <c:pt idx="5">
                  <c:v>786</c:v>
                </c:pt>
                <c:pt idx="6">
                  <c:v>528</c:v>
                </c:pt>
                <c:pt idx="7">
                  <c:v>962</c:v>
                </c:pt>
                <c:pt idx="8">
                  <c:v>1246</c:v>
                </c:pt>
                <c:pt idx="9">
                  <c:v>1415</c:v>
                </c:pt>
                <c:pt idx="10">
                  <c:v>1479</c:v>
                </c:pt>
                <c:pt idx="11">
                  <c:v>930</c:v>
                </c:pt>
                <c:pt idx="12">
                  <c:v>943</c:v>
                </c:pt>
                <c:pt idx="13">
                  <c:v>699</c:v>
                </c:pt>
                <c:pt idx="14">
                  <c:v>128</c:v>
                </c:pt>
                <c:pt idx="15">
                  <c:v>242</c:v>
                </c:pt>
                <c:pt idx="16">
                  <c:v>389</c:v>
                </c:pt>
                <c:pt idx="17">
                  <c:v>183</c:v>
                </c:pt>
                <c:pt idx="18">
                  <c:v>21</c:v>
                </c:pt>
                <c:pt idx="19">
                  <c:v>173</c:v>
                </c:pt>
                <c:pt idx="20">
                  <c:v>271</c:v>
                </c:pt>
                <c:pt idx="21">
                  <c:v>187</c:v>
                </c:pt>
                <c:pt idx="22">
                  <c:v>1039</c:v>
                </c:pt>
                <c:pt idx="23">
                  <c:v>814</c:v>
                </c:pt>
                <c:pt idx="24">
                  <c:v>407</c:v>
                </c:pt>
                <c:pt idx="25">
                  <c:v>585</c:v>
                </c:pt>
                <c:pt idx="26" formatCode="0">
                  <c:v>377</c:v>
                </c:pt>
                <c:pt idx="27" formatCode="0">
                  <c:v>767</c:v>
                </c:pt>
                <c:pt idx="28" formatCode="0">
                  <c:v>972</c:v>
                </c:pt>
                <c:pt idx="29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61-43F8-ADEF-09510215EE2A}"/>
            </c:ext>
          </c:extLst>
        </c:ser>
        <c:ser>
          <c:idx val="4"/>
          <c:order val="4"/>
          <c:tx>
            <c:strRef>
              <c:f>CreekSegMaster!$A$17</c:f>
              <c:strCache>
                <c:ptCount val="1"/>
                <c:pt idx="0">
                  <c:v>D5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CreekSegMaster!$B$2:$AE$2</c:f>
              <c:numCache>
                <c:formatCode>General</c:formatCode>
                <c:ptCount val="3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 formatCode="0">
                  <c:v>2015</c:v>
                </c:pt>
                <c:pt idx="27" formatCode="0">
                  <c:v>2016</c:v>
                </c:pt>
                <c:pt idx="28" formatCode="0">
                  <c:v>2017</c:v>
                </c:pt>
                <c:pt idx="29">
                  <c:v>2018</c:v>
                </c:pt>
              </c:numCache>
            </c:numRef>
          </c:cat>
          <c:val>
            <c:numRef>
              <c:f>CreekSegMaster!$B$17:$AE$17</c:f>
              <c:numCache>
                <c:formatCode>General</c:formatCode>
                <c:ptCount val="30"/>
                <c:pt idx="0">
                  <c:v>23</c:v>
                </c:pt>
                <c:pt idx="1">
                  <c:v>3</c:v>
                </c:pt>
                <c:pt idx="2">
                  <c:v>0</c:v>
                </c:pt>
                <c:pt idx="3">
                  <c:v>37</c:v>
                </c:pt>
                <c:pt idx="4">
                  <c:v>19</c:v>
                </c:pt>
                <c:pt idx="5">
                  <c:v>12</c:v>
                </c:pt>
                <c:pt idx="6">
                  <c:v>11</c:v>
                </c:pt>
                <c:pt idx="7">
                  <c:v>39</c:v>
                </c:pt>
                <c:pt idx="8">
                  <c:v>28</c:v>
                </c:pt>
                <c:pt idx="9">
                  <c:v>47</c:v>
                </c:pt>
                <c:pt idx="10">
                  <c:v>20</c:v>
                </c:pt>
                <c:pt idx="11">
                  <c:v>7</c:v>
                </c:pt>
                <c:pt idx="12">
                  <c:v>12</c:v>
                </c:pt>
                <c:pt idx="13">
                  <c:v>33</c:v>
                </c:pt>
                <c:pt idx="14">
                  <c:v>11</c:v>
                </c:pt>
                <c:pt idx="15">
                  <c:v>23</c:v>
                </c:pt>
                <c:pt idx="16">
                  <c:v>22</c:v>
                </c:pt>
                <c:pt idx="17">
                  <c:v>4</c:v>
                </c:pt>
                <c:pt idx="18">
                  <c:v>0</c:v>
                </c:pt>
                <c:pt idx="19">
                  <c:v>6</c:v>
                </c:pt>
                <c:pt idx="20">
                  <c:v>24</c:v>
                </c:pt>
                <c:pt idx="21">
                  <c:v>16</c:v>
                </c:pt>
                <c:pt idx="22">
                  <c:v>11</c:v>
                </c:pt>
                <c:pt idx="23">
                  <c:v>0</c:v>
                </c:pt>
                <c:pt idx="24">
                  <c:v>4</c:v>
                </c:pt>
                <c:pt idx="25">
                  <c:v>21</c:v>
                </c:pt>
                <c:pt idx="26" formatCode="0">
                  <c:v>12</c:v>
                </c:pt>
                <c:pt idx="27" formatCode="0">
                  <c:v>7</c:v>
                </c:pt>
                <c:pt idx="28" formatCode="0">
                  <c:v>5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61-43F8-ADEF-09510215E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478512"/>
        <c:axId val="1069479072"/>
      </c:lineChart>
      <c:catAx>
        <c:axId val="106947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79072"/>
        <c:crosses val="autoZero"/>
        <c:auto val="1"/>
        <c:lblAlgn val="ctr"/>
        <c:lblOffset val="100"/>
        <c:noMultiLvlLbl val="0"/>
      </c:catAx>
      <c:valAx>
        <c:axId val="10694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COBP flowering plants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COBP Trends on Unnamed Creek - By Segment</a:t>
            </a:r>
          </a:p>
          <a:p>
            <a:pPr>
              <a:defRPr/>
            </a:pPr>
            <a:r>
              <a:rPr lang="en-US" sz="1100"/>
              <a:t>1989-2018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CreekSegMaster!$A$20</c:f>
              <c:strCache>
                <c:ptCount val="1"/>
                <c:pt idx="0">
                  <c:v>U1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CreekSegMaster!$B$2:$AE$2</c:f>
              <c:numCache>
                <c:formatCode>General</c:formatCode>
                <c:ptCount val="3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 formatCode="0">
                  <c:v>2015</c:v>
                </c:pt>
                <c:pt idx="27" formatCode="0">
                  <c:v>2016</c:v>
                </c:pt>
                <c:pt idx="28" formatCode="0">
                  <c:v>2017</c:v>
                </c:pt>
                <c:pt idx="29">
                  <c:v>2018</c:v>
                </c:pt>
              </c:numCache>
            </c:numRef>
          </c:cat>
          <c:val>
            <c:numRef>
              <c:f>CreekSegMaster!$B$20:$AE$20</c:f>
              <c:numCache>
                <c:formatCode>General</c:formatCode>
                <c:ptCount val="30"/>
                <c:pt idx="0">
                  <c:v>84</c:v>
                </c:pt>
                <c:pt idx="1">
                  <c:v>171</c:v>
                </c:pt>
                <c:pt idx="2">
                  <c:v>429</c:v>
                </c:pt>
                <c:pt idx="3">
                  <c:v>727</c:v>
                </c:pt>
                <c:pt idx="4">
                  <c:v>556</c:v>
                </c:pt>
                <c:pt idx="5">
                  <c:v>366</c:v>
                </c:pt>
                <c:pt idx="6">
                  <c:v>855</c:v>
                </c:pt>
                <c:pt idx="7">
                  <c:v>284</c:v>
                </c:pt>
                <c:pt idx="8">
                  <c:v>655</c:v>
                </c:pt>
                <c:pt idx="9">
                  <c:v>512</c:v>
                </c:pt>
                <c:pt idx="10">
                  <c:v>1275</c:v>
                </c:pt>
                <c:pt idx="11">
                  <c:v>290</c:v>
                </c:pt>
                <c:pt idx="12">
                  <c:v>704</c:v>
                </c:pt>
                <c:pt idx="13">
                  <c:v>260</c:v>
                </c:pt>
                <c:pt idx="14">
                  <c:v>79</c:v>
                </c:pt>
                <c:pt idx="15">
                  <c:v>234</c:v>
                </c:pt>
                <c:pt idx="16">
                  <c:v>235</c:v>
                </c:pt>
                <c:pt idx="17">
                  <c:v>234</c:v>
                </c:pt>
                <c:pt idx="18">
                  <c:v>1</c:v>
                </c:pt>
                <c:pt idx="19">
                  <c:v>2</c:v>
                </c:pt>
                <c:pt idx="20">
                  <c:v>20</c:v>
                </c:pt>
                <c:pt idx="21">
                  <c:v>339</c:v>
                </c:pt>
                <c:pt idx="22">
                  <c:v>1620</c:v>
                </c:pt>
                <c:pt idx="23">
                  <c:v>626</c:v>
                </c:pt>
                <c:pt idx="24">
                  <c:v>132</c:v>
                </c:pt>
                <c:pt idx="25">
                  <c:v>372</c:v>
                </c:pt>
                <c:pt idx="26" formatCode="0">
                  <c:v>346</c:v>
                </c:pt>
                <c:pt idx="27" formatCode="0">
                  <c:v>1598</c:v>
                </c:pt>
                <c:pt idx="28" formatCode="0">
                  <c:v>807</c:v>
                </c:pt>
                <c:pt idx="29">
                  <c:v>1321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D-435E-A11A-61AE120DD967}"/>
            </c:ext>
          </c:extLst>
        </c:ser>
        <c:ser>
          <c:idx val="1"/>
          <c:order val="1"/>
          <c:tx>
            <c:strRef>
              <c:f>CreekSegMaster!$A$21</c:f>
              <c:strCache>
                <c:ptCount val="1"/>
                <c:pt idx="0">
                  <c:v>U2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CreekSegMaster!$B$2:$AE$2</c:f>
              <c:numCache>
                <c:formatCode>General</c:formatCode>
                <c:ptCount val="3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 formatCode="0">
                  <c:v>2015</c:v>
                </c:pt>
                <c:pt idx="27" formatCode="0">
                  <c:v>2016</c:v>
                </c:pt>
                <c:pt idx="28" formatCode="0">
                  <c:v>2017</c:v>
                </c:pt>
                <c:pt idx="29">
                  <c:v>2018</c:v>
                </c:pt>
              </c:numCache>
            </c:numRef>
          </c:cat>
          <c:val>
            <c:numRef>
              <c:f>CreekSegMaster!$B$21:$AE$21</c:f>
              <c:numCache>
                <c:formatCode>General</c:formatCode>
                <c:ptCount val="30"/>
                <c:pt idx="0">
                  <c:v>650</c:v>
                </c:pt>
                <c:pt idx="1">
                  <c:v>680</c:v>
                </c:pt>
                <c:pt idx="2">
                  <c:v>925</c:v>
                </c:pt>
                <c:pt idx="3">
                  <c:v>942</c:v>
                </c:pt>
                <c:pt idx="4">
                  <c:v>947</c:v>
                </c:pt>
                <c:pt idx="5">
                  <c:v>1027</c:v>
                </c:pt>
                <c:pt idx="6">
                  <c:v>967</c:v>
                </c:pt>
                <c:pt idx="7">
                  <c:v>493</c:v>
                </c:pt>
                <c:pt idx="8">
                  <c:v>1165</c:v>
                </c:pt>
                <c:pt idx="9">
                  <c:v>1860</c:v>
                </c:pt>
                <c:pt idx="10">
                  <c:v>2346</c:v>
                </c:pt>
                <c:pt idx="11">
                  <c:v>1348</c:v>
                </c:pt>
                <c:pt idx="12">
                  <c:v>1097</c:v>
                </c:pt>
                <c:pt idx="13">
                  <c:v>1076</c:v>
                </c:pt>
                <c:pt idx="14">
                  <c:v>4438</c:v>
                </c:pt>
                <c:pt idx="15">
                  <c:v>3291</c:v>
                </c:pt>
                <c:pt idx="16">
                  <c:v>1397</c:v>
                </c:pt>
                <c:pt idx="17">
                  <c:v>2456</c:v>
                </c:pt>
                <c:pt idx="18">
                  <c:v>699</c:v>
                </c:pt>
                <c:pt idx="19">
                  <c:v>379</c:v>
                </c:pt>
                <c:pt idx="20">
                  <c:v>1460</c:v>
                </c:pt>
                <c:pt idx="21">
                  <c:v>2070</c:v>
                </c:pt>
                <c:pt idx="22">
                  <c:v>4183</c:v>
                </c:pt>
                <c:pt idx="23">
                  <c:v>674</c:v>
                </c:pt>
                <c:pt idx="24">
                  <c:v>1932</c:v>
                </c:pt>
                <c:pt idx="25">
                  <c:v>3388</c:v>
                </c:pt>
                <c:pt idx="26" formatCode="0">
                  <c:v>1380</c:v>
                </c:pt>
                <c:pt idx="27" formatCode="0">
                  <c:v>2893</c:v>
                </c:pt>
                <c:pt idx="28" formatCode="0">
                  <c:v>1081</c:v>
                </c:pt>
                <c:pt idx="29">
                  <c:v>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D-435E-A11A-61AE120D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744384"/>
        <c:axId val="1041744944"/>
      </c:lineChart>
      <c:catAx>
        <c:axId val="104174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44944"/>
        <c:crosses val="autoZero"/>
        <c:auto val="1"/>
        <c:lblAlgn val="ctr"/>
        <c:lblOffset val="100"/>
        <c:noMultiLvlLbl val="0"/>
      </c:catAx>
      <c:valAx>
        <c:axId val="1041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COBP flowering plants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4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COBP Trends - By Creek</a:t>
            </a:r>
          </a:p>
          <a:p>
            <a:pPr>
              <a:defRPr/>
            </a:pPr>
            <a:r>
              <a:rPr lang="en-US" sz="1100"/>
              <a:t>1989-2018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CreekSegMaster!$A$24</c:f>
              <c:strCache>
                <c:ptCount val="1"/>
                <c:pt idx="0">
                  <c:v>Crow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CreekSegMaster!$B$2:$AE$2</c:f>
              <c:numCache>
                <c:formatCode>General</c:formatCode>
                <c:ptCount val="3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 formatCode="0">
                  <c:v>2015</c:v>
                </c:pt>
                <c:pt idx="27" formatCode="0">
                  <c:v>2016</c:v>
                </c:pt>
                <c:pt idx="28" formatCode="0">
                  <c:v>2017</c:v>
                </c:pt>
                <c:pt idx="29">
                  <c:v>2018</c:v>
                </c:pt>
              </c:numCache>
            </c:numRef>
          </c:cat>
          <c:val>
            <c:numRef>
              <c:f>CreekSegMaster!$B$24:$AE$24</c:f>
              <c:numCache>
                <c:formatCode>General</c:formatCode>
                <c:ptCount val="30"/>
                <c:pt idx="0">
                  <c:v>2408</c:v>
                </c:pt>
                <c:pt idx="1">
                  <c:v>2030</c:v>
                </c:pt>
                <c:pt idx="2">
                  <c:v>756</c:v>
                </c:pt>
                <c:pt idx="3">
                  <c:v>997</c:v>
                </c:pt>
                <c:pt idx="4">
                  <c:v>935</c:v>
                </c:pt>
                <c:pt idx="5">
                  <c:v>2017</c:v>
                </c:pt>
                <c:pt idx="6">
                  <c:v>2448</c:v>
                </c:pt>
                <c:pt idx="7">
                  <c:v>960</c:v>
                </c:pt>
                <c:pt idx="8">
                  <c:v>1348</c:v>
                </c:pt>
                <c:pt idx="9">
                  <c:v>1708</c:v>
                </c:pt>
                <c:pt idx="10">
                  <c:v>1152</c:v>
                </c:pt>
                <c:pt idx="11">
                  <c:v>1148</c:v>
                </c:pt>
                <c:pt idx="12">
                  <c:v>878</c:v>
                </c:pt>
                <c:pt idx="13">
                  <c:v>822</c:v>
                </c:pt>
                <c:pt idx="14">
                  <c:v>240</c:v>
                </c:pt>
                <c:pt idx="15">
                  <c:v>381</c:v>
                </c:pt>
                <c:pt idx="16">
                  <c:v>596</c:v>
                </c:pt>
                <c:pt idx="17">
                  <c:v>369</c:v>
                </c:pt>
                <c:pt idx="18">
                  <c:v>38</c:v>
                </c:pt>
                <c:pt idx="19">
                  <c:v>175</c:v>
                </c:pt>
                <c:pt idx="20">
                  <c:v>377</c:v>
                </c:pt>
                <c:pt idx="21">
                  <c:v>349</c:v>
                </c:pt>
                <c:pt idx="22">
                  <c:v>441</c:v>
                </c:pt>
                <c:pt idx="23">
                  <c:v>298</c:v>
                </c:pt>
                <c:pt idx="24">
                  <c:v>283</c:v>
                </c:pt>
                <c:pt idx="25">
                  <c:v>491</c:v>
                </c:pt>
                <c:pt idx="26" formatCode="0">
                  <c:v>435</c:v>
                </c:pt>
                <c:pt idx="27" formatCode="0">
                  <c:v>409</c:v>
                </c:pt>
                <c:pt idx="28" formatCode="0">
                  <c:v>287</c:v>
                </c:pt>
                <c:pt idx="29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3-4489-92B5-7D8120F1D085}"/>
            </c:ext>
          </c:extLst>
        </c:ser>
        <c:ser>
          <c:idx val="1"/>
          <c:order val="1"/>
          <c:tx>
            <c:strRef>
              <c:f>CreekSegMaster!$A$25</c:f>
              <c:strCache>
                <c:ptCount val="1"/>
                <c:pt idx="0">
                  <c:v>Diamond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CreekSegMaster!$B$2:$AE$2</c:f>
              <c:numCache>
                <c:formatCode>General</c:formatCode>
                <c:ptCount val="3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 formatCode="0">
                  <c:v>2015</c:v>
                </c:pt>
                <c:pt idx="27" formatCode="0">
                  <c:v>2016</c:v>
                </c:pt>
                <c:pt idx="28" formatCode="0">
                  <c:v>2017</c:v>
                </c:pt>
                <c:pt idx="29">
                  <c:v>2018</c:v>
                </c:pt>
              </c:numCache>
            </c:numRef>
          </c:cat>
          <c:val>
            <c:numRef>
              <c:f>CreekSegMaster!$B$25:$AE$25</c:f>
              <c:numCache>
                <c:formatCode>General</c:formatCode>
                <c:ptCount val="30"/>
                <c:pt idx="0">
                  <c:v>1684</c:v>
                </c:pt>
                <c:pt idx="1">
                  <c:v>2171</c:v>
                </c:pt>
                <c:pt idx="2">
                  <c:v>2673</c:v>
                </c:pt>
                <c:pt idx="3">
                  <c:v>3627</c:v>
                </c:pt>
                <c:pt idx="4">
                  <c:v>4650</c:v>
                </c:pt>
                <c:pt idx="5">
                  <c:v>3865</c:v>
                </c:pt>
                <c:pt idx="6">
                  <c:v>3544</c:v>
                </c:pt>
                <c:pt idx="7">
                  <c:v>3850</c:v>
                </c:pt>
                <c:pt idx="8">
                  <c:v>5926</c:v>
                </c:pt>
                <c:pt idx="9">
                  <c:v>6809</c:v>
                </c:pt>
                <c:pt idx="10">
                  <c:v>6571</c:v>
                </c:pt>
                <c:pt idx="11">
                  <c:v>4890</c:v>
                </c:pt>
                <c:pt idx="12">
                  <c:v>4788</c:v>
                </c:pt>
                <c:pt idx="13">
                  <c:v>3582</c:v>
                </c:pt>
                <c:pt idx="14">
                  <c:v>2131</c:v>
                </c:pt>
                <c:pt idx="15">
                  <c:v>3422</c:v>
                </c:pt>
                <c:pt idx="16">
                  <c:v>6074</c:v>
                </c:pt>
                <c:pt idx="17">
                  <c:v>3116</c:v>
                </c:pt>
                <c:pt idx="18">
                  <c:v>1492</c:v>
                </c:pt>
                <c:pt idx="19">
                  <c:v>1360</c:v>
                </c:pt>
                <c:pt idx="20">
                  <c:v>2664</c:v>
                </c:pt>
                <c:pt idx="21">
                  <c:v>969</c:v>
                </c:pt>
                <c:pt idx="22">
                  <c:v>5722</c:v>
                </c:pt>
                <c:pt idx="23">
                  <c:v>5863</c:v>
                </c:pt>
                <c:pt idx="24">
                  <c:v>2986</c:v>
                </c:pt>
                <c:pt idx="25">
                  <c:v>5983</c:v>
                </c:pt>
                <c:pt idx="26" formatCode="0">
                  <c:v>1248</c:v>
                </c:pt>
                <c:pt idx="27" formatCode="0">
                  <c:v>3483</c:v>
                </c:pt>
                <c:pt idx="28" formatCode="0">
                  <c:v>5764</c:v>
                </c:pt>
                <c:pt idx="29">
                  <c:v>9325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3-4489-92B5-7D8120F1D085}"/>
            </c:ext>
          </c:extLst>
        </c:ser>
        <c:ser>
          <c:idx val="2"/>
          <c:order val="2"/>
          <c:tx>
            <c:strRef>
              <c:f>CreekSegMaster!$A$26</c:f>
              <c:strCache>
                <c:ptCount val="1"/>
                <c:pt idx="0">
                  <c:v>Unnamed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CreekSegMaster!$B$2:$AE$2</c:f>
              <c:numCache>
                <c:formatCode>General</c:formatCode>
                <c:ptCount val="3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 formatCode="0">
                  <c:v>2015</c:v>
                </c:pt>
                <c:pt idx="27" formatCode="0">
                  <c:v>2016</c:v>
                </c:pt>
                <c:pt idx="28" formatCode="0">
                  <c:v>2017</c:v>
                </c:pt>
                <c:pt idx="29">
                  <c:v>2018</c:v>
                </c:pt>
              </c:numCache>
            </c:numRef>
          </c:cat>
          <c:val>
            <c:numRef>
              <c:f>CreekSegMaster!$B$26:$AE$26</c:f>
              <c:numCache>
                <c:formatCode>General</c:formatCode>
                <c:ptCount val="30"/>
                <c:pt idx="0">
                  <c:v>734</c:v>
                </c:pt>
                <c:pt idx="1">
                  <c:v>851</c:v>
                </c:pt>
                <c:pt idx="2">
                  <c:v>1354</c:v>
                </c:pt>
                <c:pt idx="3">
                  <c:v>1669</c:v>
                </c:pt>
                <c:pt idx="4">
                  <c:v>1503</c:v>
                </c:pt>
                <c:pt idx="5">
                  <c:v>1393</c:v>
                </c:pt>
                <c:pt idx="6">
                  <c:v>1822</c:v>
                </c:pt>
                <c:pt idx="7">
                  <c:v>777</c:v>
                </c:pt>
                <c:pt idx="8">
                  <c:v>1820</c:v>
                </c:pt>
                <c:pt idx="9">
                  <c:v>2372</c:v>
                </c:pt>
                <c:pt idx="10">
                  <c:v>3621</c:v>
                </c:pt>
                <c:pt idx="11">
                  <c:v>1638</c:v>
                </c:pt>
                <c:pt idx="12">
                  <c:v>1176</c:v>
                </c:pt>
                <c:pt idx="13">
                  <c:v>1336</c:v>
                </c:pt>
                <c:pt idx="14">
                  <c:v>4517</c:v>
                </c:pt>
                <c:pt idx="15">
                  <c:v>3525</c:v>
                </c:pt>
                <c:pt idx="16">
                  <c:v>1632</c:v>
                </c:pt>
                <c:pt idx="17">
                  <c:v>2690</c:v>
                </c:pt>
                <c:pt idx="18">
                  <c:v>700</c:v>
                </c:pt>
                <c:pt idx="19">
                  <c:v>381</c:v>
                </c:pt>
                <c:pt idx="20">
                  <c:v>1480</c:v>
                </c:pt>
                <c:pt idx="21">
                  <c:v>2409</c:v>
                </c:pt>
                <c:pt idx="22">
                  <c:v>5803</c:v>
                </c:pt>
                <c:pt idx="23">
                  <c:v>1300</c:v>
                </c:pt>
                <c:pt idx="24">
                  <c:v>2064</c:v>
                </c:pt>
                <c:pt idx="25">
                  <c:v>3760</c:v>
                </c:pt>
                <c:pt idx="26" formatCode="0">
                  <c:v>1726</c:v>
                </c:pt>
                <c:pt idx="27" formatCode="0">
                  <c:v>4491</c:v>
                </c:pt>
                <c:pt idx="28" formatCode="0">
                  <c:v>1888</c:v>
                </c:pt>
                <c:pt idx="29">
                  <c:v>5203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E3-4489-92B5-7D8120F1D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329840"/>
        <c:axId val="1042330400"/>
      </c:lineChart>
      <c:catAx>
        <c:axId val="104232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30400"/>
        <c:crosses val="autoZero"/>
        <c:auto val="1"/>
        <c:lblAlgn val="ctr"/>
        <c:lblOffset val="100"/>
        <c:noMultiLvlLbl val="0"/>
      </c:catAx>
      <c:valAx>
        <c:axId val="10423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2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 Creek -</a:t>
            </a:r>
            <a:r>
              <a:rPr lang="en-US" baseline="0"/>
              <a:t> COBP Trends by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PolyMaster!$A$226</c:f>
              <c:strCache>
                <c:ptCount val="1"/>
                <c:pt idx="0">
                  <c:v>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PolyMaster!$B$226:$R$226</c:f>
              <c:numCache>
                <c:formatCode>General</c:formatCode>
                <c:ptCount val="17"/>
                <c:pt idx="0">
                  <c:v>197</c:v>
                </c:pt>
                <c:pt idx="1">
                  <c:v>10</c:v>
                </c:pt>
                <c:pt idx="2">
                  <c:v>84</c:v>
                </c:pt>
                <c:pt idx="3">
                  <c:v>54</c:v>
                </c:pt>
                <c:pt idx="4">
                  <c:v>58</c:v>
                </c:pt>
                <c:pt idx="5">
                  <c:v>0</c:v>
                </c:pt>
                <c:pt idx="6">
                  <c:v>37</c:v>
                </c:pt>
                <c:pt idx="7">
                  <c:v>56</c:v>
                </c:pt>
                <c:pt idx="8">
                  <c:v>76</c:v>
                </c:pt>
                <c:pt idx="9">
                  <c:v>115</c:v>
                </c:pt>
                <c:pt idx="10">
                  <c:v>80</c:v>
                </c:pt>
                <c:pt idx="11">
                  <c:v>105</c:v>
                </c:pt>
                <c:pt idx="12">
                  <c:v>156</c:v>
                </c:pt>
                <c:pt idx="13" formatCode="0">
                  <c:v>119</c:v>
                </c:pt>
                <c:pt idx="14" formatCode="0">
                  <c:v>148</c:v>
                </c:pt>
                <c:pt idx="15" formatCode="0">
                  <c:v>72</c:v>
                </c:pt>
                <c:pt idx="16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3-4816-AE85-31AA4B95963E}"/>
            </c:ext>
          </c:extLst>
        </c:ser>
        <c:ser>
          <c:idx val="1"/>
          <c:order val="1"/>
          <c:tx>
            <c:strRef>
              <c:f>PolyMaster!$A$227</c:f>
              <c:strCache>
                <c:ptCount val="1"/>
                <c:pt idx="0">
                  <c:v>CII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PolyMaster!$B$227:$R$227</c:f>
              <c:numCache>
                <c:formatCode>General</c:formatCode>
                <c:ptCount val="17"/>
                <c:pt idx="0">
                  <c:v>49</c:v>
                </c:pt>
                <c:pt idx="1">
                  <c:v>12</c:v>
                </c:pt>
                <c:pt idx="2">
                  <c:v>13</c:v>
                </c:pt>
                <c:pt idx="3">
                  <c:v>19</c:v>
                </c:pt>
                <c:pt idx="4">
                  <c:v>12</c:v>
                </c:pt>
                <c:pt idx="5">
                  <c:v>0</c:v>
                </c:pt>
                <c:pt idx="6">
                  <c:v>6</c:v>
                </c:pt>
                <c:pt idx="7">
                  <c:v>20</c:v>
                </c:pt>
                <c:pt idx="8">
                  <c:v>14</c:v>
                </c:pt>
                <c:pt idx="9">
                  <c:v>6</c:v>
                </c:pt>
                <c:pt idx="10">
                  <c:v>3</c:v>
                </c:pt>
                <c:pt idx="11">
                  <c:v>6</c:v>
                </c:pt>
                <c:pt idx="12">
                  <c:v>36</c:v>
                </c:pt>
                <c:pt idx="13" formatCode="0">
                  <c:v>44</c:v>
                </c:pt>
                <c:pt idx="14" formatCode="0">
                  <c:v>30</c:v>
                </c:pt>
                <c:pt idx="15" formatCode="0">
                  <c:v>8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3-4816-AE85-31AA4B95963E}"/>
            </c:ext>
          </c:extLst>
        </c:ser>
        <c:ser>
          <c:idx val="2"/>
          <c:order val="2"/>
          <c:tx>
            <c:strRef>
              <c:f>PolyMaster!$A$228</c:f>
              <c:strCache>
                <c:ptCount val="1"/>
                <c:pt idx="0">
                  <c:v>CIII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PolyMaster!$B$228:$R$228</c:f>
              <c:numCache>
                <c:formatCode>General</c:formatCode>
                <c:ptCount val="17"/>
                <c:pt idx="0">
                  <c:v>143</c:v>
                </c:pt>
                <c:pt idx="1">
                  <c:v>73</c:v>
                </c:pt>
                <c:pt idx="2">
                  <c:v>67</c:v>
                </c:pt>
                <c:pt idx="3">
                  <c:v>71</c:v>
                </c:pt>
                <c:pt idx="4">
                  <c:v>19</c:v>
                </c:pt>
                <c:pt idx="5">
                  <c:v>4</c:v>
                </c:pt>
                <c:pt idx="6">
                  <c:v>30</c:v>
                </c:pt>
                <c:pt idx="7">
                  <c:v>96</c:v>
                </c:pt>
                <c:pt idx="8">
                  <c:v>29</c:v>
                </c:pt>
                <c:pt idx="9">
                  <c:v>52</c:v>
                </c:pt>
                <c:pt idx="10">
                  <c:v>27</c:v>
                </c:pt>
                <c:pt idx="11">
                  <c:v>46</c:v>
                </c:pt>
                <c:pt idx="12">
                  <c:v>100</c:v>
                </c:pt>
                <c:pt idx="13" formatCode="0">
                  <c:v>46</c:v>
                </c:pt>
                <c:pt idx="14" formatCode="0">
                  <c:v>21</c:v>
                </c:pt>
                <c:pt idx="15" formatCode="0">
                  <c:v>17</c:v>
                </c:pt>
                <c:pt idx="1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13-4816-AE85-31AA4B95963E}"/>
            </c:ext>
          </c:extLst>
        </c:ser>
        <c:ser>
          <c:idx val="3"/>
          <c:order val="3"/>
          <c:tx>
            <c:strRef>
              <c:f>PolyMaster!$A$229</c:f>
              <c:strCache>
                <c:ptCount val="1"/>
                <c:pt idx="0">
                  <c:v>CIV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PolyMaster!$B$229:$R$229</c:f>
              <c:numCache>
                <c:formatCode>General</c:formatCode>
                <c:ptCount val="17"/>
                <c:pt idx="0">
                  <c:v>144</c:v>
                </c:pt>
                <c:pt idx="1">
                  <c:v>53</c:v>
                </c:pt>
                <c:pt idx="2">
                  <c:v>54</c:v>
                </c:pt>
                <c:pt idx="3">
                  <c:v>164</c:v>
                </c:pt>
                <c:pt idx="4">
                  <c:v>87</c:v>
                </c:pt>
                <c:pt idx="5">
                  <c:v>24</c:v>
                </c:pt>
                <c:pt idx="6">
                  <c:v>39</c:v>
                </c:pt>
                <c:pt idx="7">
                  <c:v>49</c:v>
                </c:pt>
                <c:pt idx="8">
                  <c:v>76</c:v>
                </c:pt>
                <c:pt idx="9">
                  <c:v>50</c:v>
                </c:pt>
                <c:pt idx="10">
                  <c:v>22</c:v>
                </c:pt>
                <c:pt idx="11">
                  <c:v>15</c:v>
                </c:pt>
                <c:pt idx="12">
                  <c:v>33</c:v>
                </c:pt>
                <c:pt idx="13" formatCode="0">
                  <c:v>48</c:v>
                </c:pt>
                <c:pt idx="14" formatCode="0">
                  <c:v>29</c:v>
                </c:pt>
                <c:pt idx="15" formatCode="0">
                  <c:v>35</c:v>
                </c:pt>
                <c:pt idx="1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13-4816-AE85-31AA4B95963E}"/>
            </c:ext>
          </c:extLst>
        </c:ser>
        <c:ser>
          <c:idx val="4"/>
          <c:order val="4"/>
          <c:tx>
            <c:strRef>
              <c:f>PolyMaster!$A$230</c:f>
              <c:strCache>
                <c:ptCount val="1"/>
                <c:pt idx="0">
                  <c:v>CV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PolyMaster!$B$230:$R$230</c:f>
              <c:numCache>
                <c:formatCode>General</c:formatCode>
                <c:ptCount val="17"/>
                <c:pt idx="0">
                  <c:v>66</c:v>
                </c:pt>
                <c:pt idx="1">
                  <c:v>0</c:v>
                </c:pt>
                <c:pt idx="2">
                  <c:v>15</c:v>
                </c:pt>
                <c:pt idx="3">
                  <c:v>14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 formatCode="0">
                  <c:v>0</c:v>
                </c:pt>
                <c:pt idx="14" formatCode="0">
                  <c:v>2</c:v>
                </c:pt>
                <c:pt idx="15" formatCode="0">
                  <c:v>2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13-4816-AE85-31AA4B95963E}"/>
            </c:ext>
          </c:extLst>
        </c:ser>
        <c:ser>
          <c:idx val="5"/>
          <c:order val="5"/>
          <c:tx>
            <c:strRef>
              <c:f>PolyMaster!$A$231</c:f>
              <c:strCache>
                <c:ptCount val="1"/>
                <c:pt idx="0">
                  <c:v>CVI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PolyMaster!$B$231:$R$231</c:f>
              <c:numCache>
                <c:formatCode>General</c:formatCode>
                <c:ptCount val="17"/>
                <c:pt idx="0">
                  <c:v>223</c:v>
                </c:pt>
                <c:pt idx="1">
                  <c:v>92</c:v>
                </c:pt>
                <c:pt idx="2">
                  <c:v>148</c:v>
                </c:pt>
                <c:pt idx="3">
                  <c:v>274</c:v>
                </c:pt>
                <c:pt idx="4">
                  <c:v>186</c:v>
                </c:pt>
                <c:pt idx="5">
                  <c:v>10</c:v>
                </c:pt>
                <c:pt idx="6">
                  <c:v>57</c:v>
                </c:pt>
                <c:pt idx="7">
                  <c:v>147</c:v>
                </c:pt>
                <c:pt idx="8">
                  <c:v>154</c:v>
                </c:pt>
                <c:pt idx="9">
                  <c:v>190</c:v>
                </c:pt>
                <c:pt idx="10">
                  <c:v>145</c:v>
                </c:pt>
                <c:pt idx="11">
                  <c:v>82</c:v>
                </c:pt>
                <c:pt idx="12">
                  <c:v>148</c:v>
                </c:pt>
                <c:pt idx="13" formatCode="0">
                  <c:v>158</c:v>
                </c:pt>
                <c:pt idx="14" formatCode="0">
                  <c:v>137</c:v>
                </c:pt>
                <c:pt idx="15" formatCode="0">
                  <c:v>128</c:v>
                </c:pt>
                <c:pt idx="16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13-4816-AE85-31AA4B95963E}"/>
            </c:ext>
          </c:extLst>
        </c:ser>
        <c:ser>
          <c:idx val="6"/>
          <c:order val="6"/>
          <c:tx>
            <c:strRef>
              <c:f>PolyMaster!$A$232</c:f>
              <c:strCache>
                <c:ptCount val="1"/>
                <c:pt idx="0">
                  <c:v>CVII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PolyMaster!$B$232:$R$232</c:f>
              <c:numCache>
                <c:formatCode>General</c:formatCode>
                <c:ptCount val="17"/>
                <c:pt idx="6">
                  <c:v>6</c:v>
                </c:pt>
                <c:pt idx="7">
                  <c:v>5</c:v>
                </c:pt>
                <c:pt idx="8">
                  <c:v>0</c:v>
                </c:pt>
                <c:pt idx="9">
                  <c:v>26</c:v>
                </c:pt>
                <c:pt idx="10">
                  <c:v>18</c:v>
                </c:pt>
                <c:pt idx="11">
                  <c:v>25</c:v>
                </c:pt>
                <c:pt idx="12">
                  <c:v>17</c:v>
                </c:pt>
                <c:pt idx="13" formatCode="0">
                  <c:v>20</c:v>
                </c:pt>
                <c:pt idx="14" formatCode="0">
                  <c:v>42</c:v>
                </c:pt>
                <c:pt idx="15" formatCode="0">
                  <c:v>25</c:v>
                </c:pt>
                <c:pt idx="1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13-4816-AE85-31AA4B95963E}"/>
            </c:ext>
          </c:extLst>
        </c:ser>
        <c:ser>
          <c:idx val="7"/>
          <c:order val="7"/>
          <c:tx>
            <c:strRef>
              <c:f>PolyMaster!$A$233</c:f>
              <c:strCache>
                <c:ptCount val="1"/>
                <c:pt idx="0">
                  <c:v>CVIII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PolyMaster!$B$233:$R$233</c:f>
              <c:numCache>
                <c:formatCode>General</c:formatCode>
                <c:ptCount val="17"/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13-4816-AE85-31AA4B959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690352"/>
        <c:axId val="1117690912"/>
      </c:lineChart>
      <c:catAx>
        <c:axId val="111769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690912"/>
        <c:crosses val="autoZero"/>
        <c:auto val="1"/>
        <c:lblAlgn val="ctr"/>
        <c:lblOffset val="100"/>
        <c:noMultiLvlLbl val="0"/>
      </c:catAx>
      <c:valAx>
        <c:axId val="11176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COBP flowering plants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69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Diamond Creek - COBP Trends by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PolyMaster!$A$236</c:f>
              <c:strCache>
                <c:ptCount val="1"/>
                <c:pt idx="0">
                  <c:v>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PolyMaster!$B$236:$R$236</c:f>
              <c:numCache>
                <c:formatCode>General</c:formatCode>
                <c:ptCount val="17"/>
                <c:pt idx="0">
                  <c:v>456</c:v>
                </c:pt>
                <c:pt idx="1">
                  <c:v>858</c:v>
                </c:pt>
                <c:pt idx="2">
                  <c:v>1316</c:v>
                </c:pt>
                <c:pt idx="3">
                  <c:v>1882</c:v>
                </c:pt>
                <c:pt idx="4">
                  <c:v>1411</c:v>
                </c:pt>
                <c:pt idx="5">
                  <c:v>40</c:v>
                </c:pt>
                <c:pt idx="6">
                  <c:v>179</c:v>
                </c:pt>
                <c:pt idx="7">
                  <c:v>1022</c:v>
                </c:pt>
                <c:pt idx="8">
                  <c:v>334</c:v>
                </c:pt>
                <c:pt idx="9">
                  <c:v>1551</c:v>
                </c:pt>
                <c:pt idx="10">
                  <c:v>3062</c:v>
                </c:pt>
                <c:pt idx="11">
                  <c:v>1091</c:v>
                </c:pt>
                <c:pt idx="12">
                  <c:v>2253</c:v>
                </c:pt>
                <c:pt idx="13" formatCode="0">
                  <c:v>283</c:v>
                </c:pt>
                <c:pt idx="14" formatCode="0">
                  <c:v>1136</c:v>
                </c:pt>
                <c:pt idx="15" formatCode="0">
                  <c:v>3040</c:v>
                </c:pt>
                <c:pt idx="16">
                  <c:v>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F-4E27-A0E0-7D493FE1BC23}"/>
            </c:ext>
          </c:extLst>
        </c:ser>
        <c:ser>
          <c:idx val="1"/>
          <c:order val="1"/>
          <c:tx>
            <c:strRef>
              <c:f>PolyMaster!$A$237</c:f>
              <c:strCache>
                <c:ptCount val="1"/>
                <c:pt idx="0">
                  <c:v>DII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PolyMaster!$B$237:$R$237</c:f>
              <c:numCache>
                <c:formatCode>General</c:formatCode>
                <c:ptCount val="17"/>
                <c:pt idx="0">
                  <c:v>788</c:v>
                </c:pt>
                <c:pt idx="1">
                  <c:v>533</c:v>
                </c:pt>
                <c:pt idx="2">
                  <c:v>853</c:v>
                </c:pt>
                <c:pt idx="3">
                  <c:v>953</c:v>
                </c:pt>
                <c:pt idx="4">
                  <c:v>643</c:v>
                </c:pt>
                <c:pt idx="5">
                  <c:v>14</c:v>
                </c:pt>
                <c:pt idx="6">
                  <c:v>61</c:v>
                </c:pt>
                <c:pt idx="7">
                  <c:v>232</c:v>
                </c:pt>
                <c:pt idx="8">
                  <c:v>105</c:v>
                </c:pt>
                <c:pt idx="9">
                  <c:v>896</c:v>
                </c:pt>
                <c:pt idx="10">
                  <c:v>1064</c:v>
                </c:pt>
                <c:pt idx="11">
                  <c:v>817</c:v>
                </c:pt>
                <c:pt idx="12">
                  <c:v>1497</c:v>
                </c:pt>
                <c:pt idx="13" formatCode="0">
                  <c:v>213</c:v>
                </c:pt>
                <c:pt idx="14" formatCode="0">
                  <c:v>647</c:v>
                </c:pt>
                <c:pt idx="15" formatCode="0">
                  <c:v>1089</c:v>
                </c:pt>
                <c:pt idx="16">
                  <c:v>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F-4E27-A0E0-7D493FE1BC23}"/>
            </c:ext>
          </c:extLst>
        </c:ser>
        <c:ser>
          <c:idx val="2"/>
          <c:order val="2"/>
          <c:tx>
            <c:strRef>
              <c:f>PolyMaster!$A$238</c:f>
              <c:strCache>
                <c:ptCount val="1"/>
                <c:pt idx="0">
                  <c:v>DIII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PolyMaster!$B$238:$R$238</c:f>
              <c:numCache>
                <c:formatCode>General</c:formatCode>
                <c:ptCount val="17"/>
                <c:pt idx="0">
                  <c:v>1606</c:v>
                </c:pt>
                <c:pt idx="1">
                  <c:v>601</c:v>
                </c:pt>
                <c:pt idx="2">
                  <c:v>988</c:v>
                </c:pt>
                <c:pt idx="3">
                  <c:v>2828</c:v>
                </c:pt>
                <c:pt idx="4">
                  <c:v>875</c:v>
                </c:pt>
                <c:pt idx="5">
                  <c:v>1417</c:v>
                </c:pt>
                <c:pt idx="6">
                  <c:v>941</c:v>
                </c:pt>
                <c:pt idx="7">
                  <c:v>1115</c:v>
                </c:pt>
                <c:pt idx="8">
                  <c:v>327</c:v>
                </c:pt>
                <c:pt idx="9">
                  <c:v>2225</c:v>
                </c:pt>
                <c:pt idx="10">
                  <c:v>923</c:v>
                </c:pt>
                <c:pt idx="11">
                  <c:v>667</c:v>
                </c:pt>
                <c:pt idx="12">
                  <c:v>1627</c:v>
                </c:pt>
                <c:pt idx="13" formatCode="0">
                  <c:v>363</c:v>
                </c:pt>
                <c:pt idx="14" formatCode="0">
                  <c:v>926</c:v>
                </c:pt>
                <c:pt idx="15" formatCode="0">
                  <c:v>658</c:v>
                </c:pt>
                <c:pt idx="16">
                  <c:v>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1F-4E27-A0E0-7D493FE1BC23}"/>
            </c:ext>
          </c:extLst>
        </c:ser>
        <c:ser>
          <c:idx val="3"/>
          <c:order val="3"/>
          <c:tx>
            <c:strRef>
              <c:f>PolyMaster!$A$239</c:f>
              <c:strCache>
                <c:ptCount val="1"/>
                <c:pt idx="0">
                  <c:v>DIV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PolyMaster!$B$239:$R$239</c:f>
              <c:numCache>
                <c:formatCode>General</c:formatCode>
                <c:ptCount val="17"/>
                <c:pt idx="0">
                  <c:v>699</c:v>
                </c:pt>
                <c:pt idx="1">
                  <c:v>128</c:v>
                </c:pt>
                <c:pt idx="2">
                  <c:v>242</c:v>
                </c:pt>
                <c:pt idx="3">
                  <c:v>389</c:v>
                </c:pt>
                <c:pt idx="4">
                  <c:v>183</c:v>
                </c:pt>
                <c:pt idx="5">
                  <c:v>21</c:v>
                </c:pt>
                <c:pt idx="6">
                  <c:v>173</c:v>
                </c:pt>
                <c:pt idx="7">
                  <c:v>271</c:v>
                </c:pt>
                <c:pt idx="8">
                  <c:v>187</c:v>
                </c:pt>
                <c:pt idx="9">
                  <c:v>1039</c:v>
                </c:pt>
                <c:pt idx="10">
                  <c:v>814</c:v>
                </c:pt>
                <c:pt idx="11">
                  <c:v>407</c:v>
                </c:pt>
                <c:pt idx="12">
                  <c:v>585</c:v>
                </c:pt>
                <c:pt idx="13" formatCode="0">
                  <c:v>377</c:v>
                </c:pt>
                <c:pt idx="14" formatCode="0">
                  <c:v>767</c:v>
                </c:pt>
                <c:pt idx="15" formatCode="0">
                  <c:v>972</c:v>
                </c:pt>
                <c:pt idx="16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1F-4E27-A0E0-7D493FE1BC23}"/>
            </c:ext>
          </c:extLst>
        </c:ser>
        <c:ser>
          <c:idx val="4"/>
          <c:order val="4"/>
          <c:tx>
            <c:strRef>
              <c:f>PolyMaster!$A$240</c:f>
              <c:strCache>
                <c:ptCount val="1"/>
                <c:pt idx="0">
                  <c:v>DV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PolyMaster!$B$240:$R$240</c:f>
              <c:numCache>
                <c:formatCode>General</c:formatCode>
                <c:ptCount val="17"/>
                <c:pt idx="0">
                  <c:v>33</c:v>
                </c:pt>
                <c:pt idx="1">
                  <c:v>11</c:v>
                </c:pt>
                <c:pt idx="2">
                  <c:v>23</c:v>
                </c:pt>
                <c:pt idx="3">
                  <c:v>22</c:v>
                </c:pt>
                <c:pt idx="4">
                  <c:v>4</c:v>
                </c:pt>
                <c:pt idx="5">
                  <c:v>0</c:v>
                </c:pt>
                <c:pt idx="6">
                  <c:v>6</c:v>
                </c:pt>
                <c:pt idx="7">
                  <c:v>24</c:v>
                </c:pt>
                <c:pt idx="8">
                  <c:v>16</c:v>
                </c:pt>
                <c:pt idx="9">
                  <c:v>11</c:v>
                </c:pt>
                <c:pt idx="10">
                  <c:v>0</c:v>
                </c:pt>
                <c:pt idx="11">
                  <c:v>4</c:v>
                </c:pt>
                <c:pt idx="12">
                  <c:v>21</c:v>
                </c:pt>
                <c:pt idx="13" formatCode="0">
                  <c:v>12</c:v>
                </c:pt>
                <c:pt idx="14" formatCode="0">
                  <c:v>7</c:v>
                </c:pt>
                <c:pt idx="15" formatCode="0">
                  <c:v>5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1F-4E27-A0E0-7D493FE1B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085680"/>
        <c:axId val="1117086240"/>
      </c:lineChart>
      <c:catAx>
        <c:axId val="111708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086240"/>
        <c:crosses val="autoZero"/>
        <c:auto val="1"/>
        <c:lblAlgn val="ctr"/>
        <c:lblOffset val="100"/>
        <c:noMultiLvlLbl val="0"/>
      </c:catAx>
      <c:valAx>
        <c:axId val="11170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COBP flowering plants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08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Unnamed Creek - COBP Trends by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PolyMaster!$A$243</c:f>
              <c:strCache>
                <c:ptCount val="1"/>
                <c:pt idx="0">
                  <c:v>UI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PolyMaster!$B$243:$R$243</c:f>
              <c:numCache>
                <c:formatCode>General</c:formatCode>
                <c:ptCount val="17"/>
                <c:pt idx="0">
                  <c:v>260</c:v>
                </c:pt>
                <c:pt idx="1">
                  <c:v>79</c:v>
                </c:pt>
                <c:pt idx="2">
                  <c:v>234</c:v>
                </c:pt>
                <c:pt idx="3">
                  <c:v>235</c:v>
                </c:pt>
                <c:pt idx="4">
                  <c:v>234</c:v>
                </c:pt>
                <c:pt idx="5">
                  <c:v>1</c:v>
                </c:pt>
                <c:pt idx="6">
                  <c:v>2</c:v>
                </c:pt>
                <c:pt idx="7">
                  <c:v>20</c:v>
                </c:pt>
                <c:pt idx="8">
                  <c:v>339</c:v>
                </c:pt>
                <c:pt idx="9">
                  <c:v>1620</c:v>
                </c:pt>
                <c:pt idx="10">
                  <c:v>626</c:v>
                </c:pt>
                <c:pt idx="11">
                  <c:v>132</c:v>
                </c:pt>
                <c:pt idx="12">
                  <c:v>372</c:v>
                </c:pt>
                <c:pt idx="13" formatCode="0">
                  <c:v>346</c:v>
                </c:pt>
                <c:pt idx="14" formatCode="0">
                  <c:v>1598</c:v>
                </c:pt>
                <c:pt idx="15" formatCode="0">
                  <c:v>807</c:v>
                </c:pt>
                <c:pt idx="16">
                  <c:v>1321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A-4CD4-93BD-3908D8156023}"/>
            </c:ext>
          </c:extLst>
        </c:ser>
        <c:ser>
          <c:idx val="1"/>
          <c:order val="1"/>
          <c:tx>
            <c:strRef>
              <c:f>PolyMaster!$A$244</c:f>
              <c:strCache>
                <c:ptCount val="1"/>
                <c:pt idx="0">
                  <c:v>UII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PolyMaster!$B$244:$R$244</c:f>
              <c:numCache>
                <c:formatCode>General</c:formatCode>
                <c:ptCount val="17"/>
                <c:pt idx="0">
                  <c:v>1076</c:v>
                </c:pt>
                <c:pt idx="1">
                  <c:v>4438</c:v>
                </c:pt>
                <c:pt idx="2">
                  <c:v>3291</c:v>
                </c:pt>
                <c:pt idx="3">
                  <c:v>1397</c:v>
                </c:pt>
                <c:pt idx="4">
                  <c:v>2456</c:v>
                </c:pt>
                <c:pt idx="5">
                  <c:v>699</c:v>
                </c:pt>
                <c:pt idx="6">
                  <c:v>379</c:v>
                </c:pt>
                <c:pt idx="7">
                  <c:v>1460</c:v>
                </c:pt>
                <c:pt idx="8">
                  <c:v>2070</c:v>
                </c:pt>
                <c:pt idx="9">
                  <c:v>4183</c:v>
                </c:pt>
                <c:pt idx="10">
                  <c:v>674</c:v>
                </c:pt>
                <c:pt idx="11">
                  <c:v>1932</c:v>
                </c:pt>
                <c:pt idx="12">
                  <c:v>3388</c:v>
                </c:pt>
                <c:pt idx="13" formatCode="0">
                  <c:v>1380</c:v>
                </c:pt>
                <c:pt idx="14" formatCode="0">
                  <c:v>2893</c:v>
                </c:pt>
                <c:pt idx="15" formatCode="0">
                  <c:v>1081</c:v>
                </c:pt>
                <c:pt idx="16">
                  <c:v>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A-4CD4-93BD-3908D8156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88928"/>
        <c:axId val="1113789488"/>
      </c:lineChart>
      <c:catAx>
        <c:axId val="111378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89488"/>
        <c:crosses val="autoZero"/>
        <c:auto val="1"/>
        <c:lblAlgn val="ctr"/>
        <c:lblOffset val="100"/>
        <c:noMultiLvlLbl val="0"/>
      </c:catAx>
      <c:valAx>
        <c:axId val="11137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COBP flowering plants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COBP Trends - By Creek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PolyMaster!$A$247</c:f>
              <c:strCache>
                <c:ptCount val="1"/>
                <c:pt idx="0">
                  <c:v>Crow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PolyMaster!$B$247:$R$247</c:f>
              <c:numCache>
                <c:formatCode>General</c:formatCode>
                <c:ptCount val="17"/>
                <c:pt idx="0">
                  <c:v>822</c:v>
                </c:pt>
                <c:pt idx="1">
                  <c:v>240</c:v>
                </c:pt>
                <c:pt idx="2">
                  <c:v>381</c:v>
                </c:pt>
                <c:pt idx="3">
                  <c:v>596</c:v>
                </c:pt>
                <c:pt idx="4">
                  <c:v>369</c:v>
                </c:pt>
                <c:pt idx="5">
                  <c:v>38</c:v>
                </c:pt>
                <c:pt idx="6">
                  <c:v>175</c:v>
                </c:pt>
                <c:pt idx="7">
                  <c:v>377</c:v>
                </c:pt>
                <c:pt idx="8">
                  <c:v>349</c:v>
                </c:pt>
                <c:pt idx="9">
                  <c:v>441</c:v>
                </c:pt>
                <c:pt idx="10">
                  <c:v>298</c:v>
                </c:pt>
                <c:pt idx="11">
                  <c:v>283</c:v>
                </c:pt>
                <c:pt idx="12">
                  <c:v>491</c:v>
                </c:pt>
                <c:pt idx="13" formatCode="0">
                  <c:v>435</c:v>
                </c:pt>
                <c:pt idx="14" formatCode="0">
                  <c:v>409</c:v>
                </c:pt>
                <c:pt idx="15" formatCode="0">
                  <c:v>287</c:v>
                </c:pt>
                <c:pt idx="16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0-497D-8BFE-8468C222F168}"/>
            </c:ext>
          </c:extLst>
        </c:ser>
        <c:ser>
          <c:idx val="1"/>
          <c:order val="1"/>
          <c:tx>
            <c:strRef>
              <c:f>PolyMaster!$A$248</c:f>
              <c:strCache>
                <c:ptCount val="1"/>
                <c:pt idx="0">
                  <c:v>Diamond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PolyMaster!$B$248:$R$248</c:f>
              <c:numCache>
                <c:formatCode>General</c:formatCode>
                <c:ptCount val="17"/>
                <c:pt idx="0">
                  <c:v>3582</c:v>
                </c:pt>
                <c:pt idx="1">
                  <c:v>2131</c:v>
                </c:pt>
                <c:pt idx="2">
                  <c:v>3422</c:v>
                </c:pt>
                <c:pt idx="3">
                  <c:v>6074</c:v>
                </c:pt>
                <c:pt idx="4">
                  <c:v>3116</c:v>
                </c:pt>
                <c:pt idx="5">
                  <c:v>1492</c:v>
                </c:pt>
                <c:pt idx="6">
                  <c:v>1360</c:v>
                </c:pt>
                <c:pt idx="7">
                  <c:v>2664</c:v>
                </c:pt>
                <c:pt idx="8">
                  <c:v>969</c:v>
                </c:pt>
                <c:pt idx="9">
                  <c:v>5722</c:v>
                </c:pt>
                <c:pt idx="10">
                  <c:v>5863</c:v>
                </c:pt>
                <c:pt idx="11">
                  <c:v>2986</c:v>
                </c:pt>
                <c:pt idx="12">
                  <c:v>5983</c:v>
                </c:pt>
                <c:pt idx="13" formatCode="0">
                  <c:v>1248</c:v>
                </c:pt>
                <c:pt idx="14" formatCode="0">
                  <c:v>3483</c:v>
                </c:pt>
                <c:pt idx="15" formatCode="0">
                  <c:v>5764</c:v>
                </c:pt>
                <c:pt idx="16">
                  <c:v>9325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0-497D-8BFE-8468C222F168}"/>
            </c:ext>
          </c:extLst>
        </c:ser>
        <c:ser>
          <c:idx val="2"/>
          <c:order val="2"/>
          <c:tx>
            <c:strRef>
              <c:f>PolyMaster!$A$249</c:f>
              <c:strCache>
                <c:ptCount val="1"/>
                <c:pt idx="0">
                  <c:v>Unnamed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PolyMaster!$B$249:$R$249</c:f>
              <c:numCache>
                <c:formatCode>General</c:formatCode>
                <c:ptCount val="17"/>
                <c:pt idx="0">
                  <c:v>1336</c:v>
                </c:pt>
                <c:pt idx="1">
                  <c:v>4517</c:v>
                </c:pt>
                <c:pt idx="2">
                  <c:v>3525</c:v>
                </c:pt>
                <c:pt idx="3">
                  <c:v>1632</c:v>
                </c:pt>
                <c:pt idx="4">
                  <c:v>2690</c:v>
                </c:pt>
                <c:pt idx="5">
                  <c:v>700</c:v>
                </c:pt>
                <c:pt idx="6">
                  <c:v>381</c:v>
                </c:pt>
                <c:pt idx="7">
                  <c:v>1480</c:v>
                </c:pt>
                <c:pt idx="8">
                  <c:v>2409</c:v>
                </c:pt>
                <c:pt idx="9">
                  <c:v>5803</c:v>
                </c:pt>
                <c:pt idx="10">
                  <c:v>1300</c:v>
                </c:pt>
                <c:pt idx="11">
                  <c:v>2064</c:v>
                </c:pt>
                <c:pt idx="12">
                  <c:v>3760</c:v>
                </c:pt>
                <c:pt idx="13" formatCode="0">
                  <c:v>1726</c:v>
                </c:pt>
                <c:pt idx="14" formatCode="0">
                  <c:v>4491</c:v>
                </c:pt>
                <c:pt idx="15" formatCode="0">
                  <c:v>1888</c:v>
                </c:pt>
                <c:pt idx="16">
                  <c:v>5203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0-497D-8BFE-8468C222F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92848"/>
        <c:axId val="1113793408"/>
      </c:lineChart>
      <c:catAx>
        <c:axId val="111379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93408"/>
        <c:crosses val="autoZero"/>
        <c:auto val="1"/>
        <c:lblAlgn val="ctr"/>
        <c:lblOffset val="100"/>
        <c:noMultiLvlLbl val="0"/>
      </c:catAx>
      <c:valAx>
        <c:axId val="11137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COBP flowering plants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82</xdr:row>
      <xdr:rowOff>47625</xdr:rowOff>
    </xdr:from>
    <xdr:ext cx="194454" cy="25511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1801475" y="1105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223836</xdr:colOff>
      <xdr:row>84</xdr:row>
      <xdr:rowOff>104775</xdr:rowOff>
    </xdr:from>
    <xdr:to>
      <xdr:col>14</xdr:col>
      <xdr:colOff>304800</xdr:colOff>
      <xdr:row>102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428625</xdr:colOff>
      <xdr:row>1</xdr:row>
      <xdr:rowOff>28575</xdr:rowOff>
    </xdr:from>
    <xdr:to>
      <xdr:col>43</xdr:col>
      <xdr:colOff>123825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352425</xdr:colOff>
      <xdr:row>17</xdr:row>
      <xdr:rowOff>66674</xdr:rowOff>
    </xdr:from>
    <xdr:to>
      <xdr:col>41</xdr:col>
      <xdr:colOff>47625</xdr:colOff>
      <xdr:row>39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123825</xdr:colOff>
      <xdr:row>40</xdr:row>
      <xdr:rowOff>114300</xdr:rowOff>
    </xdr:from>
    <xdr:to>
      <xdr:col>38</xdr:col>
      <xdr:colOff>428625</xdr:colOff>
      <xdr:row>57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7</xdr:col>
      <xdr:colOff>304800</xdr:colOff>
      <xdr:row>44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222</xdr:row>
      <xdr:rowOff>38100</xdr:rowOff>
    </xdr:from>
    <xdr:to>
      <xdr:col>24</xdr:col>
      <xdr:colOff>342900</xdr:colOff>
      <xdr:row>240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239</xdr:row>
      <xdr:rowOff>57150</xdr:rowOff>
    </xdr:from>
    <xdr:to>
      <xdr:col>24</xdr:col>
      <xdr:colOff>590550</xdr:colOff>
      <xdr:row>255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257</xdr:row>
      <xdr:rowOff>28575</xdr:rowOff>
    </xdr:from>
    <xdr:to>
      <xdr:col>24</xdr:col>
      <xdr:colOff>647700</xdr:colOff>
      <xdr:row>275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200025</xdr:colOff>
      <xdr:row>258</xdr:row>
      <xdr:rowOff>76200</xdr:rowOff>
    </xdr:from>
    <xdr:to>
      <xdr:col>19</xdr:col>
      <xdr:colOff>314325</xdr:colOff>
      <xdr:row>276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0"/>
  <sheetViews>
    <sheetView topLeftCell="A16" workbookViewId="0">
      <selection activeCell="G25" sqref="G25"/>
    </sheetView>
  </sheetViews>
  <sheetFormatPr defaultRowHeight="11.25" x14ac:dyDescent="0.2"/>
  <cols>
    <col min="1" max="5" width="9.140625" style="5"/>
    <col min="6" max="6" width="10" style="5" customWidth="1"/>
    <col min="7" max="7" width="5" style="6" bestFit="1" customWidth="1"/>
    <col min="8" max="8" width="9.5703125" style="5" bestFit="1" customWidth="1"/>
    <col min="9" max="9" width="9.85546875" style="5" bestFit="1" customWidth="1"/>
    <col min="10" max="10" width="4.140625" style="5" customWidth="1"/>
    <col min="11" max="11" width="5" style="6" bestFit="1" customWidth="1"/>
    <col min="12" max="12" width="8.7109375" style="5" bestFit="1" customWidth="1"/>
    <col min="13" max="13" width="9.42578125" style="5" bestFit="1" customWidth="1"/>
    <col min="14" max="14" width="6.28515625" style="5" customWidth="1"/>
    <col min="15" max="15" width="9.85546875" style="6" bestFit="1" customWidth="1"/>
    <col min="16" max="16384" width="9.140625" style="5"/>
  </cols>
  <sheetData>
    <row r="1" spans="1:17" ht="30.75" customHeight="1" thickBot="1" x14ac:dyDescent="0.25">
      <c r="A1" s="10" t="s">
        <v>143</v>
      </c>
      <c r="B1" s="10" t="s">
        <v>192</v>
      </c>
      <c r="C1" s="10" t="s">
        <v>193</v>
      </c>
      <c r="D1" s="10" t="s">
        <v>194</v>
      </c>
      <c r="E1" s="10" t="s">
        <v>144</v>
      </c>
      <c r="H1" s="7"/>
      <c r="I1" s="7"/>
      <c r="L1" s="7"/>
      <c r="M1" s="7"/>
      <c r="P1" s="7"/>
      <c r="Q1" s="7"/>
    </row>
    <row r="2" spans="1:17" ht="12" thickBot="1" x14ac:dyDescent="0.25">
      <c r="A2" s="10">
        <v>1986</v>
      </c>
      <c r="B2" s="10">
        <v>2095</v>
      </c>
      <c r="C2" s="10">
        <v>3216</v>
      </c>
      <c r="D2" s="10">
        <v>565</v>
      </c>
      <c r="E2" s="10">
        <v>5876</v>
      </c>
      <c r="G2" s="5"/>
      <c r="K2" s="5"/>
      <c r="O2" s="5"/>
    </row>
    <row r="3" spans="1:17" ht="12" thickBot="1" x14ac:dyDescent="0.25">
      <c r="A3" s="10">
        <v>1987</v>
      </c>
      <c r="B3" s="10"/>
      <c r="C3" s="10"/>
      <c r="D3" s="10"/>
      <c r="E3" s="10"/>
      <c r="G3" s="5"/>
      <c r="K3" s="5"/>
      <c r="O3" s="5"/>
    </row>
    <row r="4" spans="1:17" ht="12" thickBot="1" x14ac:dyDescent="0.25">
      <c r="A4" s="10">
        <v>1988</v>
      </c>
      <c r="B4" s="10">
        <v>1406</v>
      </c>
      <c r="C4" s="10">
        <v>1201</v>
      </c>
      <c r="D4" s="10">
        <v>452</v>
      </c>
      <c r="E4" s="10">
        <v>3059</v>
      </c>
    </row>
    <row r="5" spans="1:17" ht="12" thickBot="1" x14ac:dyDescent="0.25">
      <c r="A5" s="10">
        <v>1989</v>
      </c>
      <c r="B5" s="10">
        <v>2408</v>
      </c>
      <c r="C5" s="10">
        <v>1684</v>
      </c>
      <c r="D5" s="10">
        <v>734</v>
      </c>
      <c r="E5" s="10">
        <v>4813</v>
      </c>
    </row>
    <row r="6" spans="1:17" ht="12" thickBot="1" x14ac:dyDescent="0.25">
      <c r="A6" s="10">
        <v>1990</v>
      </c>
      <c r="B6" s="10">
        <v>2030</v>
      </c>
      <c r="C6" s="10">
        <v>2171</v>
      </c>
      <c r="D6" s="10">
        <v>851</v>
      </c>
      <c r="E6" s="10">
        <v>5052</v>
      </c>
    </row>
    <row r="7" spans="1:17" ht="12" thickBot="1" x14ac:dyDescent="0.25">
      <c r="A7" s="10">
        <v>1991</v>
      </c>
      <c r="B7" s="10">
        <v>756</v>
      </c>
      <c r="C7" s="10">
        <v>2673</v>
      </c>
      <c r="D7" s="10">
        <v>1354</v>
      </c>
      <c r="E7" s="10">
        <v>4783</v>
      </c>
    </row>
    <row r="8" spans="1:17" ht="12" thickBot="1" x14ac:dyDescent="0.25">
      <c r="A8" s="10">
        <v>1992</v>
      </c>
      <c r="B8" s="10">
        <v>997</v>
      </c>
      <c r="C8" s="10">
        <v>3627</v>
      </c>
      <c r="D8" s="10">
        <v>1669</v>
      </c>
      <c r="E8" s="10">
        <v>6293</v>
      </c>
    </row>
    <row r="9" spans="1:17" ht="12" thickBot="1" x14ac:dyDescent="0.25">
      <c r="A9" s="10">
        <v>1993</v>
      </c>
      <c r="B9" s="10">
        <v>935</v>
      </c>
      <c r="C9" s="10">
        <v>4650</v>
      </c>
      <c r="D9" s="10">
        <v>1503</v>
      </c>
      <c r="E9" s="10">
        <v>7088</v>
      </c>
    </row>
    <row r="10" spans="1:17" ht="12" thickBot="1" x14ac:dyDescent="0.25">
      <c r="A10" s="10">
        <v>1994</v>
      </c>
      <c r="B10" s="10">
        <v>2017</v>
      </c>
      <c r="C10" s="10">
        <v>3865</v>
      </c>
      <c r="D10" s="10">
        <v>1393</v>
      </c>
      <c r="E10" s="10">
        <v>7275</v>
      </c>
    </row>
    <row r="11" spans="1:17" ht="12" thickBot="1" x14ac:dyDescent="0.25">
      <c r="A11" s="10">
        <v>1995</v>
      </c>
      <c r="B11" s="10">
        <v>2441</v>
      </c>
      <c r="C11" s="10">
        <v>5664</v>
      </c>
      <c r="D11" s="10">
        <v>1822</v>
      </c>
      <c r="E11" s="10">
        <v>9927</v>
      </c>
    </row>
    <row r="12" spans="1:17" ht="12" thickBot="1" x14ac:dyDescent="0.25">
      <c r="A12" s="10">
        <v>1996</v>
      </c>
      <c r="B12" s="10">
        <v>967</v>
      </c>
      <c r="C12" s="10">
        <v>3850</v>
      </c>
      <c r="D12" s="10">
        <v>777</v>
      </c>
      <c r="E12" s="10">
        <v>5594</v>
      </c>
    </row>
    <row r="13" spans="1:17" ht="12" thickBot="1" x14ac:dyDescent="0.25">
      <c r="A13" s="10">
        <v>1997</v>
      </c>
      <c r="B13" s="10">
        <v>1348</v>
      </c>
      <c r="C13" s="10">
        <v>5926</v>
      </c>
      <c r="D13" s="10">
        <v>1820</v>
      </c>
      <c r="E13" s="10">
        <v>9094</v>
      </c>
    </row>
    <row r="14" spans="1:17" ht="12" thickBot="1" x14ac:dyDescent="0.25">
      <c r="A14" s="10">
        <v>1998</v>
      </c>
      <c r="B14" s="10">
        <v>1708</v>
      </c>
      <c r="C14" s="10">
        <v>6809</v>
      </c>
      <c r="D14" s="10">
        <v>2372</v>
      </c>
      <c r="E14" s="10">
        <v>10889</v>
      </c>
    </row>
    <row r="15" spans="1:17" ht="12" thickBot="1" x14ac:dyDescent="0.25">
      <c r="A15" s="10">
        <v>1999</v>
      </c>
      <c r="B15" s="10">
        <v>1152</v>
      </c>
      <c r="C15" s="10">
        <v>6571</v>
      </c>
      <c r="D15" s="10">
        <v>3621</v>
      </c>
      <c r="E15" s="10">
        <v>11344</v>
      </c>
    </row>
    <row r="16" spans="1:17" ht="12" thickBot="1" x14ac:dyDescent="0.25">
      <c r="A16" s="10">
        <v>2000</v>
      </c>
      <c r="B16" s="10">
        <v>1148</v>
      </c>
      <c r="C16" s="10">
        <v>4890</v>
      </c>
      <c r="D16" s="10">
        <v>1638</v>
      </c>
      <c r="E16" s="10">
        <v>7676</v>
      </c>
    </row>
    <row r="17" spans="1:15" ht="12" thickBot="1" x14ac:dyDescent="0.25">
      <c r="A17" s="10">
        <v>2001</v>
      </c>
      <c r="B17" s="10">
        <v>878</v>
      </c>
      <c r="C17" s="10">
        <v>4788</v>
      </c>
      <c r="D17" s="10">
        <v>1801</v>
      </c>
      <c r="E17" s="10">
        <v>7467</v>
      </c>
      <c r="G17" s="8"/>
      <c r="K17" s="8"/>
      <c r="O17" s="8"/>
    </row>
    <row r="18" spans="1:15" ht="12" thickBot="1" x14ac:dyDescent="0.25">
      <c r="A18" s="10">
        <v>2002</v>
      </c>
      <c r="B18" s="10">
        <v>808</v>
      </c>
      <c r="C18" s="10">
        <v>3582</v>
      </c>
      <c r="D18" s="10">
        <v>1336</v>
      </c>
      <c r="E18" s="10">
        <v>5726</v>
      </c>
      <c r="G18" s="8"/>
      <c r="K18" s="8"/>
      <c r="O18" s="8"/>
    </row>
    <row r="19" spans="1:15" ht="12" thickBot="1" x14ac:dyDescent="0.25">
      <c r="A19" s="10">
        <v>2003</v>
      </c>
      <c r="B19" s="10">
        <v>240</v>
      </c>
      <c r="C19" s="10">
        <v>2155</v>
      </c>
      <c r="D19" s="10">
        <v>4517</v>
      </c>
      <c r="E19" s="10">
        <v>6912</v>
      </c>
      <c r="G19" s="8"/>
      <c r="K19" s="8"/>
      <c r="O19" s="8"/>
    </row>
    <row r="20" spans="1:15" ht="12" thickBot="1" x14ac:dyDescent="0.25">
      <c r="A20" s="10">
        <v>2004</v>
      </c>
      <c r="B20" s="10">
        <v>381</v>
      </c>
      <c r="C20" s="10">
        <v>3416</v>
      </c>
      <c r="D20" s="10">
        <v>3525</v>
      </c>
      <c r="E20" s="10">
        <v>7322</v>
      </c>
      <c r="G20" s="8"/>
      <c r="K20" s="8"/>
      <c r="O20" s="8"/>
    </row>
    <row r="21" spans="1:15" ht="12" thickBot="1" x14ac:dyDescent="0.25">
      <c r="A21" s="10">
        <v>2005</v>
      </c>
      <c r="B21" s="10">
        <v>597</v>
      </c>
      <c r="C21" s="10">
        <v>6074</v>
      </c>
      <c r="D21" s="10">
        <v>1632</v>
      </c>
      <c r="E21" s="10">
        <f>SUM(B21:D21)</f>
        <v>8303</v>
      </c>
      <c r="G21" s="8"/>
      <c r="K21" s="8"/>
      <c r="O21" s="8"/>
    </row>
    <row r="22" spans="1:15" ht="12" thickBot="1" x14ac:dyDescent="0.25">
      <c r="A22" s="10">
        <v>2006</v>
      </c>
      <c r="B22" s="10">
        <v>369</v>
      </c>
      <c r="C22" s="10">
        <v>3116</v>
      </c>
      <c r="D22" s="10">
        <v>2690</v>
      </c>
      <c r="E22" s="10">
        <f>SUM(B22:D22)</f>
        <v>6175</v>
      </c>
      <c r="G22" s="8"/>
      <c r="K22" s="8"/>
      <c r="O22" s="8"/>
    </row>
    <row r="23" spans="1:15" ht="12" thickBot="1" x14ac:dyDescent="0.25">
      <c r="A23" s="10" t="s">
        <v>216</v>
      </c>
      <c r="B23" s="10">
        <v>38</v>
      </c>
      <c r="C23" s="10">
        <v>1492</v>
      </c>
      <c r="D23" s="10">
        <v>700</v>
      </c>
      <c r="E23" s="19">
        <f>SUM(B23:D23)</f>
        <v>2230</v>
      </c>
    </row>
    <row r="24" spans="1:15" ht="12" thickBot="1" x14ac:dyDescent="0.25">
      <c r="A24" s="10" t="s">
        <v>217</v>
      </c>
      <c r="B24" s="10">
        <v>175</v>
      </c>
      <c r="C24" s="10">
        <v>1360</v>
      </c>
      <c r="D24" s="10">
        <v>381</v>
      </c>
      <c r="E24" s="19">
        <v>1916</v>
      </c>
    </row>
    <row r="25" spans="1:15" ht="12" thickBot="1" x14ac:dyDescent="0.25">
      <c r="A25" s="11">
        <v>2009</v>
      </c>
      <c r="B25" s="11">
        <v>377</v>
      </c>
      <c r="C25" s="11">
        <v>2674</v>
      </c>
      <c r="D25" s="11">
        <v>1480</v>
      </c>
      <c r="E25" s="11">
        <v>4531</v>
      </c>
    </row>
    <row r="26" spans="1:15" ht="12" thickBot="1" x14ac:dyDescent="0.25">
      <c r="A26" s="11">
        <v>2010</v>
      </c>
      <c r="B26" s="11">
        <v>339</v>
      </c>
      <c r="C26" s="11">
        <v>969</v>
      </c>
      <c r="D26" s="11">
        <v>2409</v>
      </c>
      <c r="E26" s="11">
        <v>3717</v>
      </c>
    </row>
    <row r="27" spans="1:15" s="22" customFormat="1" ht="12" thickBot="1" x14ac:dyDescent="0.25">
      <c r="A27" s="11">
        <v>2011</v>
      </c>
      <c r="B27" s="11">
        <v>432</v>
      </c>
      <c r="C27" s="11">
        <v>5722</v>
      </c>
      <c r="D27" s="11">
        <v>5803</v>
      </c>
      <c r="E27" s="11">
        <f>SUM(B27:D27)</f>
        <v>11957</v>
      </c>
      <c r="F27" s="5"/>
      <c r="G27" s="6"/>
      <c r="K27" s="6"/>
      <c r="O27" s="6"/>
    </row>
    <row r="28" spans="1:15" s="24" customFormat="1" ht="12" thickBot="1" x14ac:dyDescent="0.25">
      <c r="A28" s="11">
        <v>2012</v>
      </c>
      <c r="B28" s="11">
        <v>299</v>
      </c>
      <c r="C28" s="11">
        <v>5863</v>
      </c>
      <c r="D28" s="11">
        <v>1300</v>
      </c>
      <c r="E28" s="11">
        <f>SUM(B28:D28)</f>
        <v>7462</v>
      </c>
      <c r="F28" s="5"/>
      <c r="G28" s="6"/>
      <c r="K28" s="6"/>
      <c r="O28" s="6"/>
    </row>
    <row r="29" spans="1:15" s="25" customFormat="1" ht="12" thickBot="1" x14ac:dyDescent="0.25">
      <c r="A29" s="11">
        <v>2013</v>
      </c>
      <c r="B29" s="11">
        <v>283</v>
      </c>
      <c r="C29" s="11">
        <v>2986</v>
      </c>
      <c r="D29" s="11">
        <v>2064</v>
      </c>
      <c r="E29" s="11">
        <f>SUM(B29:D29)</f>
        <v>5333</v>
      </c>
      <c r="F29" s="5"/>
      <c r="G29" s="6"/>
      <c r="K29" s="6"/>
      <c r="O29" s="6"/>
    </row>
    <row r="30" spans="1:15" s="59" customFormat="1" ht="12" thickBot="1" x14ac:dyDescent="0.25">
      <c r="A30" s="11">
        <v>2014</v>
      </c>
      <c r="B30" s="11">
        <v>489</v>
      </c>
      <c r="C30" s="11">
        <v>5998</v>
      </c>
      <c r="D30" s="11">
        <v>3760</v>
      </c>
      <c r="E30" s="11">
        <f>SUM(B30:D30)</f>
        <v>10247</v>
      </c>
      <c r="F30" s="5"/>
      <c r="G30" s="6"/>
      <c r="K30" s="6"/>
      <c r="O30" s="6"/>
    </row>
    <row r="31" spans="1:15" s="75" customFormat="1" ht="12" thickBot="1" x14ac:dyDescent="0.25">
      <c r="A31" s="11">
        <v>2015</v>
      </c>
      <c r="B31" s="11">
        <v>435</v>
      </c>
      <c r="C31" s="11">
        <v>1248</v>
      </c>
      <c r="D31" s="11">
        <v>1726</v>
      </c>
      <c r="E31" s="11">
        <f>SUM(B31:D31)</f>
        <v>3409</v>
      </c>
      <c r="G31" s="6"/>
      <c r="K31" s="6"/>
      <c r="O31" s="6"/>
    </row>
    <row r="32" spans="1:15" ht="12" thickBot="1" x14ac:dyDescent="0.25">
      <c r="A32" s="11">
        <v>2016</v>
      </c>
      <c r="B32" s="80">
        <v>409</v>
      </c>
      <c r="C32" s="80">
        <v>3485</v>
      </c>
      <c r="D32" s="80">
        <v>4491</v>
      </c>
      <c r="E32" s="80">
        <f t="shared" ref="E32:E34" si="0">SUM(B32:D32)</f>
        <v>8385</v>
      </c>
    </row>
    <row r="33" spans="1:15" s="134" customFormat="1" ht="12" thickBot="1" x14ac:dyDescent="0.25">
      <c r="A33" s="11">
        <v>2017</v>
      </c>
      <c r="B33" s="80">
        <v>287</v>
      </c>
      <c r="C33" s="80">
        <v>5764</v>
      </c>
      <c r="D33" s="80">
        <v>1888</v>
      </c>
      <c r="E33" s="80">
        <f t="shared" si="0"/>
        <v>7939</v>
      </c>
      <c r="G33" s="6"/>
      <c r="K33" s="6"/>
      <c r="O33" s="6"/>
    </row>
    <row r="34" spans="1:15" s="134" customFormat="1" ht="12" thickBot="1" x14ac:dyDescent="0.25">
      <c r="A34" s="11">
        <v>2018</v>
      </c>
      <c r="B34" s="80">
        <v>460</v>
      </c>
      <c r="C34" s="80">
        <v>9325</v>
      </c>
      <c r="D34" s="80">
        <v>5203</v>
      </c>
      <c r="E34" s="80">
        <f t="shared" si="0"/>
        <v>14988</v>
      </c>
      <c r="G34" s="6"/>
      <c r="K34" s="6"/>
      <c r="O34" s="6"/>
    </row>
    <row r="35" spans="1:15" s="134" customFormat="1" ht="12" thickBot="1" x14ac:dyDescent="0.25">
      <c r="A35" s="11">
        <v>2019</v>
      </c>
      <c r="B35" s="80">
        <v>477</v>
      </c>
      <c r="C35" s="80">
        <v>5783</v>
      </c>
      <c r="D35" s="80">
        <v>3018</v>
      </c>
      <c r="E35" s="80">
        <f>SUM(B35:D35)</f>
        <v>9278</v>
      </c>
      <c r="G35" s="6"/>
      <c r="K35" s="6"/>
      <c r="O35" s="6"/>
    </row>
    <row r="36" spans="1:15" s="135" customFormat="1" ht="12" thickBot="1" x14ac:dyDescent="0.25">
      <c r="A36" s="11">
        <v>2020</v>
      </c>
      <c r="B36" s="80">
        <v>114</v>
      </c>
      <c r="C36" s="80">
        <v>2919</v>
      </c>
      <c r="D36" s="80">
        <v>1853</v>
      </c>
      <c r="E36" s="80">
        <v>4886</v>
      </c>
      <c r="G36" s="6"/>
      <c r="K36" s="6"/>
      <c r="O36" s="6"/>
    </row>
    <row r="37" spans="1:15" ht="12.75" x14ac:dyDescent="0.2">
      <c r="A37" s="14" t="s">
        <v>221</v>
      </c>
      <c r="B37">
        <f>AVERAGE(B4:B32)</f>
        <v>891.79310344827582</v>
      </c>
      <c r="C37">
        <f>AVERAGE(C4:C32)</f>
        <v>3741.6896551724139</v>
      </c>
      <c r="D37">
        <f>AVERAGE(D4:D32)</f>
        <v>2055.8965517241381</v>
      </c>
      <c r="E37" s="14">
        <f>AVERAGE(E4:E36)</f>
        <v>7002.121212121212</v>
      </c>
    </row>
    <row r="39" spans="1:15" x14ac:dyDescent="0.2">
      <c r="B39" s="21"/>
      <c r="C39" s="21"/>
      <c r="D39" s="21"/>
      <c r="E39" s="21"/>
    </row>
    <row r="49" spans="1:1" x14ac:dyDescent="0.2">
      <c r="A49" s="9"/>
    </row>
    <row r="68" spans="1:2" ht="12" thickBot="1" x14ac:dyDescent="0.25"/>
    <row r="69" spans="1:2" ht="12" thickBot="1" x14ac:dyDescent="0.25">
      <c r="A69" s="10"/>
    </row>
    <row r="70" spans="1:2" ht="12" thickBot="1" x14ac:dyDescent="0.25">
      <c r="A70" s="10"/>
    </row>
    <row r="71" spans="1:2" ht="12" thickBot="1" x14ac:dyDescent="0.25">
      <c r="A71" s="10"/>
    </row>
    <row r="72" spans="1:2" ht="12" thickBot="1" x14ac:dyDescent="0.25">
      <c r="A72" s="10"/>
    </row>
    <row r="73" spans="1:2" ht="12" thickBot="1" x14ac:dyDescent="0.25">
      <c r="A73" s="10"/>
    </row>
    <row r="74" spans="1:2" ht="12" thickBot="1" x14ac:dyDescent="0.25">
      <c r="A74" s="10"/>
      <c r="B74" s="10"/>
    </row>
    <row r="75" spans="1:2" ht="12" thickBot="1" x14ac:dyDescent="0.25">
      <c r="A75" s="10"/>
      <c r="B75" s="10"/>
    </row>
    <row r="76" spans="1:2" ht="12" thickBot="1" x14ac:dyDescent="0.25">
      <c r="A76" s="10"/>
      <c r="B76" s="10"/>
    </row>
    <row r="77" spans="1:2" ht="12" thickBot="1" x14ac:dyDescent="0.25">
      <c r="A77" s="10"/>
      <c r="B77" s="10"/>
    </row>
    <row r="78" spans="1:2" ht="12" thickBot="1" x14ac:dyDescent="0.25">
      <c r="A78" s="10"/>
      <c r="B78" s="10"/>
    </row>
    <row r="79" spans="1:2" ht="12" thickBot="1" x14ac:dyDescent="0.25">
      <c r="A79" s="10"/>
      <c r="B79" s="10"/>
    </row>
    <row r="80" spans="1:2" ht="12" thickBot="1" x14ac:dyDescent="0.25">
      <c r="A80" s="10"/>
      <c r="B80" s="10"/>
    </row>
    <row r="81" spans="1:5" ht="12" thickBot="1" x14ac:dyDescent="0.25">
      <c r="A81" s="10"/>
      <c r="B81" s="10"/>
    </row>
    <row r="82" spans="1:5" ht="12" thickBot="1" x14ac:dyDescent="0.25">
      <c r="A82" s="10"/>
      <c r="B82" s="10"/>
    </row>
    <row r="83" spans="1:5" ht="12" thickBot="1" x14ac:dyDescent="0.25">
      <c r="A83" s="10"/>
      <c r="B83" s="67"/>
      <c r="C83" s="70"/>
      <c r="D83" s="70"/>
      <c r="E83" s="70"/>
    </row>
    <row r="84" spans="1:5" ht="12" thickBot="1" x14ac:dyDescent="0.25">
      <c r="A84" s="10"/>
      <c r="B84" s="67"/>
      <c r="C84" s="70"/>
      <c r="D84" s="70"/>
      <c r="E84" s="70"/>
    </row>
    <row r="85" spans="1:5" ht="12" thickBot="1" x14ac:dyDescent="0.25">
      <c r="A85" s="10"/>
      <c r="B85" s="67"/>
      <c r="C85" s="71"/>
      <c r="D85" s="71"/>
      <c r="E85" s="70"/>
    </row>
    <row r="86" spans="1:5" ht="12" thickBot="1" x14ac:dyDescent="0.25">
      <c r="A86" s="10"/>
      <c r="B86" s="67"/>
      <c r="C86" s="71"/>
      <c r="D86" s="71"/>
      <c r="E86" s="70"/>
    </row>
    <row r="87" spans="1:5" ht="12" thickBot="1" x14ac:dyDescent="0.25">
      <c r="A87" s="10"/>
      <c r="B87" s="67"/>
      <c r="C87" s="71"/>
      <c r="D87" s="71"/>
      <c r="E87" s="70"/>
    </row>
    <row r="88" spans="1:5" ht="12" thickBot="1" x14ac:dyDescent="0.25">
      <c r="A88" s="10"/>
      <c r="B88" s="67"/>
      <c r="C88" s="71"/>
      <c r="D88" s="72"/>
      <c r="E88" s="70"/>
    </row>
    <row r="89" spans="1:5" ht="12" thickBot="1" x14ac:dyDescent="0.25">
      <c r="A89" s="10"/>
      <c r="B89" s="67"/>
      <c r="C89" s="71"/>
      <c r="D89" s="71"/>
      <c r="E89" s="70"/>
    </row>
    <row r="90" spans="1:5" ht="12" thickBot="1" x14ac:dyDescent="0.25">
      <c r="A90" s="11"/>
      <c r="B90" s="67"/>
      <c r="C90" s="71"/>
      <c r="D90" s="71"/>
      <c r="E90" s="70"/>
    </row>
    <row r="91" spans="1:5" ht="12" thickBot="1" x14ac:dyDescent="0.25">
      <c r="A91" s="66"/>
      <c r="B91" s="67"/>
      <c r="C91" s="71"/>
      <c r="D91" s="72"/>
      <c r="E91" s="70"/>
    </row>
    <row r="92" spans="1:5" ht="12" thickBot="1" x14ac:dyDescent="0.25">
      <c r="A92" s="66"/>
      <c r="B92" s="67"/>
      <c r="C92" s="71"/>
      <c r="D92" s="71"/>
      <c r="E92" s="70"/>
    </row>
    <row r="93" spans="1:5" ht="12" thickBot="1" x14ac:dyDescent="0.25">
      <c r="A93" s="66"/>
      <c r="B93" s="68"/>
      <c r="C93" s="71"/>
      <c r="D93" s="71"/>
      <c r="E93" s="70"/>
    </row>
    <row r="94" spans="1:5" ht="12" thickBot="1" x14ac:dyDescent="0.25">
      <c r="A94" s="66"/>
      <c r="B94" s="68"/>
      <c r="C94" s="71"/>
      <c r="D94" s="71"/>
      <c r="E94" s="70"/>
    </row>
    <row r="95" spans="1:5" ht="12" thickBot="1" x14ac:dyDescent="0.25">
      <c r="A95" s="66"/>
      <c r="B95" s="69"/>
      <c r="C95" s="71"/>
      <c r="D95" s="71"/>
      <c r="E95" s="70"/>
    </row>
    <row r="96" spans="1:5" x14ac:dyDescent="0.2">
      <c r="B96" s="66"/>
      <c r="C96" s="71"/>
      <c r="D96" s="71"/>
      <c r="E96" s="70"/>
    </row>
    <row r="97" spans="1:5" x14ac:dyDescent="0.2">
      <c r="B97" s="66"/>
      <c r="C97" s="71"/>
      <c r="D97" s="71"/>
      <c r="E97" s="70"/>
    </row>
    <row r="98" spans="1:5" x14ac:dyDescent="0.2">
      <c r="B98" s="66"/>
      <c r="C98" s="71"/>
      <c r="D98" s="72"/>
      <c r="E98" s="70"/>
    </row>
    <row r="99" spans="1:5" x14ac:dyDescent="0.2">
      <c r="B99" s="66"/>
      <c r="C99" s="71"/>
      <c r="D99" s="72"/>
      <c r="E99" s="70"/>
    </row>
    <row r="100" spans="1:5" x14ac:dyDescent="0.2">
      <c r="B100" s="66"/>
      <c r="C100" s="71"/>
      <c r="D100" s="71"/>
      <c r="E100" s="70"/>
    </row>
    <row r="101" spans="1:5" x14ac:dyDescent="0.2">
      <c r="C101" s="71"/>
      <c r="D101" s="71"/>
      <c r="E101" s="70"/>
    </row>
    <row r="102" spans="1:5" x14ac:dyDescent="0.2">
      <c r="C102" s="71"/>
      <c r="D102" s="71"/>
      <c r="E102" s="70"/>
    </row>
    <row r="103" spans="1:5" x14ac:dyDescent="0.2">
      <c r="C103" s="71"/>
      <c r="D103" s="71"/>
      <c r="E103" s="70"/>
    </row>
    <row r="104" spans="1:5" ht="12" thickBot="1" x14ac:dyDescent="0.25">
      <c r="C104" s="71"/>
      <c r="D104" s="71"/>
      <c r="E104" s="70"/>
    </row>
    <row r="105" spans="1:5" ht="12" thickBot="1" x14ac:dyDescent="0.25">
      <c r="B105" s="67"/>
      <c r="C105" s="71"/>
      <c r="D105" s="71"/>
      <c r="E105" s="70"/>
    </row>
    <row r="106" spans="1:5" ht="12" thickBot="1" x14ac:dyDescent="0.25">
      <c r="B106" s="67"/>
      <c r="C106" s="71"/>
      <c r="D106" s="71"/>
      <c r="E106" s="70"/>
    </row>
    <row r="107" spans="1:5" ht="12" thickBot="1" x14ac:dyDescent="0.25">
      <c r="B107" s="68"/>
      <c r="C107" s="71"/>
      <c r="D107" s="71"/>
      <c r="E107" s="70"/>
    </row>
    <row r="108" spans="1:5" ht="12" thickBot="1" x14ac:dyDescent="0.25">
      <c r="A108" s="66"/>
      <c r="B108" s="68"/>
      <c r="C108" s="70"/>
      <c r="D108" s="70"/>
      <c r="E108" s="70"/>
    </row>
    <row r="109" spans="1:5" ht="12" thickBot="1" x14ac:dyDescent="0.25">
      <c r="A109" s="66"/>
      <c r="B109" s="69"/>
      <c r="C109" s="70"/>
      <c r="D109" s="70"/>
      <c r="E109" s="70"/>
    </row>
    <row r="110" spans="1:5" x14ac:dyDescent="0.2">
      <c r="B110" s="73"/>
      <c r="C110" s="70"/>
      <c r="D110" s="70"/>
      <c r="E110" s="70"/>
    </row>
    <row r="111" spans="1:5" x14ac:dyDescent="0.2">
      <c r="B111" s="73"/>
      <c r="C111" s="70"/>
      <c r="D111" s="70"/>
      <c r="E111" s="70"/>
    </row>
    <row r="112" spans="1:5" x14ac:dyDescent="0.2">
      <c r="B112" s="73"/>
      <c r="C112" s="70"/>
      <c r="D112" s="70"/>
      <c r="E112" s="70"/>
    </row>
    <row r="113" spans="1:15" s="66" customFormat="1" x14ac:dyDescent="0.2">
      <c r="A113" s="5"/>
      <c r="B113" s="73"/>
      <c r="C113" s="70"/>
      <c r="D113" s="70"/>
      <c r="E113" s="70"/>
      <c r="G113" s="6"/>
      <c r="K113" s="6"/>
      <c r="O113" s="6"/>
    </row>
    <row r="114" spans="1:15" s="66" customFormat="1" x14ac:dyDescent="0.2">
      <c r="A114" s="5"/>
      <c r="B114" s="73"/>
      <c r="C114" s="70"/>
      <c r="D114" s="70"/>
      <c r="E114" s="70"/>
      <c r="G114" s="6"/>
      <c r="K114" s="6"/>
      <c r="O114" s="6"/>
    </row>
    <row r="115" spans="1:15" x14ac:dyDescent="0.2">
      <c r="C115" s="71"/>
      <c r="D115" s="70"/>
      <c r="E115" s="70"/>
    </row>
    <row r="116" spans="1:15" x14ac:dyDescent="0.2">
      <c r="C116" s="71"/>
      <c r="D116" s="70"/>
      <c r="E116" s="70"/>
    </row>
    <row r="117" spans="1:15" x14ac:dyDescent="0.2">
      <c r="C117" s="70"/>
      <c r="D117" s="70"/>
      <c r="E117" s="70"/>
    </row>
    <row r="118" spans="1:15" x14ac:dyDescent="0.2">
      <c r="C118" s="70"/>
      <c r="D118" s="70"/>
      <c r="E118" s="70"/>
    </row>
    <row r="124" spans="1:15" ht="15" x14ac:dyDescent="0.2">
      <c r="F124" s="61"/>
      <c r="G124" s="61"/>
    </row>
    <row r="130" spans="1:17" x14ac:dyDescent="0.2">
      <c r="A130" s="79"/>
    </row>
    <row r="131" spans="1:17" x14ac:dyDescent="0.2">
      <c r="A131" s="79"/>
    </row>
    <row r="132" spans="1:17" x14ac:dyDescent="0.2">
      <c r="A132" s="79"/>
    </row>
    <row r="133" spans="1:17" x14ac:dyDescent="0.2">
      <c r="A133" s="79"/>
    </row>
    <row r="134" spans="1:17" x14ac:dyDescent="0.2">
      <c r="A134" s="79"/>
    </row>
    <row r="135" spans="1:17" ht="15" x14ac:dyDescent="0.2">
      <c r="A135" s="79"/>
      <c r="B135" s="148"/>
      <c r="C135" s="150"/>
      <c r="D135" s="150"/>
      <c r="E135" s="150"/>
      <c r="F135" s="150"/>
      <c r="G135" s="150"/>
      <c r="H135" s="150"/>
      <c r="I135" s="148"/>
      <c r="J135" s="148"/>
      <c r="K135" s="148"/>
      <c r="L135" s="148"/>
      <c r="M135" s="148"/>
      <c r="N135" s="148"/>
      <c r="O135" s="148"/>
    </row>
    <row r="136" spans="1:17" x14ac:dyDescent="0.2">
      <c r="A136" s="79"/>
      <c r="B136" s="17"/>
      <c r="C136" s="17"/>
      <c r="D136" s="17"/>
      <c r="E136" s="17"/>
      <c r="F136" s="17"/>
      <c r="G136" s="18"/>
      <c r="H136" s="81"/>
      <c r="I136" s="17"/>
      <c r="J136" s="17"/>
      <c r="K136" s="18"/>
      <c r="L136" s="17"/>
      <c r="M136" s="17"/>
      <c r="N136" s="17"/>
      <c r="O136" s="17"/>
    </row>
    <row r="137" spans="1:17" ht="12.75" x14ac:dyDescent="0.2">
      <c r="A137" s="79"/>
      <c r="B137" s="151"/>
      <c r="C137" s="152"/>
      <c r="D137" s="152"/>
      <c r="E137" s="152"/>
      <c r="F137" s="152"/>
      <c r="G137" s="152"/>
      <c r="H137" s="153"/>
      <c r="I137" s="147"/>
      <c r="J137" s="149"/>
      <c r="K137" s="149"/>
      <c r="L137" s="149"/>
      <c r="M137" s="149"/>
      <c r="N137" s="147"/>
      <c r="O137" s="147"/>
    </row>
    <row r="138" spans="1:17" ht="12.75" x14ac:dyDescent="0.2">
      <c r="A138" s="79"/>
      <c r="B138" s="151"/>
      <c r="C138" s="152"/>
      <c r="D138" s="152"/>
      <c r="E138" s="152"/>
      <c r="F138" s="152"/>
      <c r="G138" s="152"/>
      <c r="H138" s="153"/>
      <c r="I138" s="147"/>
      <c r="J138" s="149"/>
      <c r="K138" s="149"/>
      <c r="L138" s="149"/>
      <c r="M138" s="149"/>
      <c r="N138" s="147"/>
      <c r="O138" s="147"/>
    </row>
    <row r="139" spans="1:17" ht="12.75" x14ac:dyDescent="0.2">
      <c r="A139" s="79"/>
      <c r="B139" s="151"/>
      <c r="C139" s="152"/>
      <c r="D139" s="152"/>
      <c r="E139" s="152"/>
      <c r="F139" s="152"/>
      <c r="G139" s="152"/>
      <c r="H139" s="153"/>
      <c r="I139" s="147"/>
      <c r="J139" s="149"/>
      <c r="K139" s="149"/>
      <c r="L139" s="149"/>
      <c r="M139" s="149"/>
      <c r="N139" s="147"/>
      <c r="O139" s="147"/>
    </row>
    <row r="140" spans="1:17" x14ac:dyDescent="0.2">
      <c r="A140" s="79"/>
      <c r="B140" s="3"/>
      <c r="C140" s="3"/>
      <c r="D140" s="3"/>
      <c r="E140" s="3"/>
      <c r="F140" s="3"/>
      <c r="G140" s="3"/>
      <c r="H140" s="81"/>
      <c r="I140" s="16"/>
      <c r="J140" s="16"/>
      <c r="K140" s="16"/>
      <c r="L140" s="16"/>
      <c r="M140" s="16"/>
      <c r="N140" s="12"/>
      <c r="O140" s="12"/>
      <c r="Q140" s="4"/>
    </row>
    <row r="141" spans="1:17" x14ac:dyDescent="0.2">
      <c r="A141" s="79"/>
      <c r="B141" s="3"/>
      <c r="C141" s="3"/>
      <c r="D141" s="3"/>
      <c r="E141" s="3"/>
      <c r="F141" s="3"/>
      <c r="G141" s="3"/>
      <c r="H141" s="81"/>
      <c r="I141" s="16"/>
      <c r="J141" s="16"/>
      <c r="K141" s="16"/>
      <c r="L141" s="16"/>
      <c r="M141" s="16"/>
      <c r="N141" s="12"/>
      <c r="O141" s="12"/>
      <c r="Q141" s="4"/>
    </row>
    <row r="142" spans="1:17" x14ac:dyDescent="0.2">
      <c r="A142" s="79"/>
      <c r="B142" s="3"/>
      <c r="C142" s="3"/>
      <c r="D142" s="3"/>
      <c r="E142" s="3"/>
      <c r="F142" s="3"/>
      <c r="G142" s="3"/>
      <c r="H142" s="81"/>
      <c r="I142" s="16"/>
      <c r="J142" s="16"/>
      <c r="K142" s="16"/>
      <c r="L142" s="16"/>
      <c r="M142" s="16"/>
      <c r="N142" s="12"/>
      <c r="O142" s="12"/>
      <c r="Q142" s="4"/>
    </row>
    <row r="143" spans="1:17" x14ac:dyDescent="0.2">
      <c r="A143" s="79"/>
      <c r="B143" s="3"/>
      <c r="C143" s="3"/>
      <c r="D143" s="3"/>
      <c r="E143" s="3"/>
      <c r="F143" s="3"/>
      <c r="G143" s="3"/>
      <c r="H143" s="81"/>
      <c r="I143" s="16"/>
      <c r="J143" s="16"/>
      <c r="K143" s="16"/>
      <c r="L143" s="16"/>
      <c r="M143" s="16"/>
      <c r="N143" s="12"/>
      <c r="O143" s="12"/>
      <c r="Q143" s="4"/>
    </row>
    <row r="144" spans="1:17" x14ac:dyDescent="0.2">
      <c r="A144" s="79"/>
      <c r="B144" s="3"/>
      <c r="C144" s="3"/>
      <c r="D144" s="3"/>
      <c r="E144" s="3"/>
      <c r="F144" s="3"/>
      <c r="G144" s="3"/>
      <c r="H144" s="81"/>
      <c r="I144" s="16"/>
      <c r="J144" s="16"/>
      <c r="K144" s="16"/>
      <c r="L144" s="16"/>
      <c r="M144" s="16"/>
      <c r="N144" s="12"/>
      <c r="O144" s="12"/>
      <c r="Q144" s="4"/>
    </row>
    <row r="145" spans="1:17" x14ac:dyDescent="0.2">
      <c r="A145" s="79"/>
      <c r="B145" s="3"/>
      <c r="C145" s="3"/>
      <c r="D145" s="3"/>
      <c r="E145" s="3"/>
      <c r="F145" s="3"/>
      <c r="G145" s="3"/>
      <c r="H145" s="81"/>
      <c r="I145" s="16"/>
      <c r="J145" s="16"/>
      <c r="K145" s="16"/>
      <c r="L145" s="16"/>
      <c r="M145" s="16"/>
      <c r="N145" s="12"/>
      <c r="O145" s="12"/>
      <c r="Q145" s="4"/>
    </row>
    <row r="146" spans="1:17" ht="9" customHeight="1" x14ac:dyDescent="0.2">
      <c r="A146" s="79"/>
      <c r="B146" s="3"/>
      <c r="C146" s="3"/>
      <c r="D146" s="3"/>
      <c r="E146" s="3"/>
      <c r="F146" s="3"/>
      <c r="G146" s="3"/>
      <c r="H146" s="81"/>
      <c r="I146" s="16"/>
      <c r="J146" s="16"/>
      <c r="K146" s="16"/>
      <c r="L146" s="16"/>
      <c r="M146" s="16"/>
      <c r="N146" s="12"/>
      <c r="O146" s="12"/>
      <c r="Q146" s="4"/>
    </row>
    <row r="147" spans="1:17" x14ac:dyDescent="0.2">
      <c r="A147" s="79"/>
      <c r="B147" s="3"/>
      <c r="C147" s="3"/>
      <c r="D147" s="3"/>
      <c r="E147" s="3"/>
      <c r="F147" s="3"/>
      <c r="G147" s="3"/>
      <c r="H147" s="81"/>
      <c r="I147" s="16"/>
      <c r="J147" s="16"/>
      <c r="K147" s="16"/>
      <c r="L147" s="16"/>
      <c r="M147" s="16"/>
      <c r="N147" s="12"/>
      <c r="O147" s="12"/>
      <c r="Q147" s="4"/>
    </row>
    <row r="148" spans="1:17" x14ac:dyDescent="0.2">
      <c r="A148" s="79"/>
      <c r="B148" s="3"/>
      <c r="C148" s="3"/>
      <c r="D148" s="3"/>
      <c r="E148" s="3"/>
      <c r="F148" s="3"/>
      <c r="G148" s="3"/>
      <c r="H148" s="81"/>
      <c r="I148" s="16"/>
      <c r="J148" s="16"/>
      <c r="K148" s="16"/>
      <c r="L148" s="16"/>
      <c r="M148" s="16"/>
      <c r="N148" s="12"/>
      <c r="O148" s="12"/>
      <c r="Q148" s="4"/>
    </row>
    <row r="149" spans="1:17" x14ac:dyDescent="0.2">
      <c r="A149" s="79"/>
      <c r="B149" s="3"/>
      <c r="C149" s="3"/>
      <c r="D149" s="3"/>
      <c r="E149" s="3"/>
      <c r="F149" s="3"/>
      <c r="G149" s="3"/>
      <c r="H149" s="81"/>
      <c r="I149" s="16"/>
      <c r="J149" s="16"/>
      <c r="K149" s="16"/>
      <c r="L149" s="16"/>
      <c r="M149" s="16"/>
      <c r="N149" s="12"/>
      <c r="O149" s="12"/>
      <c r="Q149" s="4"/>
    </row>
    <row r="150" spans="1:17" x14ac:dyDescent="0.2">
      <c r="A150" s="79"/>
      <c r="B150" s="3"/>
      <c r="C150" s="3"/>
      <c r="D150" s="3"/>
      <c r="E150" s="3"/>
      <c r="F150" s="3"/>
      <c r="G150" s="3"/>
      <c r="H150" s="81"/>
      <c r="I150" s="16"/>
      <c r="J150" s="16"/>
      <c r="K150" s="16"/>
      <c r="L150" s="16"/>
      <c r="M150" s="16"/>
      <c r="N150" s="12"/>
      <c r="O150" s="12"/>
      <c r="Q150" s="4"/>
    </row>
    <row r="151" spans="1:17" x14ac:dyDescent="0.2">
      <c r="A151" s="79"/>
      <c r="B151" s="3"/>
      <c r="C151" s="3"/>
      <c r="D151" s="3"/>
      <c r="E151" s="3"/>
      <c r="F151" s="3"/>
      <c r="G151" s="3"/>
      <c r="H151" s="81"/>
      <c r="I151" s="16"/>
      <c r="J151" s="16"/>
      <c r="K151" s="16"/>
      <c r="L151" s="16"/>
      <c r="M151" s="16"/>
      <c r="N151" s="12"/>
      <c r="O151" s="12"/>
      <c r="Q151" s="4"/>
    </row>
    <row r="152" spans="1:17" x14ac:dyDescent="0.2">
      <c r="A152" s="79"/>
      <c r="B152" s="3"/>
      <c r="C152" s="3"/>
      <c r="D152" s="3"/>
      <c r="E152" s="3"/>
      <c r="F152" s="3"/>
      <c r="G152" s="3"/>
      <c r="H152" s="81"/>
      <c r="I152" s="16"/>
      <c r="J152" s="16"/>
      <c r="K152" s="16"/>
      <c r="L152" s="16"/>
      <c r="M152" s="16"/>
      <c r="N152" s="12"/>
      <c r="O152" s="12"/>
      <c r="Q152" s="4"/>
    </row>
    <row r="153" spans="1:17" x14ac:dyDescent="0.2">
      <c r="A153" s="79"/>
      <c r="B153" s="3"/>
      <c r="C153" s="3"/>
      <c r="D153" s="3"/>
      <c r="E153" s="3"/>
      <c r="F153" s="3"/>
      <c r="G153" s="3"/>
      <c r="H153" s="81"/>
      <c r="I153" s="16"/>
      <c r="J153" s="16"/>
      <c r="K153" s="16"/>
      <c r="L153" s="16"/>
      <c r="M153" s="16"/>
      <c r="N153" s="12"/>
      <c r="O153" s="12"/>
      <c r="Q153" s="4"/>
    </row>
    <row r="154" spans="1:17" x14ac:dyDescent="0.2">
      <c r="A154" s="2"/>
      <c r="B154" s="3"/>
      <c r="C154" s="3"/>
      <c r="D154" s="3"/>
      <c r="E154" s="3"/>
      <c r="F154" s="3"/>
      <c r="G154" s="3"/>
      <c r="H154" s="81"/>
      <c r="I154" s="16"/>
      <c r="J154" s="16"/>
      <c r="K154" s="16"/>
      <c r="L154" s="16"/>
      <c r="M154" s="16"/>
      <c r="N154" s="12"/>
      <c r="O154" s="13"/>
      <c r="Q154" s="4"/>
    </row>
    <row r="155" spans="1:17" x14ac:dyDescent="0.2">
      <c r="A155" s="2"/>
      <c r="B155" s="3"/>
      <c r="C155" s="3"/>
      <c r="D155" s="3"/>
      <c r="E155" s="3"/>
      <c r="F155" s="3"/>
      <c r="G155" s="3"/>
      <c r="H155" s="81"/>
      <c r="I155" s="16"/>
      <c r="J155" s="16"/>
      <c r="K155" s="16"/>
      <c r="L155" s="16"/>
      <c r="M155" s="16"/>
      <c r="N155" s="12"/>
      <c r="O155" s="13"/>
      <c r="Q155" s="4"/>
    </row>
    <row r="156" spans="1:17" x14ac:dyDescent="0.2">
      <c r="A156" s="2"/>
      <c r="B156" s="3"/>
      <c r="C156" s="3"/>
      <c r="D156" s="3"/>
      <c r="E156" s="3"/>
      <c r="F156" s="3"/>
      <c r="G156" s="3"/>
      <c r="H156" s="81"/>
      <c r="I156" s="16"/>
      <c r="J156" s="16"/>
      <c r="K156" s="16"/>
      <c r="L156" s="16"/>
      <c r="M156" s="16"/>
      <c r="N156" s="12"/>
      <c r="O156" s="13"/>
      <c r="Q156" s="4"/>
    </row>
    <row r="157" spans="1:17" x14ac:dyDescent="0.2">
      <c r="A157" s="2"/>
      <c r="B157" s="3"/>
      <c r="C157" s="3"/>
      <c r="D157" s="3"/>
      <c r="E157" s="3"/>
      <c r="F157" s="3"/>
      <c r="G157" s="3"/>
      <c r="H157" s="81"/>
      <c r="I157" s="16"/>
      <c r="J157" s="16"/>
      <c r="K157" s="16"/>
      <c r="L157" s="16"/>
      <c r="M157" s="16"/>
      <c r="N157" s="12"/>
      <c r="O157" s="13"/>
      <c r="Q157" s="4"/>
    </row>
    <row r="158" spans="1:17" x14ac:dyDescent="0.2">
      <c r="A158" s="2"/>
      <c r="B158" s="3"/>
      <c r="C158" s="3"/>
      <c r="D158" s="3"/>
      <c r="E158" s="3"/>
      <c r="F158" s="3"/>
      <c r="G158" s="3"/>
      <c r="H158" s="81"/>
      <c r="I158" s="16"/>
      <c r="J158" s="16"/>
      <c r="K158" s="16"/>
      <c r="L158" s="16"/>
      <c r="M158" s="16"/>
      <c r="N158" s="12"/>
      <c r="O158" s="13"/>
      <c r="Q158" s="4"/>
    </row>
    <row r="159" spans="1:17" x14ac:dyDescent="0.2">
      <c r="A159" s="2"/>
      <c r="B159" s="17"/>
      <c r="C159" s="17"/>
      <c r="D159" s="17"/>
      <c r="E159" s="17"/>
      <c r="F159" s="17"/>
      <c r="G159" s="18"/>
      <c r="H159" s="17"/>
      <c r="I159" s="17"/>
      <c r="J159" s="17"/>
      <c r="K159" s="18"/>
      <c r="L159" s="17"/>
      <c r="M159" s="17"/>
      <c r="N159" s="17"/>
      <c r="O159" s="18"/>
    </row>
    <row r="160" spans="1:17" s="23" customFormat="1" x14ac:dyDescent="0.2">
      <c r="A160" s="2"/>
      <c r="B160" s="17"/>
      <c r="C160" s="17"/>
      <c r="D160" s="17"/>
      <c r="E160" s="17"/>
      <c r="F160" s="17"/>
      <c r="G160" s="18"/>
      <c r="H160" s="17"/>
      <c r="I160" s="17"/>
      <c r="J160" s="17"/>
      <c r="K160" s="18"/>
      <c r="L160" s="17"/>
      <c r="M160" s="17"/>
      <c r="N160" s="17"/>
      <c r="O160" s="18"/>
    </row>
    <row r="161" spans="1:17" s="23" customFormat="1" x14ac:dyDescent="0.2">
      <c r="A161" s="2"/>
      <c r="B161" s="17"/>
      <c r="C161" s="17"/>
      <c r="D161" s="17"/>
      <c r="E161" s="17"/>
      <c r="F161" s="17"/>
      <c r="G161" s="18"/>
      <c r="H161" s="17"/>
      <c r="I161" s="17"/>
      <c r="J161" s="17"/>
      <c r="K161" s="18"/>
      <c r="L161" s="17"/>
      <c r="M161" s="17"/>
      <c r="N161" s="17"/>
      <c r="O161" s="18"/>
    </row>
    <row r="162" spans="1:17" x14ac:dyDescent="0.2">
      <c r="A162" s="2"/>
      <c r="B162" s="17"/>
      <c r="C162" s="17"/>
      <c r="D162" s="17"/>
      <c r="E162" s="17"/>
      <c r="F162" s="17"/>
      <c r="G162" s="18"/>
      <c r="H162" s="17"/>
      <c r="I162" s="17"/>
      <c r="J162" s="17"/>
      <c r="K162" s="18"/>
      <c r="L162" s="17"/>
      <c r="M162" s="17"/>
      <c r="N162" s="17"/>
      <c r="O162" s="18"/>
    </row>
    <row r="163" spans="1:17" x14ac:dyDescent="0.2">
      <c r="B163" s="17"/>
      <c r="C163" s="17"/>
      <c r="D163" s="17"/>
      <c r="E163" s="17"/>
      <c r="F163" s="17"/>
      <c r="G163" s="18"/>
      <c r="H163" s="17"/>
      <c r="I163" s="17"/>
      <c r="J163" s="17"/>
      <c r="K163" s="18"/>
      <c r="L163" s="17"/>
      <c r="M163" s="17"/>
      <c r="N163" s="17"/>
      <c r="O163" s="18"/>
    </row>
    <row r="164" spans="1:17" x14ac:dyDescent="0.2">
      <c r="B164" s="81"/>
      <c r="C164" s="81"/>
      <c r="D164" s="81"/>
      <c r="E164" s="81"/>
      <c r="F164" s="81"/>
      <c r="G164" s="82"/>
      <c r="H164" s="81"/>
      <c r="I164" s="81"/>
      <c r="J164" s="81"/>
      <c r="K164" s="82"/>
      <c r="L164" s="81"/>
      <c r="M164" s="81"/>
      <c r="N164" s="81"/>
      <c r="O164" s="82"/>
    </row>
    <row r="165" spans="1:17" x14ac:dyDescent="0.2"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</row>
    <row r="166" spans="1:17" x14ac:dyDescent="0.2"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</row>
    <row r="167" spans="1:17" x14ac:dyDescent="0.2">
      <c r="B167" s="81"/>
      <c r="C167" s="82"/>
      <c r="D167" s="81"/>
      <c r="E167" s="81"/>
      <c r="F167" s="81"/>
      <c r="G167" s="82"/>
      <c r="H167" s="81"/>
      <c r="I167" s="81"/>
      <c r="J167" s="81"/>
      <c r="K167" s="82"/>
      <c r="L167" s="81"/>
      <c r="M167" s="81"/>
      <c r="N167" s="81"/>
      <c r="O167" s="82"/>
    </row>
    <row r="168" spans="1:17" x14ac:dyDescent="0.2">
      <c r="C168" s="15"/>
      <c r="E168" s="15"/>
      <c r="G168" s="15"/>
      <c r="I168" s="15"/>
      <c r="K168" s="5"/>
      <c r="M168" s="15"/>
      <c r="O168" s="5"/>
      <c r="Q168" s="6"/>
    </row>
    <row r="169" spans="1:17" x14ac:dyDescent="0.2">
      <c r="C169" s="6"/>
    </row>
    <row r="170" spans="1:17" x14ac:dyDescent="0.2">
      <c r="C170" s="6"/>
      <c r="K170" s="5"/>
      <c r="O170" s="5"/>
    </row>
    <row r="171" spans="1:17" x14ac:dyDescent="0.2">
      <c r="C171" s="6"/>
      <c r="K171" s="5"/>
      <c r="O171" s="5"/>
    </row>
    <row r="172" spans="1:17" x14ac:dyDescent="0.2">
      <c r="C172" s="6"/>
      <c r="K172" s="5"/>
      <c r="O172" s="5"/>
    </row>
    <row r="173" spans="1:17" x14ac:dyDescent="0.2">
      <c r="C173" s="6"/>
      <c r="K173" s="5"/>
      <c r="O173" s="5"/>
    </row>
    <row r="174" spans="1:17" x14ac:dyDescent="0.2">
      <c r="C174" s="6"/>
      <c r="K174" s="5"/>
      <c r="O174" s="5"/>
    </row>
    <row r="175" spans="1:17" ht="12" thickBot="1" x14ac:dyDescent="0.25">
      <c r="C175" s="6"/>
      <c r="K175" s="5"/>
      <c r="O175" s="5"/>
    </row>
    <row r="176" spans="1:17" ht="12" thickBot="1" x14ac:dyDescent="0.25">
      <c r="A176" s="10"/>
      <c r="C176" s="6"/>
      <c r="K176" s="5"/>
      <c r="O176" s="5"/>
    </row>
    <row r="177" spans="1:15" ht="12" thickBot="1" x14ac:dyDescent="0.25">
      <c r="A177" s="10"/>
      <c r="C177" s="6"/>
      <c r="K177" s="5"/>
      <c r="O177" s="5"/>
    </row>
    <row r="178" spans="1:15" ht="12" thickBot="1" x14ac:dyDescent="0.25">
      <c r="A178" s="10"/>
      <c r="C178" s="6"/>
      <c r="K178" s="5"/>
      <c r="O178" s="5"/>
    </row>
    <row r="179" spans="1:15" ht="12" thickBot="1" x14ac:dyDescent="0.25">
      <c r="A179" s="10"/>
      <c r="C179" s="6"/>
      <c r="K179" s="5"/>
      <c r="O179" s="5"/>
    </row>
    <row r="180" spans="1:15" ht="12" thickBot="1" x14ac:dyDescent="0.25">
      <c r="A180" s="10"/>
      <c r="C180" s="6"/>
      <c r="K180" s="5"/>
      <c r="O180" s="5"/>
    </row>
    <row r="181" spans="1:15" ht="12" thickBot="1" x14ac:dyDescent="0.25">
      <c r="A181" s="10"/>
      <c r="B181" s="10"/>
      <c r="C181" s="6"/>
      <c r="K181" s="5"/>
      <c r="O181" s="5"/>
    </row>
    <row r="182" spans="1:15" ht="12" thickBot="1" x14ac:dyDescent="0.25">
      <c r="A182" s="10"/>
      <c r="B182" s="10"/>
      <c r="C182" s="6"/>
      <c r="K182" s="5"/>
      <c r="O182" s="5"/>
    </row>
    <row r="183" spans="1:15" ht="12" thickBot="1" x14ac:dyDescent="0.25">
      <c r="A183" s="10"/>
      <c r="B183" s="10"/>
      <c r="C183" s="6"/>
      <c r="K183" s="5"/>
      <c r="O183" s="5"/>
    </row>
    <row r="184" spans="1:15" ht="12" thickBot="1" x14ac:dyDescent="0.25">
      <c r="A184" s="10"/>
      <c r="B184" s="10"/>
      <c r="C184" s="6"/>
      <c r="K184" s="5"/>
      <c r="O184" s="5"/>
    </row>
    <row r="185" spans="1:15" ht="12" thickBot="1" x14ac:dyDescent="0.25">
      <c r="A185" s="10"/>
      <c r="B185" s="10"/>
      <c r="C185" s="6"/>
      <c r="K185" s="5"/>
      <c r="O185" s="5"/>
    </row>
    <row r="186" spans="1:15" ht="12" thickBot="1" x14ac:dyDescent="0.25">
      <c r="A186" s="10"/>
      <c r="B186" s="10"/>
      <c r="C186" s="6"/>
      <c r="K186" s="5"/>
      <c r="O186" s="5"/>
    </row>
    <row r="187" spans="1:15" ht="12" thickBot="1" x14ac:dyDescent="0.25">
      <c r="A187" s="10"/>
      <c r="B187" s="10"/>
      <c r="C187" s="6"/>
      <c r="K187" s="5"/>
      <c r="O187" s="5"/>
    </row>
    <row r="188" spans="1:15" ht="12" thickBot="1" x14ac:dyDescent="0.25">
      <c r="A188" s="10"/>
      <c r="B188" s="10"/>
      <c r="C188" s="6"/>
      <c r="K188" s="5"/>
      <c r="O188" s="5"/>
    </row>
    <row r="189" spans="1:15" ht="12" thickBot="1" x14ac:dyDescent="0.25">
      <c r="A189" s="10"/>
      <c r="B189" s="10"/>
      <c r="C189" s="6"/>
      <c r="K189" s="5"/>
      <c r="O189" s="5"/>
    </row>
    <row r="190" spans="1:15" ht="12" thickBot="1" x14ac:dyDescent="0.25">
      <c r="A190" s="10"/>
      <c r="B190" s="10"/>
      <c r="C190" s="6"/>
      <c r="K190" s="5"/>
      <c r="O190" s="5"/>
    </row>
    <row r="191" spans="1:15" ht="12" thickBot="1" x14ac:dyDescent="0.25">
      <c r="A191" s="10"/>
      <c r="B191" s="10"/>
      <c r="C191" s="6"/>
    </row>
    <row r="192" spans="1:15" ht="12" thickBot="1" x14ac:dyDescent="0.25">
      <c r="A192" s="10"/>
      <c r="B192" s="10"/>
    </row>
    <row r="193" spans="1:2" ht="12" thickBot="1" x14ac:dyDescent="0.25">
      <c r="A193" s="10"/>
      <c r="B193" s="10"/>
    </row>
    <row r="194" spans="1:2" ht="12" thickBot="1" x14ac:dyDescent="0.25">
      <c r="A194" s="10"/>
      <c r="B194" s="10"/>
    </row>
    <row r="195" spans="1:2" ht="12" thickBot="1" x14ac:dyDescent="0.25">
      <c r="A195" s="10"/>
      <c r="B195" s="10"/>
    </row>
    <row r="196" spans="1:2" ht="12" thickBot="1" x14ac:dyDescent="0.25">
      <c r="A196" s="10"/>
      <c r="B196" s="10"/>
    </row>
    <row r="197" spans="1:2" ht="12" thickBot="1" x14ac:dyDescent="0.25">
      <c r="A197" s="10"/>
      <c r="B197" s="10"/>
    </row>
    <row r="198" spans="1:2" ht="12" thickBot="1" x14ac:dyDescent="0.25">
      <c r="A198" s="10"/>
      <c r="B198" s="10"/>
    </row>
    <row r="199" spans="1:2" ht="12" thickBot="1" x14ac:dyDescent="0.25">
      <c r="A199" s="10"/>
      <c r="B199" s="10"/>
    </row>
    <row r="200" spans="1:2" x14ac:dyDescent="0.2">
      <c r="A200" s="20"/>
    </row>
  </sheetData>
  <mergeCells count="12">
    <mergeCell ref="B135:H135"/>
    <mergeCell ref="B137:H137"/>
    <mergeCell ref="B138:H138"/>
    <mergeCell ref="B139:H139"/>
    <mergeCell ref="I139:M139"/>
    <mergeCell ref="N137:O137"/>
    <mergeCell ref="N138:O138"/>
    <mergeCell ref="N139:O139"/>
    <mergeCell ref="I135:M135"/>
    <mergeCell ref="N135:O135"/>
    <mergeCell ref="I137:M137"/>
    <mergeCell ref="I138:M138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7"/>
  <sheetViews>
    <sheetView topLeftCell="E1" zoomScaleNormal="100" workbookViewId="0">
      <selection activeCell="N21" sqref="N21"/>
    </sheetView>
  </sheetViews>
  <sheetFormatPr defaultRowHeight="12.75" x14ac:dyDescent="0.2"/>
  <cols>
    <col min="32" max="32" width="9.140625" style="136"/>
  </cols>
  <sheetData>
    <row r="1" spans="1:33" x14ac:dyDescent="0.2">
      <c r="A1" s="137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  <c r="V1" s="138"/>
      <c r="W1" s="138"/>
      <c r="X1" s="138"/>
      <c r="Y1" s="138"/>
      <c r="Z1" s="139"/>
      <c r="AA1" s="140"/>
      <c r="AB1" s="140"/>
      <c r="AC1" s="140"/>
      <c r="AD1" s="137"/>
      <c r="AE1" s="141"/>
      <c r="AF1" s="142"/>
    </row>
    <row r="2" spans="1:33" x14ac:dyDescent="0.2">
      <c r="A2" s="29"/>
      <c r="B2" s="27">
        <v>1989</v>
      </c>
      <c r="C2" s="27">
        <v>1990</v>
      </c>
      <c r="D2" s="27">
        <v>1991</v>
      </c>
      <c r="E2" s="27">
        <v>1992</v>
      </c>
      <c r="F2" s="27">
        <v>1993</v>
      </c>
      <c r="G2" s="27">
        <v>1994</v>
      </c>
      <c r="H2" s="27">
        <v>1995</v>
      </c>
      <c r="I2" s="27">
        <v>1996</v>
      </c>
      <c r="J2" s="27">
        <v>1997</v>
      </c>
      <c r="K2" s="27">
        <v>1998</v>
      </c>
      <c r="L2" s="27">
        <v>1999</v>
      </c>
      <c r="M2" s="27">
        <v>2000</v>
      </c>
      <c r="N2" s="27">
        <v>2001</v>
      </c>
      <c r="O2" s="27">
        <v>2002</v>
      </c>
      <c r="P2" s="27">
        <v>2003</v>
      </c>
      <c r="Q2" s="27">
        <v>2004</v>
      </c>
      <c r="R2" s="27">
        <v>2005</v>
      </c>
      <c r="S2" s="27">
        <v>2006</v>
      </c>
      <c r="T2" s="27">
        <v>2007</v>
      </c>
      <c r="U2" s="27">
        <v>2008</v>
      </c>
      <c r="V2" s="27">
        <v>2009</v>
      </c>
      <c r="W2" s="27">
        <v>2010</v>
      </c>
      <c r="X2" s="27">
        <v>2011</v>
      </c>
      <c r="Y2" s="27">
        <v>2012</v>
      </c>
      <c r="Z2" s="49">
        <v>2013</v>
      </c>
      <c r="AA2" s="37">
        <v>2014</v>
      </c>
      <c r="AB2" s="62">
        <v>2015</v>
      </c>
      <c r="AC2" s="62">
        <v>2016</v>
      </c>
      <c r="AD2" s="62">
        <v>2017</v>
      </c>
      <c r="AE2" s="109">
        <v>2018</v>
      </c>
      <c r="AF2" s="52">
        <v>2019</v>
      </c>
      <c r="AG2" s="64">
        <v>2020</v>
      </c>
    </row>
    <row r="3" spans="1:33" x14ac:dyDescent="0.2">
      <c r="A3" s="27" t="s">
        <v>237</v>
      </c>
      <c r="B3" s="27">
        <v>1210</v>
      </c>
      <c r="C3" s="27">
        <v>897</v>
      </c>
      <c r="D3" s="27">
        <v>404</v>
      </c>
      <c r="E3" s="27">
        <v>188</v>
      </c>
      <c r="F3" s="27">
        <v>130</v>
      </c>
      <c r="G3" s="27">
        <v>637</v>
      </c>
      <c r="H3" s="27">
        <v>1145</v>
      </c>
      <c r="I3" s="27">
        <v>507</v>
      </c>
      <c r="J3" s="27">
        <v>589</v>
      </c>
      <c r="K3" s="27">
        <v>458</v>
      </c>
      <c r="L3" s="27">
        <v>275</v>
      </c>
      <c r="M3" s="27">
        <v>467</v>
      </c>
      <c r="N3" s="27">
        <v>271</v>
      </c>
      <c r="O3" s="27">
        <v>197</v>
      </c>
      <c r="P3" s="27">
        <v>10</v>
      </c>
      <c r="Q3" s="27">
        <v>84</v>
      </c>
      <c r="R3" s="27">
        <v>54</v>
      </c>
      <c r="S3" s="27">
        <v>58</v>
      </c>
      <c r="T3" s="27">
        <v>0</v>
      </c>
      <c r="U3" s="27">
        <v>37</v>
      </c>
      <c r="V3" s="27">
        <v>56</v>
      </c>
      <c r="W3" s="27">
        <v>76</v>
      </c>
      <c r="X3" s="27">
        <v>115</v>
      </c>
      <c r="Y3" s="27">
        <v>80</v>
      </c>
      <c r="Z3" s="49">
        <v>105</v>
      </c>
      <c r="AA3" s="37">
        <v>156</v>
      </c>
      <c r="AB3" s="62">
        <v>119</v>
      </c>
      <c r="AC3" s="62">
        <v>148</v>
      </c>
      <c r="AD3" s="62">
        <v>72</v>
      </c>
      <c r="AE3" s="109">
        <v>118</v>
      </c>
      <c r="AF3" s="52">
        <v>72</v>
      </c>
      <c r="AG3" s="143">
        <v>23</v>
      </c>
    </row>
    <row r="4" spans="1:33" x14ac:dyDescent="0.2">
      <c r="A4" s="27" t="s">
        <v>238</v>
      </c>
      <c r="B4" s="27">
        <v>147</v>
      </c>
      <c r="C4" s="27">
        <v>59</v>
      </c>
      <c r="D4" s="27">
        <v>48</v>
      </c>
      <c r="E4" s="27">
        <v>67</v>
      </c>
      <c r="F4" s="27">
        <v>82</v>
      </c>
      <c r="G4" s="27">
        <v>92</v>
      </c>
      <c r="H4" s="27">
        <v>63</v>
      </c>
      <c r="I4" s="27">
        <v>26</v>
      </c>
      <c r="J4" s="27">
        <v>67</v>
      </c>
      <c r="K4" s="27">
        <v>37</v>
      </c>
      <c r="L4" s="27">
        <v>36</v>
      </c>
      <c r="M4" s="27">
        <v>40</v>
      </c>
      <c r="N4" s="27">
        <v>55</v>
      </c>
      <c r="O4" s="27">
        <v>49</v>
      </c>
      <c r="P4" s="27">
        <v>12</v>
      </c>
      <c r="Q4" s="27">
        <v>13</v>
      </c>
      <c r="R4" s="27">
        <v>19</v>
      </c>
      <c r="S4" s="27">
        <v>12</v>
      </c>
      <c r="T4" s="27">
        <v>0</v>
      </c>
      <c r="U4" s="27">
        <v>6</v>
      </c>
      <c r="V4" s="27">
        <v>20</v>
      </c>
      <c r="W4" s="27">
        <v>14</v>
      </c>
      <c r="X4" s="27">
        <v>6</v>
      </c>
      <c r="Y4" s="27">
        <v>3</v>
      </c>
      <c r="Z4" s="49">
        <v>6</v>
      </c>
      <c r="AA4" s="37">
        <v>36</v>
      </c>
      <c r="AB4" s="62">
        <v>44</v>
      </c>
      <c r="AC4" s="62">
        <v>30</v>
      </c>
      <c r="AD4" s="62">
        <v>8</v>
      </c>
      <c r="AE4" s="109">
        <v>15</v>
      </c>
      <c r="AF4" s="52">
        <v>5</v>
      </c>
      <c r="AG4" s="143">
        <v>2</v>
      </c>
    </row>
    <row r="5" spans="1:33" x14ac:dyDescent="0.2">
      <c r="A5" s="27" t="s">
        <v>239</v>
      </c>
      <c r="B5" s="27">
        <v>607</v>
      </c>
      <c r="C5" s="27">
        <v>572</v>
      </c>
      <c r="D5" s="27">
        <v>200</v>
      </c>
      <c r="E5" s="27">
        <v>472</v>
      </c>
      <c r="F5" s="27">
        <v>450</v>
      </c>
      <c r="G5" s="27">
        <v>906</v>
      </c>
      <c r="H5" s="27">
        <v>724</v>
      </c>
      <c r="I5" s="27">
        <v>139</v>
      </c>
      <c r="J5" s="27">
        <v>254</v>
      </c>
      <c r="K5" s="27">
        <v>235</v>
      </c>
      <c r="L5" s="27">
        <v>157</v>
      </c>
      <c r="M5" s="27">
        <v>126</v>
      </c>
      <c r="N5" s="27">
        <v>163</v>
      </c>
      <c r="O5" s="27">
        <v>143</v>
      </c>
      <c r="P5" s="27">
        <v>73</v>
      </c>
      <c r="Q5" s="27">
        <v>67</v>
      </c>
      <c r="R5" s="27">
        <v>71</v>
      </c>
      <c r="S5" s="27">
        <v>19</v>
      </c>
      <c r="T5" s="27">
        <v>4</v>
      </c>
      <c r="U5" s="27">
        <v>30</v>
      </c>
      <c r="V5" s="27">
        <v>96</v>
      </c>
      <c r="W5" s="27">
        <v>29</v>
      </c>
      <c r="X5" s="27">
        <v>52</v>
      </c>
      <c r="Y5" s="27">
        <v>27</v>
      </c>
      <c r="Z5" s="49">
        <v>46</v>
      </c>
      <c r="AA5" s="37">
        <v>100</v>
      </c>
      <c r="AB5" s="62">
        <v>46</v>
      </c>
      <c r="AC5" s="62">
        <v>21</v>
      </c>
      <c r="AD5" s="62">
        <v>17</v>
      </c>
      <c r="AE5" s="109">
        <v>60</v>
      </c>
      <c r="AF5" s="52">
        <v>36</v>
      </c>
      <c r="AG5" s="143">
        <v>2</v>
      </c>
    </row>
    <row r="6" spans="1:33" x14ac:dyDescent="0.2">
      <c r="A6" s="27" t="s">
        <v>240</v>
      </c>
      <c r="B6" s="27">
        <v>190</v>
      </c>
      <c r="C6" s="27">
        <v>252</v>
      </c>
      <c r="D6" s="27">
        <v>54</v>
      </c>
      <c r="E6" s="27">
        <v>145</v>
      </c>
      <c r="F6" s="27">
        <v>129</v>
      </c>
      <c r="G6" s="27">
        <v>182</v>
      </c>
      <c r="H6" s="27">
        <v>263</v>
      </c>
      <c r="I6" s="27">
        <v>109</v>
      </c>
      <c r="J6" s="27">
        <v>230</v>
      </c>
      <c r="K6" s="27">
        <v>256</v>
      </c>
      <c r="L6" s="27">
        <v>201</v>
      </c>
      <c r="M6" s="27">
        <v>136</v>
      </c>
      <c r="N6" s="27">
        <v>132</v>
      </c>
      <c r="O6" s="27">
        <v>144</v>
      </c>
      <c r="P6" s="27">
        <v>53</v>
      </c>
      <c r="Q6" s="27">
        <v>54</v>
      </c>
      <c r="R6" s="27">
        <v>164</v>
      </c>
      <c r="S6" s="27">
        <v>87</v>
      </c>
      <c r="T6" s="27">
        <v>24</v>
      </c>
      <c r="U6" s="27">
        <v>39</v>
      </c>
      <c r="V6" s="27">
        <v>49</v>
      </c>
      <c r="W6" s="27">
        <v>76</v>
      </c>
      <c r="X6" s="27">
        <v>50</v>
      </c>
      <c r="Y6" s="27">
        <v>22</v>
      </c>
      <c r="Z6" s="49">
        <v>15</v>
      </c>
      <c r="AA6" s="37">
        <v>33</v>
      </c>
      <c r="AB6" s="62">
        <v>48</v>
      </c>
      <c r="AC6" s="62">
        <v>29</v>
      </c>
      <c r="AD6" s="62">
        <v>35</v>
      </c>
      <c r="AE6" s="109">
        <v>33</v>
      </c>
      <c r="AF6" s="52">
        <v>45</v>
      </c>
      <c r="AG6" s="143">
        <v>5</v>
      </c>
    </row>
    <row r="7" spans="1:33" x14ac:dyDescent="0.2">
      <c r="A7" s="27" t="s">
        <v>241</v>
      </c>
      <c r="B7" s="27">
        <v>81</v>
      </c>
      <c r="C7" s="27">
        <v>128</v>
      </c>
      <c r="D7" s="27">
        <v>10</v>
      </c>
      <c r="E7" s="27">
        <v>58</v>
      </c>
      <c r="F7" s="27">
        <v>77</v>
      </c>
      <c r="G7" s="27">
        <v>40</v>
      </c>
      <c r="H7" s="37">
        <v>48</v>
      </c>
      <c r="I7" s="27">
        <v>41</v>
      </c>
      <c r="J7" s="27">
        <v>31</v>
      </c>
      <c r="K7" s="27">
        <v>124</v>
      </c>
      <c r="L7" s="27">
        <v>31</v>
      </c>
      <c r="M7" s="27">
        <v>6</v>
      </c>
      <c r="N7" s="27">
        <v>40</v>
      </c>
      <c r="O7" s="27">
        <v>66</v>
      </c>
      <c r="P7" s="27">
        <v>0</v>
      </c>
      <c r="Q7" s="27">
        <v>15</v>
      </c>
      <c r="R7" s="27">
        <v>14</v>
      </c>
      <c r="S7" s="27">
        <v>7</v>
      </c>
      <c r="T7" s="27">
        <v>0</v>
      </c>
      <c r="U7" s="27">
        <v>0</v>
      </c>
      <c r="V7" s="27">
        <v>4</v>
      </c>
      <c r="W7" s="27">
        <v>0</v>
      </c>
      <c r="X7" s="27">
        <v>2</v>
      </c>
      <c r="Y7" s="27">
        <v>3</v>
      </c>
      <c r="Z7" s="49">
        <v>4</v>
      </c>
      <c r="AA7" s="37">
        <v>1</v>
      </c>
      <c r="AB7" s="62">
        <v>0</v>
      </c>
      <c r="AC7" s="62">
        <v>2</v>
      </c>
      <c r="AD7" s="62">
        <v>2</v>
      </c>
      <c r="AE7" s="109">
        <v>0</v>
      </c>
      <c r="AF7" s="52">
        <v>0</v>
      </c>
      <c r="AG7" s="143">
        <v>1</v>
      </c>
    </row>
    <row r="8" spans="1:33" x14ac:dyDescent="0.2">
      <c r="A8" s="27" t="s">
        <v>242</v>
      </c>
      <c r="B8" s="27">
        <v>173</v>
      </c>
      <c r="C8" s="27">
        <v>122</v>
      </c>
      <c r="D8" s="27">
        <v>40</v>
      </c>
      <c r="E8" s="27">
        <v>67</v>
      </c>
      <c r="F8" s="27">
        <v>67</v>
      </c>
      <c r="G8" s="27">
        <v>160</v>
      </c>
      <c r="H8" s="27">
        <v>205</v>
      </c>
      <c r="I8" s="27">
        <v>138</v>
      </c>
      <c r="J8" s="27">
        <v>177</v>
      </c>
      <c r="K8" s="27">
        <v>598</v>
      </c>
      <c r="L8" s="27">
        <v>452</v>
      </c>
      <c r="M8" s="27">
        <v>373</v>
      </c>
      <c r="N8" s="27">
        <v>217</v>
      </c>
      <c r="O8" s="27">
        <v>223</v>
      </c>
      <c r="P8" s="27">
        <v>92</v>
      </c>
      <c r="Q8" s="27">
        <v>148</v>
      </c>
      <c r="R8" s="27">
        <v>274</v>
      </c>
      <c r="S8" s="27">
        <v>186</v>
      </c>
      <c r="T8" s="27">
        <v>10</v>
      </c>
      <c r="U8" s="27">
        <v>57</v>
      </c>
      <c r="V8" s="27">
        <v>147</v>
      </c>
      <c r="W8" s="27">
        <v>154</v>
      </c>
      <c r="X8" s="27">
        <v>190</v>
      </c>
      <c r="Y8" s="27">
        <v>145</v>
      </c>
      <c r="Z8" s="49">
        <v>82</v>
      </c>
      <c r="AA8" s="37">
        <v>148</v>
      </c>
      <c r="AB8" s="62">
        <v>158</v>
      </c>
      <c r="AC8" s="62">
        <v>137</v>
      </c>
      <c r="AD8" s="62">
        <v>128</v>
      </c>
      <c r="AE8" s="109">
        <v>200</v>
      </c>
      <c r="AF8" s="52">
        <v>297</v>
      </c>
      <c r="AG8" s="143">
        <v>69</v>
      </c>
    </row>
    <row r="9" spans="1:33" x14ac:dyDescent="0.2">
      <c r="A9" s="27" t="s">
        <v>243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>
        <v>6</v>
      </c>
      <c r="V9" s="27">
        <v>5</v>
      </c>
      <c r="W9" s="27">
        <v>0</v>
      </c>
      <c r="X9" s="27">
        <v>26</v>
      </c>
      <c r="Y9" s="27">
        <v>18</v>
      </c>
      <c r="Z9" s="49">
        <v>25</v>
      </c>
      <c r="AA9" s="37">
        <v>17</v>
      </c>
      <c r="AB9" s="62">
        <v>20</v>
      </c>
      <c r="AC9" s="62">
        <v>42</v>
      </c>
      <c r="AD9" s="62">
        <v>25</v>
      </c>
      <c r="AE9" s="109">
        <v>32</v>
      </c>
      <c r="AF9" s="52">
        <v>21</v>
      </c>
      <c r="AG9" s="143">
        <v>12</v>
      </c>
    </row>
    <row r="10" spans="1:33" x14ac:dyDescent="0.2">
      <c r="A10" s="27" t="s">
        <v>244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49"/>
      <c r="AA10" s="37"/>
      <c r="AB10" s="62"/>
      <c r="AC10" s="62"/>
      <c r="AD10" s="62"/>
      <c r="AE10" s="109">
        <v>2</v>
      </c>
      <c r="AF10" s="52">
        <v>1</v>
      </c>
      <c r="AG10" s="143">
        <v>0</v>
      </c>
    </row>
    <row r="11" spans="1:33" x14ac:dyDescent="0.2">
      <c r="A11" s="27" t="s">
        <v>103</v>
      </c>
      <c r="B11" s="27">
        <f t="shared" ref="B11:N11" si="0">SUM(B3:B10)</f>
        <v>2408</v>
      </c>
      <c r="C11" s="27">
        <f t="shared" si="0"/>
        <v>2030</v>
      </c>
      <c r="D11" s="27">
        <f t="shared" si="0"/>
        <v>756</v>
      </c>
      <c r="E11" s="27">
        <f t="shared" si="0"/>
        <v>997</v>
      </c>
      <c r="F11" s="27">
        <f t="shared" si="0"/>
        <v>935</v>
      </c>
      <c r="G11" s="27">
        <f t="shared" si="0"/>
        <v>2017</v>
      </c>
      <c r="H11" s="27">
        <f t="shared" si="0"/>
        <v>2448</v>
      </c>
      <c r="I11" s="27">
        <f t="shared" si="0"/>
        <v>960</v>
      </c>
      <c r="J11" s="27">
        <f t="shared" si="0"/>
        <v>1348</v>
      </c>
      <c r="K11" s="27">
        <f t="shared" si="0"/>
        <v>1708</v>
      </c>
      <c r="L11" s="27">
        <f t="shared" si="0"/>
        <v>1152</v>
      </c>
      <c r="M11" s="27">
        <f t="shared" si="0"/>
        <v>1148</v>
      </c>
      <c r="N11" s="27">
        <f t="shared" si="0"/>
        <v>878</v>
      </c>
      <c r="O11" s="27">
        <f>SUM(O3:O8)</f>
        <v>822</v>
      </c>
      <c r="P11" s="27">
        <f>SUM(P3:P8)</f>
        <v>240</v>
      </c>
      <c r="Q11" s="27">
        <f>SUM(Q3:Q8)</f>
        <v>381</v>
      </c>
      <c r="R11" s="27">
        <f>SUM(R3:R9)</f>
        <v>596</v>
      </c>
      <c r="S11" s="27">
        <f>SUM(S3:S8)</f>
        <v>369</v>
      </c>
      <c r="T11" s="27">
        <v>38</v>
      </c>
      <c r="U11" s="27">
        <f t="shared" ref="U11:Y11" si="1">SUM(U3:U9)</f>
        <v>175</v>
      </c>
      <c r="V11" s="27">
        <f t="shared" si="1"/>
        <v>377</v>
      </c>
      <c r="W11" s="27">
        <f t="shared" si="1"/>
        <v>349</v>
      </c>
      <c r="X11" s="27">
        <f t="shared" si="1"/>
        <v>441</v>
      </c>
      <c r="Y11" s="27">
        <f t="shared" si="1"/>
        <v>298</v>
      </c>
      <c r="Z11" s="49">
        <f>SUM(Z3:Z9)</f>
        <v>283</v>
      </c>
      <c r="AA11" s="37">
        <f>SUM(AA3:AA9)</f>
        <v>491</v>
      </c>
      <c r="AB11" s="62">
        <f>SUM(AB3:AB9)</f>
        <v>435</v>
      </c>
      <c r="AC11" s="62">
        <f>SUM(AC3:AC9)</f>
        <v>409</v>
      </c>
      <c r="AD11" s="62">
        <f>SUM(AD3:AD9)</f>
        <v>287</v>
      </c>
      <c r="AE11" s="109">
        <f>SUM(AE3:AE10)</f>
        <v>460</v>
      </c>
      <c r="AF11" s="52">
        <v>477</v>
      </c>
      <c r="AG11" s="143">
        <v>114</v>
      </c>
    </row>
    <row r="12" spans="1:33" x14ac:dyDescent="0.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49"/>
      <c r="AA12" s="37"/>
      <c r="AB12" s="62"/>
      <c r="AC12" s="62"/>
      <c r="AD12" s="62"/>
      <c r="AE12" s="109"/>
      <c r="AF12" s="52"/>
      <c r="AG12" s="143"/>
    </row>
    <row r="13" spans="1:33" x14ac:dyDescent="0.2">
      <c r="A13" s="27" t="s">
        <v>245</v>
      </c>
      <c r="B13" s="27">
        <v>207</v>
      </c>
      <c r="C13" s="27">
        <v>377</v>
      </c>
      <c r="D13" s="27">
        <v>977</v>
      </c>
      <c r="E13" s="27">
        <v>1554</v>
      </c>
      <c r="F13" s="27">
        <v>1891</v>
      </c>
      <c r="G13" s="27">
        <v>1298</v>
      </c>
      <c r="H13" s="27">
        <v>1499</v>
      </c>
      <c r="I13" s="27">
        <v>1150</v>
      </c>
      <c r="J13" s="27">
        <v>1236</v>
      </c>
      <c r="K13" s="27">
        <v>1699</v>
      </c>
      <c r="L13" s="27">
        <v>2011</v>
      </c>
      <c r="M13" s="27">
        <v>1041</v>
      </c>
      <c r="N13" s="27">
        <v>493</v>
      </c>
      <c r="O13" s="27">
        <v>456</v>
      </c>
      <c r="P13" s="27">
        <v>858</v>
      </c>
      <c r="Q13" s="27">
        <v>1316</v>
      </c>
      <c r="R13" s="27">
        <v>1882</v>
      </c>
      <c r="S13" s="27">
        <v>1411</v>
      </c>
      <c r="T13" s="27">
        <v>40</v>
      </c>
      <c r="U13" s="27">
        <v>179</v>
      </c>
      <c r="V13" s="27">
        <v>1022</v>
      </c>
      <c r="W13" s="27">
        <v>334</v>
      </c>
      <c r="X13" s="27">
        <v>1551</v>
      </c>
      <c r="Y13" s="27">
        <v>3062</v>
      </c>
      <c r="Z13" s="49">
        <v>1091</v>
      </c>
      <c r="AA13" s="37">
        <v>2253</v>
      </c>
      <c r="AB13" s="62">
        <v>283</v>
      </c>
      <c r="AC13" s="62">
        <v>1136</v>
      </c>
      <c r="AD13" s="62">
        <v>3040</v>
      </c>
      <c r="AE13" s="109">
        <v>6206</v>
      </c>
      <c r="AF13" s="52">
        <v>2346</v>
      </c>
      <c r="AG13" s="143">
        <v>1686</v>
      </c>
    </row>
    <row r="14" spans="1:33" x14ac:dyDescent="0.2">
      <c r="A14" s="27" t="s">
        <v>246</v>
      </c>
      <c r="B14" s="27">
        <v>461</v>
      </c>
      <c r="C14" s="27">
        <v>471</v>
      </c>
      <c r="D14" s="27">
        <v>405</v>
      </c>
      <c r="E14" s="27">
        <v>525</v>
      </c>
      <c r="F14" s="27">
        <v>1076</v>
      </c>
      <c r="G14" s="27">
        <v>746</v>
      </c>
      <c r="H14" s="27">
        <v>1267</v>
      </c>
      <c r="I14" s="27">
        <v>627</v>
      </c>
      <c r="J14" s="27">
        <v>1070</v>
      </c>
      <c r="K14" s="27">
        <v>1536</v>
      </c>
      <c r="L14" s="27">
        <v>969</v>
      </c>
      <c r="M14" s="27">
        <v>767</v>
      </c>
      <c r="N14" s="27">
        <v>918</v>
      </c>
      <c r="O14" s="27">
        <v>788</v>
      </c>
      <c r="P14" s="27">
        <v>533</v>
      </c>
      <c r="Q14" s="27">
        <v>853</v>
      </c>
      <c r="R14" s="27">
        <v>953</v>
      </c>
      <c r="S14" s="27">
        <v>643</v>
      </c>
      <c r="T14" s="27">
        <v>14</v>
      </c>
      <c r="U14" s="27">
        <v>61</v>
      </c>
      <c r="V14" s="27">
        <v>232</v>
      </c>
      <c r="W14" s="27">
        <v>105</v>
      </c>
      <c r="X14" s="27">
        <v>896</v>
      </c>
      <c r="Y14" s="27">
        <v>1064</v>
      </c>
      <c r="Z14" s="49">
        <v>817</v>
      </c>
      <c r="AA14" s="37">
        <v>1497</v>
      </c>
      <c r="AB14" s="62">
        <v>213</v>
      </c>
      <c r="AC14" s="62">
        <v>647</v>
      </c>
      <c r="AD14" s="62">
        <v>1089</v>
      </c>
      <c r="AE14" s="109">
        <v>1560</v>
      </c>
      <c r="AF14" s="52">
        <v>877</v>
      </c>
      <c r="AG14" s="143">
        <v>261</v>
      </c>
    </row>
    <row r="15" spans="1:33" x14ac:dyDescent="0.2">
      <c r="A15" s="27" t="s">
        <v>247</v>
      </c>
      <c r="B15" s="27">
        <v>561</v>
      </c>
      <c r="C15" s="27">
        <v>965</v>
      </c>
      <c r="D15" s="27">
        <v>1016</v>
      </c>
      <c r="E15" s="27">
        <v>1055</v>
      </c>
      <c r="F15" s="27">
        <v>1249</v>
      </c>
      <c r="G15" s="27">
        <v>1023</v>
      </c>
      <c r="H15" s="27">
        <v>239</v>
      </c>
      <c r="I15" s="27">
        <v>1072</v>
      </c>
      <c r="J15" s="27">
        <v>2346</v>
      </c>
      <c r="K15" s="27">
        <v>2112</v>
      </c>
      <c r="L15" s="27">
        <v>2092</v>
      </c>
      <c r="M15" s="27">
        <v>2145</v>
      </c>
      <c r="N15" s="27">
        <v>2422</v>
      </c>
      <c r="O15" s="27">
        <v>1606</v>
      </c>
      <c r="P15" s="27">
        <v>601</v>
      </c>
      <c r="Q15" s="27">
        <v>988</v>
      </c>
      <c r="R15" s="27">
        <v>2828</v>
      </c>
      <c r="S15" s="27">
        <v>875</v>
      </c>
      <c r="T15" s="27">
        <v>1417</v>
      </c>
      <c r="U15" s="27">
        <v>941</v>
      </c>
      <c r="V15" s="27">
        <v>1115</v>
      </c>
      <c r="W15" s="27">
        <v>327</v>
      </c>
      <c r="X15" s="27">
        <v>2225</v>
      </c>
      <c r="Y15" s="27">
        <v>923</v>
      </c>
      <c r="Z15" s="49">
        <v>667</v>
      </c>
      <c r="AA15" s="37">
        <v>1627</v>
      </c>
      <c r="AB15" s="62">
        <v>363</v>
      </c>
      <c r="AC15" s="62">
        <v>926</v>
      </c>
      <c r="AD15" s="62">
        <v>658</v>
      </c>
      <c r="AE15" s="109">
        <v>913</v>
      </c>
      <c r="AF15" s="52">
        <v>1821</v>
      </c>
      <c r="AG15" s="143">
        <v>783</v>
      </c>
    </row>
    <row r="16" spans="1:33" x14ac:dyDescent="0.2">
      <c r="A16" s="27" t="s">
        <v>248</v>
      </c>
      <c r="B16" s="27">
        <v>432</v>
      </c>
      <c r="C16" s="27">
        <v>355</v>
      </c>
      <c r="D16" s="27">
        <v>275</v>
      </c>
      <c r="E16" s="27">
        <v>456</v>
      </c>
      <c r="F16" s="27">
        <v>415</v>
      </c>
      <c r="G16" s="27">
        <v>786</v>
      </c>
      <c r="H16" s="27">
        <v>528</v>
      </c>
      <c r="I16" s="27">
        <v>962</v>
      </c>
      <c r="J16" s="27">
        <v>1246</v>
      </c>
      <c r="K16" s="27">
        <v>1415</v>
      </c>
      <c r="L16" s="27">
        <v>1479</v>
      </c>
      <c r="M16" s="27">
        <v>930</v>
      </c>
      <c r="N16" s="27">
        <v>943</v>
      </c>
      <c r="O16" s="27">
        <v>699</v>
      </c>
      <c r="P16" s="27">
        <v>128</v>
      </c>
      <c r="Q16" s="27">
        <v>242</v>
      </c>
      <c r="R16" s="27">
        <v>389</v>
      </c>
      <c r="S16" s="27">
        <v>183</v>
      </c>
      <c r="T16" s="27">
        <v>21</v>
      </c>
      <c r="U16" s="27">
        <v>173</v>
      </c>
      <c r="V16" s="27">
        <v>271</v>
      </c>
      <c r="W16" s="27">
        <v>187</v>
      </c>
      <c r="X16" s="27">
        <v>1039</v>
      </c>
      <c r="Y16" s="27">
        <v>814</v>
      </c>
      <c r="Z16" s="49">
        <v>407</v>
      </c>
      <c r="AA16" s="37">
        <v>585</v>
      </c>
      <c r="AB16" s="62">
        <v>377</v>
      </c>
      <c r="AC16" s="62">
        <v>767</v>
      </c>
      <c r="AD16" s="62">
        <v>972</v>
      </c>
      <c r="AE16" s="109">
        <v>638</v>
      </c>
      <c r="AF16" s="52">
        <v>727</v>
      </c>
      <c r="AG16" s="143">
        <v>189</v>
      </c>
    </row>
    <row r="17" spans="1:33" x14ac:dyDescent="0.2">
      <c r="A17" s="27" t="s">
        <v>249</v>
      </c>
      <c r="B17" s="27">
        <v>23</v>
      </c>
      <c r="C17" s="27">
        <v>3</v>
      </c>
      <c r="D17" s="27">
        <v>0</v>
      </c>
      <c r="E17" s="27">
        <v>37</v>
      </c>
      <c r="F17" s="27">
        <v>19</v>
      </c>
      <c r="G17" s="27">
        <v>12</v>
      </c>
      <c r="H17" s="27">
        <v>11</v>
      </c>
      <c r="I17" s="27">
        <v>39</v>
      </c>
      <c r="J17" s="27">
        <v>28</v>
      </c>
      <c r="K17" s="27">
        <v>47</v>
      </c>
      <c r="L17" s="27">
        <v>20</v>
      </c>
      <c r="M17" s="27">
        <v>7</v>
      </c>
      <c r="N17" s="27">
        <v>12</v>
      </c>
      <c r="O17" s="27">
        <v>33</v>
      </c>
      <c r="P17" s="27">
        <v>11</v>
      </c>
      <c r="Q17" s="27">
        <v>23</v>
      </c>
      <c r="R17" s="27">
        <v>22</v>
      </c>
      <c r="S17" s="27">
        <v>4</v>
      </c>
      <c r="T17" s="27">
        <v>0</v>
      </c>
      <c r="U17" s="27">
        <v>6</v>
      </c>
      <c r="V17" s="27">
        <v>24</v>
      </c>
      <c r="W17" s="27">
        <v>16</v>
      </c>
      <c r="X17" s="27">
        <v>11</v>
      </c>
      <c r="Y17" s="27">
        <v>0</v>
      </c>
      <c r="Z17" s="49">
        <v>4</v>
      </c>
      <c r="AA17" s="37">
        <v>21</v>
      </c>
      <c r="AB17" s="62">
        <v>12</v>
      </c>
      <c r="AC17" s="62">
        <v>7</v>
      </c>
      <c r="AD17" s="62">
        <v>5</v>
      </c>
      <c r="AE17" s="109">
        <v>8</v>
      </c>
      <c r="AF17" s="52">
        <v>12</v>
      </c>
      <c r="AG17" s="143">
        <v>0</v>
      </c>
    </row>
    <row r="18" spans="1:33" x14ac:dyDescent="0.2">
      <c r="A18" s="27" t="s">
        <v>142</v>
      </c>
      <c r="B18" s="27">
        <f t="shared" ref="B18:S18" si="2">SUM(B13:B17)</f>
        <v>1684</v>
      </c>
      <c r="C18" s="27">
        <f t="shared" si="2"/>
        <v>2171</v>
      </c>
      <c r="D18" s="27">
        <f t="shared" si="2"/>
        <v>2673</v>
      </c>
      <c r="E18" s="27">
        <f t="shared" si="2"/>
        <v>3627</v>
      </c>
      <c r="F18" s="27">
        <f t="shared" si="2"/>
        <v>4650</v>
      </c>
      <c r="G18" s="27">
        <f t="shared" si="2"/>
        <v>3865</v>
      </c>
      <c r="H18" s="27">
        <f t="shared" si="2"/>
        <v>3544</v>
      </c>
      <c r="I18" s="27">
        <f t="shared" si="2"/>
        <v>3850</v>
      </c>
      <c r="J18" s="27">
        <f t="shared" si="2"/>
        <v>5926</v>
      </c>
      <c r="K18" s="27">
        <f t="shared" si="2"/>
        <v>6809</v>
      </c>
      <c r="L18" s="27">
        <f t="shared" si="2"/>
        <v>6571</v>
      </c>
      <c r="M18" s="27">
        <f t="shared" si="2"/>
        <v>4890</v>
      </c>
      <c r="N18" s="27">
        <f t="shared" si="2"/>
        <v>4788</v>
      </c>
      <c r="O18" s="27">
        <f t="shared" si="2"/>
        <v>3582</v>
      </c>
      <c r="P18" s="27">
        <f t="shared" si="2"/>
        <v>2131</v>
      </c>
      <c r="Q18" s="27">
        <f t="shared" si="2"/>
        <v>3422</v>
      </c>
      <c r="R18" s="27">
        <f t="shared" si="2"/>
        <v>6074</v>
      </c>
      <c r="S18" s="27">
        <f t="shared" si="2"/>
        <v>3116</v>
      </c>
      <c r="T18" s="27">
        <v>1492</v>
      </c>
      <c r="U18" s="27">
        <f t="shared" ref="U18:AE18" si="3">SUM(U13:U17)</f>
        <v>1360</v>
      </c>
      <c r="V18" s="27">
        <f t="shared" si="3"/>
        <v>2664</v>
      </c>
      <c r="W18" s="27">
        <f t="shared" si="3"/>
        <v>969</v>
      </c>
      <c r="X18" s="27">
        <f t="shared" si="3"/>
        <v>5722</v>
      </c>
      <c r="Y18" s="27">
        <f t="shared" si="3"/>
        <v>5863</v>
      </c>
      <c r="Z18" s="49">
        <f t="shared" si="3"/>
        <v>2986</v>
      </c>
      <c r="AA18" s="37">
        <f t="shared" si="3"/>
        <v>5983</v>
      </c>
      <c r="AB18" s="62">
        <f t="shared" si="3"/>
        <v>1248</v>
      </c>
      <c r="AC18" s="62">
        <f t="shared" si="3"/>
        <v>3483</v>
      </c>
      <c r="AD18" s="62">
        <f t="shared" si="3"/>
        <v>5764</v>
      </c>
      <c r="AE18" s="109">
        <f t="shared" si="3"/>
        <v>9325</v>
      </c>
      <c r="AF18" s="52">
        <v>5783</v>
      </c>
      <c r="AG18" s="143">
        <v>2919</v>
      </c>
    </row>
    <row r="19" spans="1:33" x14ac:dyDescent="0.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49"/>
      <c r="AA19" s="37"/>
      <c r="AB19" s="62"/>
      <c r="AC19" s="62"/>
      <c r="AD19" s="62"/>
      <c r="AE19" s="109"/>
      <c r="AF19" s="52"/>
      <c r="AG19" s="143"/>
    </row>
    <row r="20" spans="1:33" x14ac:dyDescent="0.2">
      <c r="A20" s="27" t="s">
        <v>250</v>
      </c>
      <c r="B20" s="27">
        <v>84</v>
      </c>
      <c r="C20" s="27">
        <v>171</v>
      </c>
      <c r="D20" s="27">
        <v>429</v>
      </c>
      <c r="E20" s="27">
        <v>727</v>
      </c>
      <c r="F20" s="27">
        <v>556</v>
      </c>
      <c r="G20" s="27">
        <v>366</v>
      </c>
      <c r="H20" s="27">
        <v>855</v>
      </c>
      <c r="I20" s="27">
        <v>284</v>
      </c>
      <c r="J20" s="27">
        <v>655</v>
      </c>
      <c r="K20" s="27">
        <v>512</v>
      </c>
      <c r="L20" s="27">
        <v>1275</v>
      </c>
      <c r="M20" s="27">
        <v>290</v>
      </c>
      <c r="N20" s="27">
        <v>704</v>
      </c>
      <c r="O20" s="27">
        <v>260</v>
      </c>
      <c r="P20" s="27">
        <v>79</v>
      </c>
      <c r="Q20" s="27">
        <v>234</v>
      </c>
      <c r="R20" s="27">
        <v>235</v>
      </c>
      <c r="S20" s="27">
        <v>234</v>
      </c>
      <c r="T20" s="27">
        <v>1</v>
      </c>
      <c r="U20" s="27">
        <v>2</v>
      </c>
      <c r="V20" s="27">
        <v>20</v>
      </c>
      <c r="W20" s="27">
        <v>339</v>
      </c>
      <c r="X20" s="27">
        <v>1620</v>
      </c>
      <c r="Y20" s="27">
        <v>626</v>
      </c>
      <c r="Z20" s="49">
        <v>132</v>
      </c>
      <c r="AA20" s="37">
        <v>372</v>
      </c>
      <c r="AB20" s="62">
        <v>346</v>
      </c>
      <c r="AC20" s="62">
        <v>1598</v>
      </c>
      <c r="AD20" s="62">
        <v>807</v>
      </c>
      <c r="AE20" s="109">
        <v>1321</v>
      </c>
      <c r="AF20" s="52">
        <v>841</v>
      </c>
      <c r="AG20" s="143">
        <v>645</v>
      </c>
    </row>
    <row r="21" spans="1:33" x14ac:dyDescent="0.2">
      <c r="A21" s="27" t="s">
        <v>251</v>
      </c>
      <c r="B21" s="27">
        <v>650</v>
      </c>
      <c r="C21" s="27">
        <v>680</v>
      </c>
      <c r="D21" s="27">
        <v>925</v>
      </c>
      <c r="E21" s="27">
        <v>942</v>
      </c>
      <c r="F21" s="27">
        <v>947</v>
      </c>
      <c r="G21" s="27">
        <v>1027</v>
      </c>
      <c r="H21" s="27">
        <v>967</v>
      </c>
      <c r="I21" s="27">
        <v>493</v>
      </c>
      <c r="J21" s="27">
        <v>1165</v>
      </c>
      <c r="K21" s="27">
        <v>1860</v>
      </c>
      <c r="L21" s="27">
        <v>2346</v>
      </c>
      <c r="M21" s="27">
        <v>1348</v>
      </c>
      <c r="N21" s="27">
        <v>1097</v>
      </c>
      <c r="O21" s="27">
        <v>1076</v>
      </c>
      <c r="P21" s="27">
        <v>4438</v>
      </c>
      <c r="Q21" s="27">
        <v>3291</v>
      </c>
      <c r="R21" s="27">
        <v>1397</v>
      </c>
      <c r="S21" s="27">
        <v>2456</v>
      </c>
      <c r="T21" s="27">
        <v>699</v>
      </c>
      <c r="U21" s="27">
        <v>379</v>
      </c>
      <c r="V21" s="27">
        <v>1460</v>
      </c>
      <c r="W21" s="27">
        <v>2070</v>
      </c>
      <c r="X21" s="27">
        <v>4183</v>
      </c>
      <c r="Y21" s="27">
        <v>674</v>
      </c>
      <c r="Z21" s="49">
        <v>1932</v>
      </c>
      <c r="AA21" s="37">
        <v>3388</v>
      </c>
      <c r="AB21" s="62">
        <v>1380</v>
      </c>
      <c r="AC21" s="62">
        <v>2893</v>
      </c>
      <c r="AD21" s="62">
        <v>1081</v>
      </c>
      <c r="AE21" s="109">
        <v>3882</v>
      </c>
      <c r="AF21" s="52">
        <v>2177</v>
      </c>
      <c r="AG21" s="143">
        <v>1208</v>
      </c>
    </row>
    <row r="22" spans="1:33" x14ac:dyDescent="0.2">
      <c r="A22" s="27" t="s">
        <v>104</v>
      </c>
      <c r="B22" s="27">
        <f t="shared" ref="B22:S22" si="4">SUM(B20:B21)</f>
        <v>734</v>
      </c>
      <c r="C22" s="27">
        <f t="shared" si="4"/>
        <v>851</v>
      </c>
      <c r="D22" s="27">
        <f t="shared" si="4"/>
        <v>1354</v>
      </c>
      <c r="E22" s="27">
        <f t="shared" si="4"/>
        <v>1669</v>
      </c>
      <c r="F22" s="27">
        <f t="shared" si="4"/>
        <v>1503</v>
      </c>
      <c r="G22" s="27">
        <f t="shared" si="4"/>
        <v>1393</v>
      </c>
      <c r="H22" s="27">
        <f t="shared" si="4"/>
        <v>1822</v>
      </c>
      <c r="I22" s="27">
        <f t="shared" si="4"/>
        <v>777</v>
      </c>
      <c r="J22" s="27">
        <f t="shared" si="4"/>
        <v>1820</v>
      </c>
      <c r="K22" s="27">
        <f t="shared" si="4"/>
        <v>2372</v>
      </c>
      <c r="L22" s="27">
        <f t="shared" si="4"/>
        <v>3621</v>
      </c>
      <c r="M22" s="27">
        <f t="shared" si="4"/>
        <v>1638</v>
      </c>
      <c r="N22" s="27">
        <f t="shared" si="4"/>
        <v>1801</v>
      </c>
      <c r="O22" s="27">
        <f t="shared" si="4"/>
        <v>1336</v>
      </c>
      <c r="P22" s="27">
        <f t="shared" si="4"/>
        <v>4517</v>
      </c>
      <c r="Q22" s="27">
        <f t="shared" si="4"/>
        <v>3525</v>
      </c>
      <c r="R22" s="27">
        <f t="shared" si="4"/>
        <v>1632</v>
      </c>
      <c r="S22" s="27">
        <f t="shared" si="4"/>
        <v>2690</v>
      </c>
      <c r="T22" s="27">
        <v>700</v>
      </c>
      <c r="U22" s="27">
        <f t="shared" ref="U22:AE22" si="5">SUM(U20:U21)</f>
        <v>381</v>
      </c>
      <c r="V22" s="27">
        <f t="shared" si="5"/>
        <v>1480</v>
      </c>
      <c r="W22" s="27">
        <f t="shared" si="5"/>
        <v>2409</v>
      </c>
      <c r="X22" s="27">
        <f t="shared" si="5"/>
        <v>5803</v>
      </c>
      <c r="Y22" s="27">
        <f t="shared" si="5"/>
        <v>1300</v>
      </c>
      <c r="Z22" s="49">
        <f t="shared" si="5"/>
        <v>2064</v>
      </c>
      <c r="AA22" s="37">
        <f t="shared" si="5"/>
        <v>3760</v>
      </c>
      <c r="AB22" s="62">
        <f t="shared" si="5"/>
        <v>1726</v>
      </c>
      <c r="AC22" s="62">
        <f t="shared" si="5"/>
        <v>4491</v>
      </c>
      <c r="AD22" s="62">
        <f t="shared" si="5"/>
        <v>1888</v>
      </c>
      <c r="AE22" s="109">
        <f t="shared" si="5"/>
        <v>5203</v>
      </c>
      <c r="AF22" s="52">
        <v>3018</v>
      </c>
      <c r="AG22" s="143">
        <v>1853</v>
      </c>
    </row>
    <row r="23" spans="1:33" x14ac:dyDescent="0.2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49"/>
      <c r="AA23" s="37"/>
      <c r="AB23" s="62"/>
      <c r="AC23" s="62"/>
      <c r="AD23" s="62"/>
      <c r="AE23" s="109"/>
      <c r="AF23" s="52"/>
      <c r="AG23" s="143"/>
    </row>
    <row r="24" spans="1:33" x14ac:dyDescent="0.2">
      <c r="A24" s="27" t="s">
        <v>103</v>
      </c>
      <c r="B24" s="27">
        <v>2408</v>
      </c>
      <c r="C24" s="27">
        <v>2030</v>
      </c>
      <c r="D24" s="27">
        <v>756</v>
      </c>
      <c r="E24" s="27">
        <v>997</v>
      </c>
      <c r="F24" s="27">
        <v>935</v>
      </c>
      <c r="G24" s="27">
        <v>2017</v>
      </c>
      <c r="H24" s="37">
        <v>2448</v>
      </c>
      <c r="I24" s="27">
        <v>960</v>
      </c>
      <c r="J24" s="27">
        <v>1348</v>
      </c>
      <c r="K24" s="27">
        <v>1708</v>
      </c>
      <c r="L24" s="27">
        <v>1152</v>
      </c>
      <c r="M24" s="27">
        <v>1148</v>
      </c>
      <c r="N24" s="27">
        <v>878</v>
      </c>
      <c r="O24" s="27">
        <v>822</v>
      </c>
      <c r="P24" s="27">
        <v>240</v>
      </c>
      <c r="Q24" s="27">
        <v>381</v>
      </c>
      <c r="R24" s="27">
        <v>596</v>
      </c>
      <c r="S24" s="27">
        <v>369</v>
      </c>
      <c r="T24" s="27">
        <v>38</v>
      </c>
      <c r="U24" s="27">
        <v>175</v>
      </c>
      <c r="V24" s="27">
        <v>377</v>
      </c>
      <c r="W24" s="27">
        <v>349</v>
      </c>
      <c r="X24" s="27">
        <v>441</v>
      </c>
      <c r="Y24" s="27">
        <v>298</v>
      </c>
      <c r="Z24" s="49">
        <v>283</v>
      </c>
      <c r="AA24" s="49">
        <v>491</v>
      </c>
      <c r="AB24" s="62">
        <v>435</v>
      </c>
      <c r="AC24" s="62">
        <v>409</v>
      </c>
      <c r="AD24" s="62">
        <v>287</v>
      </c>
      <c r="AE24" s="109">
        <v>460</v>
      </c>
      <c r="AF24" s="52">
        <v>477</v>
      </c>
      <c r="AG24" s="144">
        <v>114</v>
      </c>
    </row>
    <row r="25" spans="1:33" x14ac:dyDescent="0.2">
      <c r="A25" s="27" t="s">
        <v>142</v>
      </c>
      <c r="B25" s="27">
        <v>1684</v>
      </c>
      <c r="C25" s="27">
        <v>2171</v>
      </c>
      <c r="D25" s="27">
        <v>2673</v>
      </c>
      <c r="E25" s="27">
        <v>3627</v>
      </c>
      <c r="F25" s="27">
        <v>4650</v>
      </c>
      <c r="G25" s="27">
        <v>3865</v>
      </c>
      <c r="H25" s="27">
        <v>3544</v>
      </c>
      <c r="I25" s="27">
        <v>3850</v>
      </c>
      <c r="J25" s="27">
        <v>5926</v>
      </c>
      <c r="K25" s="27">
        <v>6809</v>
      </c>
      <c r="L25" s="27">
        <v>6571</v>
      </c>
      <c r="M25" s="27">
        <v>4890</v>
      </c>
      <c r="N25" s="27">
        <v>4788</v>
      </c>
      <c r="O25" s="27">
        <v>3582</v>
      </c>
      <c r="P25" s="27">
        <v>2131</v>
      </c>
      <c r="Q25" s="27">
        <v>3422</v>
      </c>
      <c r="R25" s="27">
        <v>6074</v>
      </c>
      <c r="S25" s="27">
        <v>3116</v>
      </c>
      <c r="T25" s="27">
        <v>1492</v>
      </c>
      <c r="U25" s="27">
        <v>1360</v>
      </c>
      <c r="V25" s="27">
        <v>2664</v>
      </c>
      <c r="W25" s="27">
        <v>969</v>
      </c>
      <c r="X25" s="27">
        <v>5722</v>
      </c>
      <c r="Y25" s="27">
        <v>5863</v>
      </c>
      <c r="Z25" s="49">
        <v>2986</v>
      </c>
      <c r="AA25" s="49">
        <v>5983</v>
      </c>
      <c r="AB25" s="62">
        <v>1248</v>
      </c>
      <c r="AC25" s="62">
        <v>3483</v>
      </c>
      <c r="AD25" s="62">
        <v>5764</v>
      </c>
      <c r="AE25" s="109">
        <v>9325</v>
      </c>
      <c r="AF25" s="52">
        <v>5783</v>
      </c>
      <c r="AG25" s="144">
        <v>2919</v>
      </c>
    </row>
    <row r="26" spans="1:33" x14ac:dyDescent="0.2">
      <c r="A26" s="27" t="s">
        <v>104</v>
      </c>
      <c r="B26" s="27">
        <v>734</v>
      </c>
      <c r="C26" s="27">
        <v>851</v>
      </c>
      <c r="D26" s="27">
        <v>1354</v>
      </c>
      <c r="E26" s="27">
        <v>1669</v>
      </c>
      <c r="F26" s="27">
        <v>1503</v>
      </c>
      <c r="G26" s="27">
        <v>1393</v>
      </c>
      <c r="H26" s="27">
        <v>1822</v>
      </c>
      <c r="I26" s="27">
        <v>777</v>
      </c>
      <c r="J26" s="27">
        <v>1820</v>
      </c>
      <c r="K26" s="27">
        <v>2372</v>
      </c>
      <c r="L26" s="27">
        <v>3621</v>
      </c>
      <c r="M26" s="27">
        <v>1638</v>
      </c>
      <c r="N26" s="27">
        <v>1176</v>
      </c>
      <c r="O26" s="27">
        <v>1336</v>
      </c>
      <c r="P26" s="27">
        <v>4517</v>
      </c>
      <c r="Q26" s="27">
        <v>3525</v>
      </c>
      <c r="R26" s="27">
        <v>1632</v>
      </c>
      <c r="S26" s="27">
        <v>2690</v>
      </c>
      <c r="T26" s="27">
        <v>700</v>
      </c>
      <c r="U26" s="27">
        <v>381</v>
      </c>
      <c r="V26" s="27">
        <v>1480</v>
      </c>
      <c r="W26" s="27">
        <v>2409</v>
      </c>
      <c r="X26" s="27">
        <v>5803</v>
      </c>
      <c r="Y26" s="27">
        <v>1300</v>
      </c>
      <c r="Z26" s="49">
        <v>2064</v>
      </c>
      <c r="AA26" s="49">
        <v>3760</v>
      </c>
      <c r="AB26" s="62">
        <v>1726</v>
      </c>
      <c r="AC26" s="62">
        <v>4491</v>
      </c>
      <c r="AD26" s="62">
        <v>1888</v>
      </c>
      <c r="AE26" s="109">
        <v>5203</v>
      </c>
      <c r="AF26" s="52">
        <v>3018</v>
      </c>
      <c r="AG26" s="143">
        <v>1853</v>
      </c>
    </row>
    <row r="27" spans="1:33" x14ac:dyDescent="0.2">
      <c r="A27" s="27" t="s">
        <v>105</v>
      </c>
      <c r="B27" s="27">
        <f t="shared" ref="B27:N27" si="6">SUM(B24:B26)</f>
        <v>4826</v>
      </c>
      <c r="C27" s="27">
        <f t="shared" si="6"/>
        <v>5052</v>
      </c>
      <c r="D27" s="27">
        <f t="shared" si="6"/>
        <v>4783</v>
      </c>
      <c r="E27" s="27">
        <f t="shared" si="6"/>
        <v>6293</v>
      </c>
      <c r="F27" s="27">
        <f t="shared" si="6"/>
        <v>7088</v>
      </c>
      <c r="G27" s="27">
        <f t="shared" si="6"/>
        <v>7275</v>
      </c>
      <c r="H27" s="27">
        <f t="shared" si="6"/>
        <v>7814</v>
      </c>
      <c r="I27" s="27">
        <f t="shared" si="6"/>
        <v>5587</v>
      </c>
      <c r="J27" s="27">
        <f t="shared" si="6"/>
        <v>9094</v>
      </c>
      <c r="K27" s="27">
        <f t="shared" si="6"/>
        <v>10889</v>
      </c>
      <c r="L27" s="27">
        <f t="shared" si="6"/>
        <v>11344</v>
      </c>
      <c r="M27" s="27">
        <f t="shared" si="6"/>
        <v>7676</v>
      </c>
      <c r="N27" s="27">
        <f t="shared" si="6"/>
        <v>6842</v>
      </c>
      <c r="O27" s="27">
        <f t="shared" ref="O27:Y27" si="7">SUM(O24:O26)</f>
        <v>5740</v>
      </c>
      <c r="P27" s="27">
        <f t="shared" si="7"/>
        <v>6888</v>
      </c>
      <c r="Q27" s="27">
        <f t="shared" si="7"/>
        <v>7328</v>
      </c>
      <c r="R27" s="27">
        <f t="shared" si="7"/>
        <v>8302</v>
      </c>
      <c r="S27" s="27">
        <f t="shared" si="7"/>
        <v>6175</v>
      </c>
      <c r="T27" s="27">
        <f t="shared" si="7"/>
        <v>2230</v>
      </c>
      <c r="U27" s="27">
        <f t="shared" si="7"/>
        <v>1916</v>
      </c>
      <c r="V27" s="27">
        <f t="shared" si="7"/>
        <v>4521</v>
      </c>
      <c r="W27" s="27">
        <f t="shared" si="7"/>
        <v>3727</v>
      </c>
      <c r="X27" s="27">
        <f t="shared" si="7"/>
        <v>11966</v>
      </c>
      <c r="Y27" s="27">
        <f t="shared" si="7"/>
        <v>7461</v>
      </c>
      <c r="Z27" s="49">
        <f>SUM(Z24:Z26)</f>
        <v>5333</v>
      </c>
      <c r="AA27" s="37">
        <v>10247</v>
      </c>
      <c r="AB27" s="62">
        <f>SUM(AB24:AB26)</f>
        <v>3409</v>
      </c>
      <c r="AC27" s="62">
        <f>SUM(AC24:AC26)</f>
        <v>8383</v>
      </c>
      <c r="AD27" s="62">
        <f>SUM(AD24:AD26)</f>
        <v>7939</v>
      </c>
      <c r="AE27" s="109">
        <f>SUM(AE24:AE26)</f>
        <v>14988</v>
      </c>
      <c r="AF27" s="52">
        <f>SUM(AF24:AF26)</f>
        <v>9278</v>
      </c>
      <c r="AG27" s="143">
        <v>4886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65"/>
  <sheetViews>
    <sheetView tabSelected="1" zoomScaleNormal="100" workbookViewId="0">
      <selection activeCell="T211" sqref="T211:T221"/>
    </sheetView>
  </sheetViews>
  <sheetFormatPr defaultColWidth="9.7109375" defaultRowHeight="12" x14ac:dyDescent="0.2"/>
  <cols>
    <col min="1" max="1" width="7.42578125" style="35" customWidth="1"/>
    <col min="2" max="2" width="4.7109375" style="35" customWidth="1"/>
    <col min="3" max="5" width="4.85546875" style="35" bestFit="1" customWidth="1"/>
    <col min="6" max="7" width="4.85546875" style="35" customWidth="1"/>
    <col min="8" max="8" width="6.140625" style="35" customWidth="1"/>
    <col min="9" max="10" width="4.85546875" style="35" bestFit="1" customWidth="1"/>
    <col min="11" max="11" width="5.28515625" style="35" bestFit="1" customWidth="1"/>
    <col min="12" max="12" width="4.85546875" style="35" bestFit="1" customWidth="1"/>
    <col min="13" max="13" width="5.7109375" style="47" customWidth="1"/>
    <col min="14" max="14" width="5.7109375" style="35" customWidth="1"/>
    <col min="15" max="16" width="4.85546875" style="102" bestFit="1" customWidth="1"/>
    <col min="17" max="17" width="4.85546875" style="35" customWidth="1"/>
    <col min="18" max="19" width="5.140625" style="119" customWidth="1"/>
    <col min="20" max="20" width="6" style="35" customWidth="1"/>
    <col min="21" max="21" width="9.140625" style="35" customWidth="1"/>
    <col min="22" max="22" width="11" style="35" customWidth="1"/>
    <col min="23" max="23" width="22.42578125" style="27" customWidth="1"/>
    <col min="24" max="25" width="15.28515625" style="27" customWidth="1"/>
    <col min="26" max="28" width="9.7109375" style="32"/>
    <col min="29" max="29" width="8.140625" style="35" customWidth="1"/>
    <col min="30" max="30" width="5.5703125" style="35" customWidth="1"/>
    <col min="31" max="31" width="6.5703125" style="35" customWidth="1"/>
    <col min="32" max="33" width="5.5703125" style="35" customWidth="1"/>
    <col min="34" max="16384" width="9.7109375" style="32"/>
  </cols>
  <sheetData>
    <row r="1" spans="1:33" s="30" customFormat="1" ht="62.25" customHeight="1" x14ac:dyDescent="0.2">
      <c r="A1" s="26" t="s">
        <v>114</v>
      </c>
      <c r="B1" s="76">
        <v>2002</v>
      </c>
      <c r="C1" s="76">
        <v>2003</v>
      </c>
      <c r="D1" s="76">
        <v>2004</v>
      </c>
      <c r="E1" s="76">
        <v>2005</v>
      </c>
      <c r="F1" s="76">
        <v>2006</v>
      </c>
      <c r="G1" s="76">
        <v>2007</v>
      </c>
      <c r="H1" s="76">
        <v>2008</v>
      </c>
      <c r="I1" s="76">
        <v>2009</v>
      </c>
      <c r="J1" s="76">
        <v>2010</v>
      </c>
      <c r="K1" s="76">
        <v>2011</v>
      </c>
      <c r="L1" s="76">
        <v>2012</v>
      </c>
      <c r="M1" s="77">
        <v>2013</v>
      </c>
      <c r="N1" s="76">
        <v>2014</v>
      </c>
      <c r="O1" s="86">
        <v>2015</v>
      </c>
      <c r="P1" s="87">
        <v>2016</v>
      </c>
      <c r="Q1" s="76">
        <v>2017</v>
      </c>
      <c r="R1" s="108">
        <v>2018</v>
      </c>
      <c r="S1" s="108">
        <v>2019</v>
      </c>
      <c r="T1" s="26">
        <v>2020</v>
      </c>
      <c r="U1" s="28" t="s">
        <v>229</v>
      </c>
      <c r="W1" s="29"/>
      <c r="X1" s="29"/>
      <c r="Y1" s="29"/>
      <c r="AC1" s="26"/>
      <c r="AD1" s="26"/>
      <c r="AE1" s="26"/>
      <c r="AF1" s="26"/>
      <c r="AG1" s="26"/>
    </row>
    <row r="2" spans="1:33" x14ac:dyDescent="0.2">
      <c r="A2" s="27" t="s">
        <v>0</v>
      </c>
      <c r="B2" s="27">
        <v>77</v>
      </c>
      <c r="C2" s="27">
        <v>0</v>
      </c>
      <c r="D2" s="27">
        <v>15</v>
      </c>
      <c r="E2" s="27">
        <v>24</v>
      </c>
      <c r="F2" s="27">
        <v>9</v>
      </c>
      <c r="G2" s="27">
        <v>0</v>
      </c>
      <c r="H2" s="27">
        <v>8</v>
      </c>
      <c r="I2" s="27">
        <v>11</v>
      </c>
      <c r="J2" s="27">
        <v>15</v>
      </c>
      <c r="K2" s="27">
        <v>13</v>
      </c>
      <c r="L2" s="27">
        <v>12</v>
      </c>
      <c r="M2" s="37">
        <v>13</v>
      </c>
      <c r="N2" s="27">
        <v>29</v>
      </c>
      <c r="O2" s="62">
        <v>41</v>
      </c>
      <c r="P2" s="88">
        <v>37</v>
      </c>
      <c r="Q2" s="27">
        <v>16</v>
      </c>
      <c r="R2" s="109">
        <v>39</v>
      </c>
      <c r="S2" s="109">
        <v>18</v>
      </c>
      <c r="T2" s="62">
        <v>2</v>
      </c>
      <c r="U2" s="27"/>
      <c r="V2" s="27"/>
      <c r="AC2" s="27"/>
      <c r="AD2" s="27"/>
      <c r="AE2" s="27"/>
      <c r="AF2" s="27"/>
      <c r="AG2" s="27"/>
    </row>
    <row r="3" spans="1:33" s="129" customFormat="1" x14ac:dyDescent="0.2">
      <c r="A3" s="124" t="s">
        <v>188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5"/>
      <c r="P3" s="126"/>
      <c r="Q3" s="124"/>
      <c r="R3" s="127"/>
      <c r="S3" s="127"/>
      <c r="T3" s="125"/>
      <c r="U3" s="124"/>
      <c r="V3" s="124"/>
      <c r="W3" s="124"/>
      <c r="X3" s="124"/>
      <c r="Y3" s="124"/>
      <c r="AC3" s="124"/>
      <c r="AD3" s="124"/>
      <c r="AE3" s="124"/>
      <c r="AF3" s="124"/>
      <c r="AG3" s="124"/>
    </row>
    <row r="4" spans="1:33" s="129" customFormat="1" x14ac:dyDescent="0.2">
      <c r="A4" s="124" t="s">
        <v>1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5"/>
      <c r="P4" s="126"/>
      <c r="Q4" s="124"/>
      <c r="R4" s="127"/>
      <c r="S4" s="127"/>
      <c r="T4" s="125"/>
      <c r="U4" s="124"/>
      <c r="V4" s="124"/>
      <c r="W4" s="124"/>
      <c r="X4" s="124"/>
      <c r="Y4" s="124"/>
      <c r="AC4" s="130"/>
      <c r="AD4" s="124"/>
      <c r="AE4" s="124"/>
      <c r="AF4" s="124"/>
      <c r="AG4" s="124"/>
    </row>
    <row r="5" spans="1:33" x14ac:dyDescent="0.2">
      <c r="A5" s="27" t="s">
        <v>2</v>
      </c>
      <c r="B5" s="27">
        <v>82</v>
      </c>
      <c r="C5" s="27">
        <v>4</v>
      </c>
      <c r="D5" s="27">
        <v>46</v>
      </c>
      <c r="E5" s="27">
        <v>11</v>
      </c>
      <c r="F5" s="27">
        <v>28</v>
      </c>
      <c r="G5" s="27">
        <v>0</v>
      </c>
      <c r="H5" s="27">
        <v>13</v>
      </c>
      <c r="I5" s="27">
        <v>25</v>
      </c>
      <c r="J5" s="27">
        <v>16</v>
      </c>
      <c r="K5" s="27">
        <v>15</v>
      </c>
      <c r="L5" s="27">
        <v>32</v>
      </c>
      <c r="M5" s="37">
        <v>16</v>
      </c>
      <c r="N5" s="27">
        <v>55</v>
      </c>
      <c r="O5" s="62">
        <v>30</v>
      </c>
      <c r="P5" s="88">
        <v>45</v>
      </c>
      <c r="Q5" s="27">
        <v>21</v>
      </c>
      <c r="R5" s="109">
        <v>26</v>
      </c>
      <c r="S5" s="109">
        <v>27</v>
      </c>
      <c r="T5" s="62">
        <v>5</v>
      </c>
      <c r="U5" s="27"/>
      <c r="V5" s="27"/>
      <c r="AC5" s="52"/>
      <c r="AD5" s="27"/>
      <c r="AE5" s="27"/>
      <c r="AF5" s="27"/>
      <c r="AG5" s="27"/>
    </row>
    <row r="6" spans="1:33" s="129" customFormat="1" x14ac:dyDescent="0.2">
      <c r="A6" s="124" t="s">
        <v>3</v>
      </c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5"/>
      <c r="P6" s="126"/>
      <c r="Q6" s="124"/>
      <c r="R6" s="127"/>
      <c r="S6" s="127"/>
      <c r="T6" s="125"/>
      <c r="U6" s="124"/>
      <c r="V6" s="124"/>
      <c r="W6" s="124"/>
      <c r="X6" s="124"/>
      <c r="Y6" s="124"/>
      <c r="AC6" s="124"/>
      <c r="AD6" s="124"/>
      <c r="AE6" s="124"/>
      <c r="AF6" s="124"/>
      <c r="AG6" s="124"/>
    </row>
    <row r="7" spans="1:33" x14ac:dyDescent="0.2">
      <c r="A7" s="27" t="s">
        <v>4</v>
      </c>
      <c r="B7" s="27">
        <v>16</v>
      </c>
      <c r="C7" s="27">
        <v>4</v>
      </c>
      <c r="D7" s="27">
        <v>7</v>
      </c>
      <c r="E7" s="27">
        <v>2</v>
      </c>
      <c r="F7" s="27">
        <v>4</v>
      </c>
      <c r="G7" s="27">
        <v>0</v>
      </c>
      <c r="H7" s="27">
        <v>5</v>
      </c>
      <c r="I7" s="27">
        <v>4</v>
      </c>
      <c r="J7" s="27">
        <v>3</v>
      </c>
      <c r="K7" s="27">
        <v>3</v>
      </c>
      <c r="L7" s="27">
        <v>6</v>
      </c>
      <c r="M7" s="37">
        <v>0</v>
      </c>
      <c r="N7" s="27">
        <v>28</v>
      </c>
      <c r="O7" s="62">
        <v>24</v>
      </c>
      <c r="P7" s="88">
        <v>18</v>
      </c>
      <c r="Q7" s="27">
        <v>0</v>
      </c>
      <c r="R7" s="109">
        <v>5</v>
      </c>
      <c r="S7" s="109">
        <v>2</v>
      </c>
      <c r="T7" s="62">
        <v>0</v>
      </c>
      <c r="U7" s="27"/>
      <c r="V7" s="27"/>
      <c r="AC7" s="27"/>
      <c r="AD7" s="27"/>
      <c r="AE7" s="27"/>
      <c r="AF7" s="27"/>
      <c r="AG7" s="27"/>
    </row>
    <row r="8" spans="1:33" x14ac:dyDescent="0.2">
      <c r="A8" s="27" t="s">
        <v>5</v>
      </c>
      <c r="B8" s="27">
        <v>13</v>
      </c>
      <c r="C8" s="27">
        <v>2</v>
      </c>
      <c r="D8" s="27">
        <v>8</v>
      </c>
      <c r="E8" s="27">
        <v>12</v>
      </c>
      <c r="F8" s="27">
        <v>7</v>
      </c>
      <c r="G8" s="27">
        <v>0</v>
      </c>
      <c r="H8" s="27">
        <v>4</v>
      </c>
      <c r="I8" s="27">
        <v>5</v>
      </c>
      <c r="J8" s="27">
        <v>18</v>
      </c>
      <c r="K8" s="27">
        <v>2</v>
      </c>
      <c r="L8" s="27">
        <v>2</v>
      </c>
      <c r="M8" s="37">
        <v>9</v>
      </c>
      <c r="N8" s="27">
        <v>14</v>
      </c>
      <c r="O8" s="62">
        <v>6</v>
      </c>
      <c r="P8" s="91">
        <v>0</v>
      </c>
      <c r="Q8" s="37">
        <v>0</v>
      </c>
      <c r="R8" s="111">
        <v>3</v>
      </c>
      <c r="S8" s="111">
        <v>1</v>
      </c>
      <c r="T8" s="62">
        <v>0</v>
      </c>
      <c r="U8" s="27"/>
      <c r="V8" s="27"/>
      <c r="AC8" s="27"/>
      <c r="AD8" s="27"/>
      <c r="AE8" s="27"/>
      <c r="AF8" s="27"/>
      <c r="AG8" s="27"/>
    </row>
    <row r="9" spans="1:33" x14ac:dyDescent="0.2">
      <c r="A9" s="27" t="s">
        <v>6</v>
      </c>
      <c r="B9" s="27">
        <v>7</v>
      </c>
      <c r="C9" s="27">
        <v>0</v>
      </c>
      <c r="D9" s="27">
        <v>1</v>
      </c>
      <c r="E9" s="27">
        <v>1</v>
      </c>
      <c r="F9" s="27">
        <v>4</v>
      </c>
      <c r="G9" s="27">
        <v>0</v>
      </c>
      <c r="H9" s="27">
        <v>4</v>
      </c>
      <c r="I9" s="27">
        <v>1</v>
      </c>
      <c r="J9" s="27">
        <v>3</v>
      </c>
      <c r="K9" s="27">
        <v>3</v>
      </c>
      <c r="L9" s="27">
        <v>2</v>
      </c>
      <c r="M9" s="37">
        <v>12</v>
      </c>
      <c r="N9" s="27">
        <v>5</v>
      </c>
      <c r="O9" s="62">
        <v>1</v>
      </c>
      <c r="P9" s="88">
        <v>0</v>
      </c>
      <c r="Q9" s="27">
        <v>5</v>
      </c>
      <c r="R9" s="109">
        <v>1</v>
      </c>
      <c r="S9" s="109">
        <v>4</v>
      </c>
      <c r="T9" s="62">
        <v>1</v>
      </c>
      <c r="U9" s="27"/>
      <c r="V9" s="27"/>
      <c r="AC9" s="27"/>
      <c r="AD9" s="27"/>
      <c r="AE9" s="27"/>
      <c r="AF9" s="27"/>
      <c r="AG9" s="27"/>
    </row>
    <row r="10" spans="1:33" x14ac:dyDescent="0.2">
      <c r="A10" s="27" t="s">
        <v>115</v>
      </c>
      <c r="B10" s="27">
        <v>1</v>
      </c>
      <c r="C10" s="27">
        <v>0</v>
      </c>
      <c r="D10" s="27">
        <v>2</v>
      </c>
      <c r="E10" s="27">
        <v>0</v>
      </c>
      <c r="F10" s="27">
        <v>0</v>
      </c>
      <c r="G10" s="27">
        <v>0</v>
      </c>
      <c r="H10" s="27">
        <v>0</v>
      </c>
      <c r="I10" s="27">
        <v>1</v>
      </c>
      <c r="J10" s="27">
        <v>0</v>
      </c>
      <c r="K10" s="27">
        <v>0</v>
      </c>
      <c r="L10" s="27">
        <v>0</v>
      </c>
      <c r="M10" s="37">
        <v>1</v>
      </c>
      <c r="N10" s="52">
        <v>0</v>
      </c>
      <c r="O10" s="63">
        <v>1</v>
      </c>
      <c r="P10" s="92">
        <v>6</v>
      </c>
      <c r="Q10" s="52">
        <v>1</v>
      </c>
      <c r="R10" s="112">
        <v>2</v>
      </c>
      <c r="S10" s="112">
        <v>0</v>
      </c>
      <c r="T10" s="62">
        <v>0</v>
      </c>
      <c r="U10" s="27"/>
      <c r="V10" s="27"/>
      <c r="X10" s="29"/>
      <c r="AC10" s="27"/>
      <c r="AD10" s="52"/>
      <c r="AE10" s="52"/>
      <c r="AF10" s="52"/>
      <c r="AG10" s="52"/>
    </row>
    <row r="11" spans="1:33" x14ac:dyDescent="0.2">
      <c r="A11" s="27" t="s">
        <v>118</v>
      </c>
      <c r="B11" s="27">
        <v>1</v>
      </c>
      <c r="C11" s="27">
        <v>0</v>
      </c>
      <c r="D11" s="27">
        <v>2</v>
      </c>
      <c r="E11" s="27"/>
      <c r="F11" s="27">
        <v>6</v>
      </c>
      <c r="G11" s="27">
        <v>0</v>
      </c>
      <c r="H11" s="27">
        <v>0</v>
      </c>
      <c r="I11" s="27">
        <v>0</v>
      </c>
      <c r="J11" s="1">
        <v>0</v>
      </c>
      <c r="K11" s="27">
        <v>0</v>
      </c>
      <c r="L11" s="27">
        <v>0</v>
      </c>
      <c r="M11" s="37">
        <v>5</v>
      </c>
      <c r="N11" s="27">
        <v>3</v>
      </c>
      <c r="O11" s="62">
        <v>1</v>
      </c>
      <c r="P11" s="88">
        <v>12</v>
      </c>
      <c r="Q11" s="27">
        <v>3</v>
      </c>
      <c r="R11" s="109">
        <v>20</v>
      </c>
      <c r="S11" s="109">
        <v>12</v>
      </c>
      <c r="T11" s="62">
        <v>1</v>
      </c>
      <c r="U11" s="27"/>
      <c r="V11" s="27"/>
      <c r="AC11" s="52"/>
      <c r="AD11" s="27"/>
      <c r="AE11" s="27"/>
      <c r="AF11" s="27"/>
      <c r="AG11" s="27"/>
    </row>
    <row r="12" spans="1:33" s="129" customFormat="1" x14ac:dyDescent="0.2">
      <c r="A12" s="124" t="s">
        <v>195</v>
      </c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5"/>
      <c r="P12" s="126"/>
      <c r="Q12" s="124"/>
      <c r="R12" s="127"/>
      <c r="S12" s="127"/>
      <c r="T12" s="125"/>
      <c r="U12" s="124"/>
      <c r="V12" s="124"/>
      <c r="W12" s="124"/>
      <c r="X12" s="124"/>
      <c r="Y12" s="124"/>
      <c r="AC12" s="124"/>
      <c r="AD12" s="124"/>
      <c r="AE12" s="124"/>
      <c r="AF12" s="124"/>
      <c r="AG12" s="124"/>
    </row>
    <row r="13" spans="1:33" x14ac:dyDescent="0.2">
      <c r="A13" s="27" t="s">
        <v>165</v>
      </c>
      <c r="B13" s="27">
        <v>0</v>
      </c>
      <c r="C13" s="27">
        <v>0</v>
      </c>
      <c r="D13" s="27">
        <v>2</v>
      </c>
      <c r="E13" s="27">
        <v>1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37">
        <v>0</v>
      </c>
      <c r="N13" s="27">
        <v>0</v>
      </c>
      <c r="O13" s="62">
        <v>0</v>
      </c>
      <c r="P13" s="88">
        <v>0</v>
      </c>
      <c r="Q13" s="27">
        <v>0</v>
      </c>
      <c r="R13" s="109">
        <v>0</v>
      </c>
      <c r="S13" s="109">
        <v>0</v>
      </c>
      <c r="T13" s="62">
        <v>0</v>
      </c>
      <c r="U13" s="27"/>
      <c r="V13" s="27"/>
      <c r="AC13" s="52"/>
      <c r="AD13" s="27"/>
      <c r="AE13" s="27"/>
      <c r="AF13" s="27"/>
      <c r="AG13" s="27"/>
    </row>
    <row r="14" spans="1:33" ht="24" x14ac:dyDescent="0.2">
      <c r="A14" s="33" t="s">
        <v>147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93"/>
      <c r="P14" s="94"/>
      <c r="Q14" s="33"/>
      <c r="R14" s="113"/>
      <c r="S14" s="113"/>
      <c r="T14" s="93"/>
      <c r="U14" s="33"/>
      <c r="V14" s="33"/>
      <c r="W14" s="33"/>
      <c r="X14" s="33"/>
      <c r="Y14" s="33"/>
      <c r="AC14" s="33"/>
      <c r="AD14" s="33"/>
      <c r="AE14" s="33"/>
      <c r="AF14" s="33"/>
      <c r="AG14" s="33"/>
    </row>
    <row r="15" spans="1:33" x14ac:dyDescent="0.2">
      <c r="A15" s="27" t="s">
        <v>163</v>
      </c>
      <c r="B15" s="27">
        <v>0</v>
      </c>
      <c r="C15" s="27">
        <v>0</v>
      </c>
      <c r="D15" s="27">
        <v>1</v>
      </c>
      <c r="E15" s="27">
        <v>1</v>
      </c>
      <c r="F15" s="27">
        <v>0</v>
      </c>
      <c r="G15" s="27">
        <v>0</v>
      </c>
      <c r="H15" s="27">
        <v>0</v>
      </c>
      <c r="I15" s="27">
        <v>5</v>
      </c>
      <c r="J15" s="27">
        <v>3</v>
      </c>
      <c r="K15" s="27">
        <v>2</v>
      </c>
      <c r="L15" s="27">
        <v>2</v>
      </c>
      <c r="M15" s="37">
        <v>8</v>
      </c>
      <c r="N15" s="27">
        <v>5</v>
      </c>
      <c r="O15" s="62">
        <v>6</v>
      </c>
      <c r="P15" s="88">
        <v>4</v>
      </c>
      <c r="Q15" s="27">
        <v>12</v>
      </c>
      <c r="R15" s="109">
        <v>4</v>
      </c>
      <c r="S15" s="109">
        <v>4</v>
      </c>
      <c r="T15" s="62">
        <v>6</v>
      </c>
      <c r="U15" s="27"/>
      <c r="V15" s="27"/>
      <c r="AC15" s="52"/>
      <c r="AD15" s="27"/>
      <c r="AE15" s="27"/>
      <c r="AF15" s="27"/>
      <c r="AG15" s="27"/>
    </row>
    <row r="16" spans="1:33" x14ac:dyDescent="0.2">
      <c r="A16" s="27" t="s">
        <v>172</v>
      </c>
      <c r="B16" s="27"/>
      <c r="C16" s="27"/>
      <c r="D16" s="27"/>
      <c r="E16" s="27">
        <v>1</v>
      </c>
      <c r="F16" s="27">
        <v>0</v>
      </c>
      <c r="G16" s="27">
        <v>0</v>
      </c>
      <c r="H16" s="27">
        <v>0</v>
      </c>
      <c r="I16" s="27">
        <v>2</v>
      </c>
      <c r="J16" s="27">
        <v>0</v>
      </c>
      <c r="K16" s="27">
        <v>0</v>
      </c>
      <c r="L16" s="27">
        <v>0</v>
      </c>
      <c r="M16" s="37">
        <v>1</v>
      </c>
      <c r="N16" s="27">
        <v>0</v>
      </c>
      <c r="O16" s="62">
        <v>2</v>
      </c>
      <c r="P16" s="88">
        <v>0</v>
      </c>
      <c r="Q16" s="37">
        <v>5</v>
      </c>
      <c r="R16" s="111">
        <v>0</v>
      </c>
      <c r="S16" s="111">
        <v>0</v>
      </c>
      <c r="T16" s="62">
        <v>0</v>
      </c>
      <c r="U16" s="27"/>
      <c r="V16" s="27"/>
      <c r="AC16" s="52"/>
      <c r="AD16" s="27"/>
      <c r="AE16" s="27"/>
      <c r="AF16" s="27"/>
      <c r="AG16" s="27"/>
    </row>
    <row r="17" spans="1:33" x14ac:dyDescent="0.2">
      <c r="A17" s="27" t="s">
        <v>173</v>
      </c>
      <c r="B17" s="27"/>
      <c r="C17" s="27"/>
      <c r="D17" s="27"/>
      <c r="E17" s="27">
        <v>1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37">
        <v>5</v>
      </c>
      <c r="N17" s="27">
        <v>0</v>
      </c>
      <c r="O17" s="62">
        <v>4</v>
      </c>
      <c r="P17" s="91">
        <v>0</v>
      </c>
      <c r="Q17" s="37">
        <v>0</v>
      </c>
      <c r="R17" s="111">
        <v>0</v>
      </c>
      <c r="S17" s="111">
        <v>0</v>
      </c>
      <c r="T17" s="62">
        <v>0</v>
      </c>
      <c r="U17" s="27"/>
      <c r="V17" s="27"/>
      <c r="AC17" s="52"/>
      <c r="AD17" s="27"/>
      <c r="AE17" s="27"/>
      <c r="AF17" s="27"/>
      <c r="AG17" s="27"/>
    </row>
    <row r="18" spans="1:33" x14ac:dyDescent="0.2">
      <c r="A18" s="33" t="s">
        <v>174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93"/>
      <c r="P18" s="94"/>
      <c r="Q18" s="33"/>
      <c r="R18" s="113"/>
      <c r="S18" s="113"/>
      <c r="T18" s="93"/>
      <c r="U18" s="33"/>
      <c r="V18" s="39"/>
      <c r="W18" s="33"/>
      <c r="AC18" s="52"/>
      <c r="AD18" s="27"/>
      <c r="AE18" s="27"/>
      <c r="AF18" s="27"/>
      <c r="AG18" s="27"/>
    </row>
    <row r="19" spans="1:33" s="40" customFormat="1" x14ac:dyDescent="0.2">
      <c r="A19" s="27" t="s">
        <v>196</v>
      </c>
      <c r="B19" s="27"/>
      <c r="C19" s="27"/>
      <c r="D19" s="27"/>
      <c r="E19" s="27"/>
      <c r="F19" s="27"/>
      <c r="G19" s="27"/>
      <c r="H19" s="27">
        <v>1</v>
      </c>
      <c r="I19" s="27">
        <v>1</v>
      </c>
      <c r="J19" s="27">
        <v>1</v>
      </c>
      <c r="K19" s="27">
        <v>3</v>
      </c>
      <c r="L19" s="27">
        <v>1</v>
      </c>
      <c r="M19" s="37">
        <v>2</v>
      </c>
      <c r="N19" s="27">
        <v>15</v>
      </c>
      <c r="O19" s="62">
        <v>0</v>
      </c>
      <c r="P19" s="88">
        <v>0</v>
      </c>
      <c r="Q19" s="27">
        <v>0</v>
      </c>
      <c r="R19" s="109">
        <v>2</v>
      </c>
      <c r="S19" s="109">
        <v>0</v>
      </c>
      <c r="T19" s="62">
        <v>0</v>
      </c>
      <c r="U19" s="27"/>
      <c r="V19" s="27"/>
      <c r="W19" s="27"/>
      <c r="X19" s="27"/>
      <c r="Y19" s="27"/>
      <c r="AC19" s="52"/>
      <c r="AD19" s="27"/>
      <c r="AE19" s="27"/>
      <c r="AF19" s="27"/>
      <c r="AG19" s="27"/>
    </row>
    <row r="20" spans="1:33" s="34" customFormat="1" x14ac:dyDescent="0.2">
      <c r="A20" s="27" t="s">
        <v>197</v>
      </c>
      <c r="B20" s="27"/>
      <c r="C20" s="27"/>
      <c r="D20" s="27"/>
      <c r="E20" s="27"/>
      <c r="F20" s="27"/>
      <c r="G20" s="27"/>
      <c r="H20" s="27">
        <v>2</v>
      </c>
      <c r="I20" s="27">
        <v>0</v>
      </c>
      <c r="J20" s="27">
        <v>4</v>
      </c>
      <c r="K20" s="27">
        <v>2</v>
      </c>
      <c r="L20" s="27">
        <v>2</v>
      </c>
      <c r="M20" s="37">
        <v>1</v>
      </c>
      <c r="N20" s="27">
        <v>0</v>
      </c>
      <c r="O20" s="62">
        <v>0</v>
      </c>
      <c r="P20" s="88">
        <v>0</v>
      </c>
      <c r="Q20" s="27">
        <v>0</v>
      </c>
      <c r="R20" s="109">
        <v>0</v>
      </c>
      <c r="S20" s="109">
        <v>0</v>
      </c>
      <c r="T20" s="62">
        <v>0</v>
      </c>
      <c r="U20" s="27"/>
      <c r="V20" s="27"/>
      <c r="W20" s="27"/>
      <c r="X20" s="27"/>
      <c r="Y20" s="27"/>
      <c r="AC20" s="52"/>
      <c r="AD20" s="27"/>
      <c r="AE20" s="27"/>
      <c r="AF20" s="27"/>
      <c r="AG20" s="27"/>
    </row>
    <row r="21" spans="1:33" s="41" customFormat="1" x14ac:dyDescent="0.2">
      <c r="A21" s="27" t="s">
        <v>198</v>
      </c>
      <c r="B21" s="27"/>
      <c r="C21" s="27"/>
      <c r="D21" s="27"/>
      <c r="E21" s="27"/>
      <c r="F21" s="27"/>
      <c r="G21" s="27"/>
      <c r="H21" s="27"/>
      <c r="I21" s="27">
        <v>1</v>
      </c>
      <c r="J21" s="27">
        <v>0</v>
      </c>
      <c r="K21" s="27">
        <v>1</v>
      </c>
      <c r="L21" s="27">
        <v>5</v>
      </c>
      <c r="M21" s="37">
        <v>4</v>
      </c>
      <c r="N21" s="27">
        <v>0</v>
      </c>
      <c r="O21" s="62">
        <v>0</v>
      </c>
      <c r="P21" s="91">
        <v>0</v>
      </c>
      <c r="Q21" s="27">
        <v>0</v>
      </c>
      <c r="R21" s="109">
        <v>0</v>
      </c>
      <c r="S21" s="109">
        <v>0</v>
      </c>
      <c r="T21" s="62">
        <v>0</v>
      </c>
      <c r="U21" s="27"/>
      <c r="V21" s="27"/>
      <c r="W21" s="27"/>
      <c r="X21" s="27"/>
      <c r="Y21" s="27"/>
      <c r="AC21" s="52"/>
      <c r="AD21" s="27"/>
      <c r="AE21" s="27"/>
      <c r="AF21" s="27"/>
      <c r="AG21" s="27"/>
    </row>
    <row r="22" spans="1:33" s="41" customFormat="1" x14ac:dyDescent="0.2">
      <c r="A22" s="27" t="s">
        <v>214</v>
      </c>
      <c r="B22" s="27"/>
      <c r="C22" s="27"/>
      <c r="D22" s="27"/>
      <c r="E22" s="27"/>
      <c r="F22" s="27"/>
      <c r="G22" s="27"/>
      <c r="H22" s="27"/>
      <c r="I22" s="27"/>
      <c r="J22" s="27">
        <v>13</v>
      </c>
      <c r="K22" s="27">
        <v>68</v>
      </c>
      <c r="L22" s="27">
        <v>16</v>
      </c>
      <c r="M22" s="37">
        <v>26</v>
      </c>
      <c r="N22" s="27">
        <v>0</v>
      </c>
      <c r="O22" s="62">
        <v>0</v>
      </c>
      <c r="P22" s="91">
        <v>25</v>
      </c>
      <c r="Q22" s="37">
        <v>8</v>
      </c>
      <c r="R22" s="111">
        <v>11</v>
      </c>
      <c r="S22" s="111">
        <v>2</v>
      </c>
      <c r="T22" s="62">
        <v>7</v>
      </c>
      <c r="U22" s="27"/>
      <c r="V22" s="27"/>
      <c r="W22" s="27"/>
      <c r="X22" s="27"/>
      <c r="Y22" s="27"/>
      <c r="AC22" s="52"/>
      <c r="AD22" s="27"/>
      <c r="AE22" s="27"/>
      <c r="AF22" s="27"/>
      <c r="AG22" s="27"/>
    </row>
    <row r="23" spans="1:33" s="41" customFormat="1" x14ac:dyDescent="0.2">
      <c r="A23" s="27" t="s">
        <v>226</v>
      </c>
      <c r="B23" s="27"/>
      <c r="C23" s="27"/>
      <c r="D23" s="27"/>
      <c r="E23" s="27"/>
      <c r="F23" s="27"/>
      <c r="G23" s="27"/>
      <c r="H23" s="27"/>
      <c r="I23" s="27"/>
      <c r="J23" s="27"/>
      <c r="K23" s="27">
        <v>3</v>
      </c>
      <c r="L23" s="27">
        <v>0</v>
      </c>
      <c r="M23" s="37">
        <v>2</v>
      </c>
      <c r="N23" s="27">
        <v>2</v>
      </c>
      <c r="O23" s="62">
        <v>0</v>
      </c>
      <c r="P23" s="91">
        <v>0</v>
      </c>
      <c r="Q23" s="37">
        <v>0</v>
      </c>
      <c r="R23" s="109">
        <v>0</v>
      </c>
      <c r="S23" s="109">
        <v>0</v>
      </c>
      <c r="T23" s="62">
        <v>0</v>
      </c>
      <c r="U23" s="27"/>
      <c r="V23" s="27"/>
      <c r="W23" s="27"/>
      <c r="X23" s="27"/>
      <c r="Y23" s="27"/>
      <c r="AC23" s="27"/>
      <c r="AD23" s="27"/>
      <c r="AE23" s="27"/>
      <c r="AF23" s="27"/>
      <c r="AG23" s="27"/>
    </row>
    <row r="24" spans="1:33" s="41" customFormat="1" x14ac:dyDescent="0.2">
      <c r="A24" s="27" t="s">
        <v>230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37"/>
      <c r="N24" s="27"/>
      <c r="O24" s="62">
        <v>3</v>
      </c>
      <c r="P24" s="88">
        <v>0</v>
      </c>
      <c r="Q24" s="27">
        <v>0</v>
      </c>
      <c r="R24" s="109">
        <v>0</v>
      </c>
      <c r="S24" s="109">
        <v>2</v>
      </c>
      <c r="T24" s="62">
        <v>1</v>
      </c>
      <c r="U24" s="27"/>
      <c r="V24" s="27"/>
      <c r="W24" s="27"/>
      <c r="X24" s="27"/>
      <c r="Y24" s="27"/>
      <c r="AC24" s="27"/>
      <c r="AD24" s="27"/>
      <c r="AE24" s="27"/>
      <c r="AF24" s="27"/>
      <c r="AG24" s="27"/>
    </row>
    <row r="25" spans="1:33" s="41" customFormat="1" x14ac:dyDescent="0.2">
      <c r="A25" s="27" t="s">
        <v>232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37"/>
      <c r="N25" s="27"/>
      <c r="O25" s="62"/>
      <c r="P25" s="88">
        <v>1</v>
      </c>
      <c r="Q25" s="27">
        <v>1</v>
      </c>
      <c r="R25" s="109">
        <v>5</v>
      </c>
      <c r="S25" s="109">
        <v>0</v>
      </c>
      <c r="T25" s="62">
        <v>0</v>
      </c>
      <c r="U25" s="27"/>
      <c r="V25" s="27"/>
      <c r="W25" s="27"/>
      <c r="X25" s="27"/>
      <c r="Y25" s="27"/>
      <c r="AC25" s="27"/>
      <c r="AD25" s="27"/>
      <c r="AE25" s="27"/>
      <c r="AF25" s="27"/>
      <c r="AG25" s="27"/>
    </row>
    <row r="26" spans="1:33" x14ac:dyDescent="0.2">
      <c r="A26" s="43"/>
      <c r="B26" s="43">
        <f t="shared" ref="B26:G26" si="0">SUM(B2:B18)</f>
        <v>197</v>
      </c>
      <c r="C26" s="43">
        <f t="shared" si="0"/>
        <v>10</v>
      </c>
      <c r="D26" s="43">
        <f t="shared" si="0"/>
        <v>84</v>
      </c>
      <c r="E26" s="43">
        <f t="shared" si="0"/>
        <v>54</v>
      </c>
      <c r="F26" s="43">
        <f t="shared" si="0"/>
        <v>58</v>
      </c>
      <c r="G26" s="43">
        <f t="shared" si="0"/>
        <v>0</v>
      </c>
      <c r="H26" s="43">
        <f>SUM(H2:H20)</f>
        <v>37</v>
      </c>
      <c r="I26" s="43">
        <f>SUM(I2:I21)</f>
        <v>56</v>
      </c>
      <c r="J26" s="43">
        <f>SUM(J2:J22)</f>
        <v>76</v>
      </c>
      <c r="K26" s="43">
        <f>SUM(K2:K23)</f>
        <v>115</v>
      </c>
      <c r="L26" s="43">
        <f>SUM(L2:L23)</f>
        <v>80</v>
      </c>
      <c r="M26" s="58">
        <f>SUM(M2:M23)</f>
        <v>105</v>
      </c>
      <c r="N26" s="43">
        <f>SUM(N2:N23)</f>
        <v>156</v>
      </c>
      <c r="O26" s="95">
        <f>SUM(O2:O24)</f>
        <v>119</v>
      </c>
      <c r="P26" s="96">
        <f>SUM(P2:P25)</f>
        <v>148</v>
      </c>
      <c r="Q26" s="43">
        <f>SUM(Q2:Q25)</f>
        <v>72</v>
      </c>
      <c r="R26" s="114">
        <f>SUM(R2:R25)</f>
        <v>118</v>
      </c>
      <c r="S26" s="114">
        <f>SUM(S2:S25)</f>
        <v>72</v>
      </c>
      <c r="T26" s="95">
        <f>SUM(T2:T25)</f>
        <v>23</v>
      </c>
      <c r="U26" s="43"/>
      <c r="V26" s="43"/>
      <c r="W26" s="44"/>
      <c r="X26" s="44"/>
      <c r="Y26" s="44"/>
      <c r="AC26" s="43"/>
      <c r="AD26" s="43"/>
      <c r="AE26" s="43"/>
      <c r="AF26" s="43"/>
      <c r="AG26" s="43"/>
    </row>
    <row r="27" spans="1:33" s="78" customFormat="1" x14ac:dyDescent="0.2">
      <c r="A27" s="33" t="s">
        <v>116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93"/>
      <c r="P27" s="94"/>
      <c r="Q27" s="33"/>
      <c r="R27" s="113"/>
      <c r="S27" s="113"/>
      <c r="T27" s="93"/>
      <c r="U27" s="33"/>
      <c r="V27" s="33"/>
      <c r="W27" s="33"/>
      <c r="X27" s="33"/>
      <c r="Y27" s="33"/>
      <c r="AC27" s="33"/>
      <c r="AD27" s="33"/>
      <c r="AE27" s="33"/>
      <c r="AF27" s="33"/>
      <c r="AG27" s="33"/>
    </row>
    <row r="28" spans="1:33" x14ac:dyDescent="0.2">
      <c r="A28" s="45" t="s">
        <v>7</v>
      </c>
      <c r="B28" s="45">
        <v>5</v>
      </c>
      <c r="C28" s="45">
        <v>1</v>
      </c>
      <c r="D28" s="45">
        <v>4</v>
      </c>
      <c r="E28" s="45">
        <v>6</v>
      </c>
      <c r="F28" s="45">
        <v>1</v>
      </c>
      <c r="G28" s="45">
        <v>0</v>
      </c>
      <c r="H28" s="45">
        <v>1</v>
      </c>
      <c r="I28" s="45">
        <v>5</v>
      </c>
      <c r="J28" s="45">
        <v>2</v>
      </c>
      <c r="K28" s="45">
        <v>0</v>
      </c>
      <c r="L28" s="45">
        <v>2</v>
      </c>
      <c r="M28" s="37">
        <v>2</v>
      </c>
      <c r="N28" s="52">
        <v>2</v>
      </c>
      <c r="O28" s="63">
        <v>27</v>
      </c>
      <c r="P28" s="92">
        <v>18</v>
      </c>
      <c r="Q28" s="52">
        <v>0</v>
      </c>
      <c r="R28" s="109">
        <v>0</v>
      </c>
      <c r="S28" s="109">
        <v>0</v>
      </c>
      <c r="T28" s="62">
        <v>2</v>
      </c>
      <c r="U28" s="45"/>
      <c r="V28" s="45"/>
      <c r="AC28" s="52"/>
      <c r="AD28" s="52"/>
      <c r="AE28" s="52"/>
      <c r="AF28" s="52"/>
      <c r="AG28" s="52"/>
    </row>
    <row r="29" spans="1:33" x14ac:dyDescent="0.2">
      <c r="A29" s="27" t="s">
        <v>8</v>
      </c>
      <c r="B29" s="27">
        <v>10</v>
      </c>
      <c r="C29" s="27">
        <v>2</v>
      </c>
      <c r="D29" s="27">
        <v>1</v>
      </c>
      <c r="E29" s="27">
        <v>2</v>
      </c>
      <c r="F29" s="27">
        <v>0</v>
      </c>
      <c r="G29" s="27">
        <v>0</v>
      </c>
      <c r="H29" s="27">
        <v>0</v>
      </c>
      <c r="I29" s="27">
        <v>4</v>
      </c>
      <c r="J29" s="27">
        <v>0</v>
      </c>
      <c r="K29" s="27">
        <v>3</v>
      </c>
      <c r="L29" s="27">
        <v>0</v>
      </c>
      <c r="M29" s="37">
        <v>0</v>
      </c>
      <c r="N29" s="52">
        <v>0</v>
      </c>
      <c r="O29" s="63">
        <v>3</v>
      </c>
      <c r="P29" s="92">
        <v>0</v>
      </c>
      <c r="Q29" s="52">
        <v>0</v>
      </c>
      <c r="R29" s="109">
        <v>0</v>
      </c>
      <c r="S29" s="109">
        <v>0</v>
      </c>
      <c r="T29" s="62">
        <v>0</v>
      </c>
      <c r="U29" s="27"/>
      <c r="V29" s="27"/>
      <c r="AC29" s="52"/>
      <c r="AD29" s="52"/>
      <c r="AE29" s="52"/>
      <c r="AF29" s="52"/>
      <c r="AG29" s="52"/>
    </row>
    <row r="30" spans="1:33" x14ac:dyDescent="0.2">
      <c r="A30" s="27" t="s">
        <v>199</v>
      </c>
      <c r="B30" s="27">
        <v>6</v>
      </c>
      <c r="C30" s="27">
        <v>0</v>
      </c>
      <c r="D30" s="27">
        <v>0</v>
      </c>
      <c r="E30" s="27">
        <v>5</v>
      </c>
      <c r="F30" s="27">
        <v>0</v>
      </c>
      <c r="G30" s="27">
        <v>0</v>
      </c>
      <c r="H30" s="27">
        <v>0</v>
      </c>
      <c r="I30" s="27">
        <v>1</v>
      </c>
      <c r="J30" s="27">
        <v>2</v>
      </c>
      <c r="K30" s="27">
        <v>0</v>
      </c>
      <c r="L30" s="27">
        <v>0</v>
      </c>
      <c r="M30" s="37">
        <v>0</v>
      </c>
      <c r="N30" s="52">
        <v>0</v>
      </c>
      <c r="O30" s="63">
        <v>0</v>
      </c>
      <c r="P30" s="92">
        <v>0</v>
      </c>
      <c r="Q30" s="52">
        <v>0</v>
      </c>
      <c r="R30" s="112">
        <v>0</v>
      </c>
      <c r="S30" s="112">
        <v>0</v>
      </c>
      <c r="T30" s="62">
        <v>0</v>
      </c>
      <c r="U30" s="27"/>
      <c r="V30" s="27"/>
      <c r="AC30" s="52"/>
      <c r="AD30" s="52"/>
      <c r="AE30" s="52"/>
      <c r="AF30" s="52"/>
      <c r="AG30" s="52"/>
    </row>
    <row r="31" spans="1:33" x14ac:dyDescent="0.2">
      <c r="A31" s="27" t="s">
        <v>9</v>
      </c>
      <c r="B31" s="27">
        <v>1</v>
      </c>
      <c r="C31" s="27">
        <v>1</v>
      </c>
      <c r="D31" s="27">
        <v>1</v>
      </c>
      <c r="E31" s="27">
        <v>1</v>
      </c>
      <c r="F31" s="27">
        <v>0</v>
      </c>
      <c r="G31" s="27">
        <v>0</v>
      </c>
      <c r="H31" s="27">
        <v>1</v>
      </c>
      <c r="I31" s="27">
        <v>3</v>
      </c>
      <c r="J31" s="27">
        <v>1</v>
      </c>
      <c r="K31" s="27">
        <v>3</v>
      </c>
      <c r="L31" s="27">
        <v>0</v>
      </c>
      <c r="M31" s="37">
        <v>2</v>
      </c>
      <c r="N31" s="52">
        <v>14</v>
      </c>
      <c r="O31" s="63">
        <v>3</v>
      </c>
      <c r="P31" s="92">
        <v>4</v>
      </c>
      <c r="Q31" s="52">
        <v>0</v>
      </c>
      <c r="R31" s="109">
        <v>4</v>
      </c>
      <c r="S31" s="109">
        <v>5</v>
      </c>
      <c r="T31" s="62">
        <v>0</v>
      </c>
      <c r="U31" s="27"/>
      <c r="V31" s="27"/>
      <c r="AC31" s="52"/>
      <c r="AD31" s="52"/>
      <c r="AE31" s="52"/>
      <c r="AF31" s="52"/>
      <c r="AG31" s="52"/>
    </row>
    <row r="32" spans="1:33" x14ac:dyDescent="0.2">
      <c r="A32" s="27" t="s">
        <v>10</v>
      </c>
      <c r="B32" s="27">
        <v>6</v>
      </c>
      <c r="C32" s="27">
        <v>0</v>
      </c>
      <c r="D32" s="27">
        <v>0</v>
      </c>
      <c r="E32" s="27">
        <v>0</v>
      </c>
      <c r="F32" s="27">
        <v>2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37">
        <v>1</v>
      </c>
      <c r="N32" s="52">
        <v>4</v>
      </c>
      <c r="O32" s="63">
        <v>0</v>
      </c>
      <c r="P32" s="92">
        <v>2</v>
      </c>
      <c r="Q32" s="52">
        <v>0</v>
      </c>
      <c r="R32" s="109">
        <v>0</v>
      </c>
      <c r="S32" s="109">
        <v>0</v>
      </c>
      <c r="T32" s="62">
        <v>0</v>
      </c>
      <c r="U32" s="27"/>
      <c r="V32" s="27"/>
      <c r="W32" s="37"/>
      <c r="X32" s="37"/>
      <c r="Y32" s="37"/>
      <c r="AC32" s="52"/>
      <c r="AD32" s="52"/>
      <c r="AE32" s="52"/>
      <c r="AF32" s="52"/>
      <c r="AG32" s="52"/>
    </row>
    <row r="33" spans="1:33" s="40" customFormat="1" x14ac:dyDescent="0.2">
      <c r="A33" s="27" t="s">
        <v>11</v>
      </c>
      <c r="B33" s="27">
        <v>8</v>
      </c>
      <c r="C33" s="27">
        <v>7</v>
      </c>
      <c r="D33" s="27">
        <v>5</v>
      </c>
      <c r="E33" s="27">
        <v>5</v>
      </c>
      <c r="F33" s="27">
        <v>6</v>
      </c>
      <c r="G33" s="27">
        <v>0</v>
      </c>
      <c r="H33" s="27">
        <v>4</v>
      </c>
      <c r="I33" s="27">
        <v>5</v>
      </c>
      <c r="J33" s="27">
        <v>5</v>
      </c>
      <c r="K33" s="27">
        <v>0</v>
      </c>
      <c r="L33" s="27">
        <v>0</v>
      </c>
      <c r="M33" s="37">
        <v>0</v>
      </c>
      <c r="N33" s="52">
        <v>14</v>
      </c>
      <c r="O33" s="63">
        <v>6</v>
      </c>
      <c r="P33" s="92">
        <v>6</v>
      </c>
      <c r="Q33" s="52">
        <v>2</v>
      </c>
      <c r="R33" s="112">
        <v>5</v>
      </c>
      <c r="S33" s="112">
        <v>0</v>
      </c>
      <c r="T33" s="62">
        <v>0</v>
      </c>
      <c r="U33" s="27"/>
      <c r="V33" s="27"/>
      <c r="W33" s="37"/>
      <c r="X33" s="37"/>
      <c r="Y33" s="27"/>
      <c r="AC33" s="52"/>
      <c r="AD33" s="37"/>
      <c r="AE33" s="37"/>
      <c r="AF33" s="37"/>
      <c r="AG33" s="52"/>
    </row>
    <row r="34" spans="1:33" x14ac:dyDescent="0.2">
      <c r="A34" s="27" t="s">
        <v>12</v>
      </c>
      <c r="B34" s="27">
        <v>5</v>
      </c>
      <c r="C34" s="27">
        <v>1</v>
      </c>
      <c r="D34" s="27">
        <v>2</v>
      </c>
      <c r="E34" s="27">
        <v>0</v>
      </c>
      <c r="F34" s="27">
        <v>3</v>
      </c>
      <c r="G34" s="27">
        <v>0</v>
      </c>
      <c r="H34" s="27">
        <v>0</v>
      </c>
      <c r="I34" s="27">
        <v>1</v>
      </c>
      <c r="J34" s="27">
        <v>3</v>
      </c>
      <c r="K34" s="27">
        <v>0</v>
      </c>
      <c r="L34" s="27">
        <v>0</v>
      </c>
      <c r="M34" s="37">
        <v>0</v>
      </c>
      <c r="N34" s="52">
        <v>2</v>
      </c>
      <c r="O34" s="63">
        <v>2</v>
      </c>
      <c r="P34" s="92">
        <v>0</v>
      </c>
      <c r="Q34" s="52">
        <v>0</v>
      </c>
      <c r="R34" s="109">
        <v>0</v>
      </c>
      <c r="S34" s="109">
        <v>0</v>
      </c>
      <c r="T34" s="62">
        <v>0</v>
      </c>
      <c r="U34" s="27"/>
      <c r="V34" s="27"/>
      <c r="AC34" s="52"/>
      <c r="AD34" s="49"/>
      <c r="AE34" s="49"/>
      <c r="AF34" s="49"/>
      <c r="AG34" s="52"/>
    </row>
    <row r="35" spans="1:33" s="34" customFormat="1" x14ac:dyDescent="0.2">
      <c r="A35" s="27" t="s">
        <v>117</v>
      </c>
      <c r="B35" s="27">
        <v>8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37">
        <v>0</v>
      </c>
      <c r="N35" s="52">
        <v>0</v>
      </c>
      <c r="O35" s="63">
        <v>0</v>
      </c>
      <c r="P35" s="92">
        <v>0</v>
      </c>
      <c r="Q35" s="52">
        <v>6</v>
      </c>
      <c r="R35" s="109">
        <v>6</v>
      </c>
      <c r="S35" s="109">
        <v>0</v>
      </c>
      <c r="T35" s="62">
        <v>0</v>
      </c>
      <c r="U35" s="27"/>
      <c r="V35" s="27"/>
      <c r="W35" s="27"/>
      <c r="X35" s="27"/>
      <c r="Y35" s="27"/>
      <c r="AC35" s="52"/>
      <c r="AD35" s="37"/>
      <c r="AE35" s="37"/>
      <c r="AF35" s="37"/>
      <c r="AG35" s="52"/>
    </row>
    <row r="36" spans="1:33" x14ac:dyDescent="0.2">
      <c r="A36" s="27" t="s">
        <v>200</v>
      </c>
      <c r="B36" s="27"/>
      <c r="C36" s="27"/>
      <c r="D36" s="27"/>
      <c r="E36" s="27"/>
      <c r="F36" s="27"/>
      <c r="G36" s="27"/>
      <c r="H36" s="27"/>
      <c r="I36" s="27">
        <v>1</v>
      </c>
      <c r="J36" s="27">
        <v>0</v>
      </c>
      <c r="K36" s="27">
        <v>0</v>
      </c>
      <c r="L36" s="27">
        <v>1</v>
      </c>
      <c r="M36" s="37">
        <v>1</v>
      </c>
      <c r="N36" s="52">
        <v>0</v>
      </c>
      <c r="O36" s="63">
        <v>0</v>
      </c>
      <c r="P36" s="92">
        <v>0</v>
      </c>
      <c r="Q36" s="52">
        <v>0</v>
      </c>
      <c r="R36" s="109">
        <v>0</v>
      </c>
      <c r="S36" s="109">
        <v>0</v>
      </c>
      <c r="T36" s="62">
        <v>0</v>
      </c>
      <c r="V36" s="27"/>
      <c r="AC36" s="52"/>
      <c r="AD36" s="52"/>
      <c r="AE36" s="52"/>
      <c r="AF36" s="52"/>
      <c r="AG36" s="52"/>
    </row>
    <row r="37" spans="1:33" x14ac:dyDescent="0.2">
      <c r="A37" s="27" t="s">
        <v>215</v>
      </c>
      <c r="B37" s="27"/>
      <c r="C37" s="27"/>
      <c r="D37" s="27"/>
      <c r="E37" s="27"/>
      <c r="F37" s="27"/>
      <c r="G37" s="27"/>
      <c r="H37" s="27"/>
      <c r="I37" s="27"/>
      <c r="J37" s="27">
        <v>1</v>
      </c>
      <c r="K37" s="27">
        <v>0</v>
      </c>
      <c r="L37" s="27">
        <v>0</v>
      </c>
      <c r="M37" s="37">
        <v>0</v>
      </c>
      <c r="N37" s="52">
        <v>0</v>
      </c>
      <c r="O37" s="63">
        <v>3</v>
      </c>
      <c r="P37" s="92">
        <v>0</v>
      </c>
      <c r="Q37" s="52">
        <v>0</v>
      </c>
      <c r="R37" s="112">
        <v>0</v>
      </c>
      <c r="S37" s="112">
        <v>0</v>
      </c>
      <c r="T37" s="62">
        <v>0</v>
      </c>
      <c r="V37" s="27"/>
      <c r="AC37" s="27"/>
      <c r="AD37" s="52"/>
      <c r="AE37" s="52"/>
      <c r="AF37" s="52"/>
      <c r="AG37" s="52"/>
    </row>
    <row r="38" spans="1:33" x14ac:dyDescent="0.2">
      <c r="A38" s="43"/>
      <c r="B38" s="43">
        <f>SUM(B27:B35)</f>
        <v>49</v>
      </c>
      <c r="C38" s="43">
        <f>SUM(C27:C35)</f>
        <v>12</v>
      </c>
      <c r="D38" s="43">
        <f>SUM(D28:D35)</f>
        <v>13</v>
      </c>
      <c r="E38" s="43">
        <f>SUM(E28:E35)</f>
        <v>19</v>
      </c>
      <c r="F38" s="43">
        <f>SUM(F28:F35)</f>
        <v>12</v>
      </c>
      <c r="G38" s="43">
        <f>SUM(G28:G35)</f>
        <v>0</v>
      </c>
      <c r="H38" s="43">
        <f>SUM(H27:H35)</f>
        <v>6</v>
      </c>
      <c r="I38" s="43">
        <f>SUM(I28:I36)</f>
        <v>20</v>
      </c>
      <c r="J38" s="43">
        <f t="shared" ref="J38:N38" si="1">SUM(J28:J37)</f>
        <v>14</v>
      </c>
      <c r="K38" s="43">
        <f t="shared" si="1"/>
        <v>6</v>
      </c>
      <c r="L38" s="43">
        <f t="shared" si="1"/>
        <v>3</v>
      </c>
      <c r="M38" s="58">
        <f t="shared" si="1"/>
        <v>6</v>
      </c>
      <c r="N38" s="43">
        <f t="shared" si="1"/>
        <v>36</v>
      </c>
      <c r="O38" s="95">
        <f>SUM(O27:O37)</f>
        <v>44</v>
      </c>
      <c r="P38" s="96">
        <f>SUM(P27:P37)</f>
        <v>30</v>
      </c>
      <c r="Q38" s="43">
        <f>SUM(Q28:Q37)</f>
        <v>8</v>
      </c>
      <c r="R38" s="114">
        <f>SUM(R27:R37)</f>
        <v>15</v>
      </c>
      <c r="S38" s="114">
        <f>SUM(S28:S37)</f>
        <v>5</v>
      </c>
      <c r="T38" s="95">
        <v>2</v>
      </c>
      <c r="U38" s="43"/>
      <c r="V38" s="43"/>
      <c r="W38" s="44"/>
      <c r="X38" s="44"/>
      <c r="Y38" s="44"/>
      <c r="AC38" s="43"/>
      <c r="AD38" s="43"/>
      <c r="AE38" s="43"/>
      <c r="AF38" s="43"/>
      <c r="AG38" s="43"/>
    </row>
    <row r="39" spans="1:33" s="34" customFormat="1" ht="24" x14ac:dyDescent="0.2">
      <c r="A39" s="27" t="s">
        <v>175</v>
      </c>
      <c r="B39" s="27">
        <v>49</v>
      </c>
      <c r="C39" s="27">
        <v>7</v>
      </c>
      <c r="D39" s="27">
        <v>31</v>
      </c>
      <c r="E39" s="27">
        <v>38</v>
      </c>
      <c r="F39" s="27">
        <v>11</v>
      </c>
      <c r="G39" s="27">
        <v>4</v>
      </c>
      <c r="H39" s="27">
        <v>25</v>
      </c>
      <c r="I39" s="27">
        <v>88</v>
      </c>
      <c r="J39" s="27">
        <v>26</v>
      </c>
      <c r="K39" s="27">
        <v>35</v>
      </c>
      <c r="L39" s="27">
        <v>23</v>
      </c>
      <c r="M39" s="37">
        <v>40</v>
      </c>
      <c r="N39" s="52">
        <v>85</v>
      </c>
      <c r="O39" s="63">
        <v>46</v>
      </c>
      <c r="P39" s="92">
        <v>19</v>
      </c>
      <c r="Q39" s="52">
        <v>17</v>
      </c>
      <c r="R39" s="112">
        <v>59</v>
      </c>
      <c r="S39" s="112">
        <v>32</v>
      </c>
      <c r="T39" s="62">
        <v>2</v>
      </c>
      <c r="U39" s="27"/>
      <c r="V39" s="27"/>
      <c r="W39" s="27"/>
      <c r="X39" s="27"/>
      <c r="Y39" s="27"/>
      <c r="AC39" s="52"/>
      <c r="AD39" s="37"/>
      <c r="AE39" s="37"/>
      <c r="AF39" s="37"/>
      <c r="AG39" s="52"/>
    </row>
    <row r="40" spans="1:33" s="78" customFormat="1" ht="24" x14ac:dyDescent="0.2">
      <c r="A40" s="33" t="s">
        <v>189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93"/>
      <c r="P40" s="94"/>
      <c r="Q40" s="33"/>
      <c r="R40" s="113"/>
      <c r="S40" s="113"/>
      <c r="T40" s="93"/>
      <c r="U40" s="39"/>
      <c r="V40" s="33"/>
      <c r="W40" s="33"/>
      <c r="X40" s="33"/>
      <c r="Y40" s="33"/>
      <c r="AC40" s="33"/>
      <c r="AD40" s="33"/>
      <c r="AE40" s="33"/>
      <c r="AF40" s="33"/>
      <c r="AG40" s="33"/>
    </row>
    <row r="41" spans="1:33" ht="24" x14ac:dyDescent="0.2">
      <c r="A41" s="27" t="s">
        <v>176</v>
      </c>
      <c r="B41" s="27">
        <v>18</v>
      </c>
      <c r="C41" s="27">
        <v>7</v>
      </c>
      <c r="D41" s="27">
        <v>8</v>
      </c>
      <c r="E41" s="27">
        <v>18</v>
      </c>
      <c r="F41" s="27">
        <v>4</v>
      </c>
      <c r="G41" s="27">
        <v>0</v>
      </c>
      <c r="H41" s="27">
        <v>4</v>
      </c>
      <c r="I41" s="27">
        <v>3</v>
      </c>
      <c r="J41" s="27">
        <v>1</v>
      </c>
      <c r="K41" s="27">
        <v>0</v>
      </c>
      <c r="L41" s="27">
        <v>1</v>
      </c>
      <c r="M41" s="37">
        <v>2</v>
      </c>
      <c r="N41" s="52">
        <v>14</v>
      </c>
      <c r="O41" s="63">
        <v>0</v>
      </c>
      <c r="P41" s="92">
        <v>0</v>
      </c>
      <c r="Q41" s="52">
        <v>0</v>
      </c>
      <c r="R41" s="112">
        <v>0</v>
      </c>
      <c r="S41" s="112">
        <v>1</v>
      </c>
      <c r="T41" s="62">
        <v>0</v>
      </c>
      <c r="U41" s="27"/>
      <c r="V41" s="27"/>
      <c r="AC41" s="27"/>
      <c r="AD41" s="52"/>
      <c r="AE41" s="52"/>
      <c r="AF41" s="52"/>
      <c r="AG41" s="52"/>
    </row>
    <row r="42" spans="1:33" ht="24" x14ac:dyDescent="0.2">
      <c r="A42" s="37" t="s">
        <v>177</v>
      </c>
      <c r="B42" s="37"/>
      <c r="C42" s="37"/>
      <c r="D42" s="37"/>
      <c r="E42" s="37">
        <v>1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52">
        <v>0</v>
      </c>
      <c r="O42" s="63">
        <v>0</v>
      </c>
      <c r="P42" s="92">
        <v>0</v>
      </c>
      <c r="Q42" s="52">
        <v>0</v>
      </c>
      <c r="R42" s="112">
        <v>0</v>
      </c>
      <c r="S42" s="112">
        <v>0</v>
      </c>
      <c r="T42" s="62">
        <v>0</v>
      </c>
      <c r="U42" s="56"/>
      <c r="V42" s="56"/>
      <c r="W42" s="56"/>
      <c r="X42" s="37"/>
      <c r="Y42" s="37"/>
      <c r="AC42" s="37"/>
      <c r="AD42" s="52"/>
      <c r="AE42" s="52"/>
      <c r="AF42" s="52"/>
      <c r="AG42" s="52"/>
    </row>
    <row r="43" spans="1:33" ht="24" x14ac:dyDescent="0.2">
      <c r="A43" s="45" t="s">
        <v>190</v>
      </c>
      <c r="B43" s="27">
        <v>76</v>
      </c>
      <c r="C43" s="27">
        <v>59</v>
      </c>
      <c r="D43" s="27">
        <v>26</v>
      </c>
      <c r="E43" s="27">
        <v>7</v>
      </c>
      <c r="F43" s="27">
        <v>4</v>
      </c>
      <c r="G43" s="27">
        <v>0</v>
      </c>
      <c r="H43" s="45">
        <v>1</v>
      </c>
      <c r="I43" s="45">
        <v>4</v>
      </c>
      <c r="J43" s="45">
        <v>1</v>
      </c>
      <c r="K43" s="45">
        <v>3</v>
      </c>
      <c r="L43" s="45">
        <v>1</v>
      </c>
      <c r="M43" s="37">
        <v>4</v>
      </c>
      <c r="N43" s="52">
        <v>1</v>
      </c>
      <c r="O43" s="63">
        <v>0</v>
      </c>
      <c r="P43" s="92">
        <v>2</v>
      </c>
      <c r="Q43" s="52">
        <v>0</v>
      </c>
      <c r="R43" s="112">
        <v>1</v>
      </c>
      <c r="S43" s="112">
        <v>3</v>
      </c>
      <c r="T43" s="62">
        <v>0</v>
      </c>
      <c r="U43" s="45"/>
      <c r="V43" s="45"/>
      <c r="AC43" s="45"/>
      <c r="AD43" s="52"/>
      <c r="AE43" s="52"/>
      <c r="AF43" s="52"/>
      <c r="AG43" s="52"/>
    </row>
    <row r="44" spans="1:33" s="40" customFormat="1" ht="12" customHeight="1" x14ac:dyDescent="0.2">
      <c r="A44" s="27" t="s">
        <v>179</v>
      </c>
      <c r="B44" s="27"/>
      <c r="C44" s="27"/>
      <c r="D44" s="27">
        <v>1</v>
      </c>
      <c r="E44" s="27">
        <v>2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37">
        <v>0</v>
      </c>
      <c r="N44" s="52">
        <v>0</v>
      </c>
      <c r="O44" s="63">
        <v>0</v>
      </c>
      <c r="P44" s="92">
        <v>0</v>
      </c>
      <c r="Q44" s="52">
        <v>0</v>
      </c>
      <c r="R44" s="112">
        <v>0</v>
      </c>
      <c r="S44" s="112">
        <v>0</v>
      </c>
      <c r="T44" s="62">
        <v>0</v>
      </c>
      <c r="U44" s="27"/>
      <c r="V44" s="27"/>
      <c r="W44" s="27"/>
      <c r="X44" s="27"/>
      <c r="Y44" s="27"/>
      <c r="AC44" s="27"/>
      <c r="AD44" s="52"/>
      <c r="AE44" s="52"/>
      <c r="AF44" s="52"/>
      <c r="AG44" s="52"/>
    </row>
    <row r="45" spans="1:33" ht="24" x14ac:dyDescent="0.2">
      <c r="A45" s="27" t="s">
        <v>180</v>
      </c>
      <c r="B45" s="27"/>
      <c r="C45" s="27"/>
      <c r="D45" s="27">
        <v>1</v>
      </c>
      <c r="E45" s="27">
        <v>5</v>
      </c>
      <c r="F45" s="27">
        <v>0</v>
      </c>
      <c r="G45" s="27">
        <v>0</v>
      </c>
      <c r="H45" s="27">
        <v>0</v>
      </c>
      <c r="I45" s="27">
        <v>1</v>
      </c>
      <c r="J45" s="27">
        <v>1</v>
      </c>
      <c r="K45" s="27">
        <v>0</v>
      </c>
      <c r="L45" s="27">
        <v>2</v>
      </c>
      <c r="M45" s="37">
        <v>0</v>
      </c>
      <c r="N45" s="52">
        <v>0</v>
      </c>
      <c r="O45" s="63">
        <v>0</v>
      </c>
      <c r="P45" s="92">
        <v>0</v>
      </c>
      <c r="Q45" s="52">
        <v>0</v>
      </c>
      <c r="R45" s="112">
        <v>0</v>
      </c>
      <c r="S45" s="112">
        <v>0</v>
      </c>
      <c r="T45" s="62">
        <v>0</v>
      </c>
      <c r="U45" s="27"/>
      <c r="V45" s="27"/>
      <c r="AC45" s="27"/>
      <c r="AD45" s="52"/>
      <c r="AE45" s="52"/>
      <c r="AF45" s="52"/>
      <c r="AG45" s="52"/>
    </row>
    <row r="46" spans="1:33" ht="24" x14ac:dyDescent="0.2">
      <c r="A46" s="33" t="s">
        <v>178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93"/>
      <c r="P46" s="94"/>
      <c r="Q46" s="33"/>
      <c r="R46" s="113"/>
      <c r="S46" s="113"/>
      <c r="T46" s="93"/>
      <c r="U46" s="33"/>
      <c r="V46" s="33"/>
      <c r="W46" s="33"/>
      <c r="X46" s="33"/>
      <c r="Y46" s="33"/>
      <c r="AC46" s="33"/>
      <c r="AD46" s="33"/>
      <c r="AE46" s="33"/>
      <c r="AF46" s="33"/>
      <c r="AG46" s="33"/>
    </row>
    <row r="47" spans="1:33" ht="24" x14ac:dyDescent="0.2">
      <c r="A47" s="33" t="s">
        <v>181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93"/>
      <c r="P47" s="94"/>
      <c r="Q47" s="33"/>
      <c r="R47" s="113"/>
      <c r="S47" s="113"/>
      <c r="T47" s="93"/>
      <c r="U47" s="33"/>
      <c r="V47" s="33"/>
      <c r="W47" s="33"/>
      <c r="X47" s="33"/>
      <c r="Y47" s="33"/>
      <c r="AC47" s="33"/>
      <c r="AD47" s="33"/>
      <c r="AE47" s="33"/>
      <c r="AF47" s="33"/>
      <c r="AG47" s="33"/>
    </row>
    <row r="48" spans="1:33" s="46" customFormat="1" ht="24" x14ac:dyDescent="0.2">
      <c r="A48" s="37" t="s">
        <v>220</v>
      </c>
      <c r="B48" s="37"/>
      <c r="C48" s="37"/>
      <c r="D48" s="37"/>
      <c r="E48" s="37"/>
      <c r="F48" s="37"/>
      <c r="G48" s="37"/>
      <c r="H48" s="37"/>
      <c r="I48" s="37"/>
      <c r="J48" s="37"/>
      <c r="K48" s="37">
        <v>1</v>
      </c>
      <c r="L48" s="37">
        <v>0</v>
      </c>
      <c r="M48" s="37">
        <v>0</v>
      </c>
      <c r="N48" s="52">
        <v>0</v>
      </c>
      <c r="O48" s="63">
        <v>0</v>
      </c>
      <c r="P48" s="92">
        <v>0</v>
      </c>
      <c r="Q48" s="52">
        <v>0</v>
      </c>
      <c r="R48" s="112">
        <v>0</v>
      </c>
      <c r="S48" s="112">
        <v>0</v>
      </c>
      <c r="T48" s="62">
        <v>0</v>
      </c>
      <c r="U48" s="37"/>
      <c r="V48" s="37"/>
      <c r="W48" s="37"/>
      <c r="X48" s="37"/>
      <c r="Y48" s="37"/>
      <c r="AC48" s="37"/>
      <c r="AD48" s="52"/>
      <c r="AE48" s="52"/>
      <c r="AF48" s="52"/>
      <c r="AG48" s="52"/>
    </row>
    <row r="49" spans="1:33" x14ac:dyDescent="0.2">
      <c r="A49" s="43"/>
      <c r="B49" s="43">
        <f>SUM(B39:B43)</f>
        <v>143</v>
      </c>
      <c r="C49" s="43">
        <f>SUM(C39:C43)</f>
        <v>73</v>
      </c>
      <c r="D49" s="43">
        <f>SUM(D39:D45)</f>
        <v>67</v>
      </c>
      <c r="E49" s="43">
        <f t="shared" ref="E49:J49" si="2">SUM(E39:E47)</f>
        <v>71</v>
      </c>
      <c r="F49" s="43">
        <f t="shared" si="2"/>
        <v>19</v>
      </c>
      <c r="G49" s="43">
        <f t="shared" si="2"/>
        <v>4</v>
      </c>
      <c r="H49" s="43">
        <f t="shared" si="2"/>
        <v>30</v>
      </c>
      <c r="I49" s="43">
        <f t="shared" si="2"/>
        <v>96</v>
      </c>
      <c r="J49" s="43">
        <f t="shared" si="2"/>
        <v>29</v>
      </c>
      <c r="K49" s="43">
        <f t="shared" ref="K49:Q49" si="3">SUM(K39:K48)</f>
        <v>39</v>
      </c>
      <c r="L49" s="43">
        <f t="shared" si="3"/>
        <v>27</v>
      </c>
      <c r="M49" s="43">
        <f t="shared" si="3"/>
        <v>46</v>
      </c>
      <c r="N49" s="43">
        <f t="shared" si="3"/>
        <v>100</v>
      </c>
      <c r="O49" s="95">
        <f t="shared" si="3"/>
        <v>46</v>
      </c>
      <c r="P49" s="96">
        <f t="shared" si="3"/>
        <v>21</v>
      </c>
      <c r="Q49" s="43">
        <f t="shared" si="3"/>
        <v>17</v>
      </c>
      <c r="R49" s="114">
        <f>SUM(R39:R48)</f>
        <v>60</v>
      </c>
      <c r="S49" s="114">
        <f>SUM(S39:S48)</f>
        <v>36</v>
      </c>
      <c r="T49" s="95">
        <v>2</v>
      </c>
      <c r="U49" s="43"/>
      <c r="V49" s="43"/>
      <c r="W49" s="44"/>
      <c r="X49" s="44"/>
      <c r="Y49" s="44"/>
      <c r="AC49" s="43"/>
      <c r="AD49" s="43"/>
      <c r="AE49" s="43"/>
      <c r="AF49" s="43"/>
      <c r="AG49" s="43"/>
    </row>
    <row r="50" spans="1:33" ht="24" x14ac:dyDescent="0.2">
      <c r="A50" s="27" t="s">
        <v>13</v>
      </c>
      <c r="B50" s="27">
        <v>1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37">
        <v>0</v>
      </c>
      <c r="N50" s="27">
        <v>0</v>
      </c>
      <c r="O50" s="62">
        <f ca="1">O50:O70</f>
        <v>0</v>
      </c>
      <c r="P50" s="92">
        <v>0</v>
      </c>
      <c r="Q50" s="52">
        <v>0</v>
      </c>
      <c r="R50" s="112">
        <v>0</v>
      </c>
      <c r="S50" s="112">
        <v>0</v>
      </c>
      <c r="T50" s="62">
        <v>0</v>
      </c>
      <c r="U50" s="27"/>
      <c r="V50" s="27"/>
      <c r="AC50" s="27"/>
      <c r="AD50" s="27"/>
      <c r="AE50" s="27"/>
      <c r="AF50" s="27"/>
      <c r="AG50" s="27"/>
    </row>
    <row r="51" spans="1:33" ht="24" x14ac:dyDescent="0.2">
      <c r="A51" s="27" t="s">
        <v>14</v>
      </c>
      <c r="B51" s="27">
        <v>16</v>
      </c>
      <c r="C51" s="27">
        <v>6</v>
      </c>
      <c r="D51" s="27">
        <v>3</v>
      </c>
      <c r="E51" s="27">
        <v>59</v>
      </c>
      <c r="F51" s="27">
        <v>5</v>
      </c>
      <c r="G51" s="27">
        <v>1</v>
      </c>
      <c r="H51" s="27">
        <v>0</v>
      </c>
      <c r="I51" s="27">
        <v>1</v>
      </c>
      <c r="J51" s="27">
        <v>6</v>
      </c>
      <c r="K51" s="27">
        <v>1</v>
      </c>
      <c r="L51" s="27">
        <v>0</v>
      </c>
      <c r="M51" s="37">
        <v>0</v>
      </c>
      <c r="N51" s="27">
        <v>1</v>
      </c>
      <c r="O51" s="62">
        <v>0</v>
      </c>
      <c r="P51" s="92">
        <v>0</v>
      </c>
      <c r="Q51" s="52">
        <v>0</v>
      </c>
      <c r="R51" s="112">
        <v>2</v>
      </c>
      <c r="S51" s="112">
        <v>4</v>
      </c>
      <c r="T51" s="62">
        <v>0</v>
      </c>
      <c r="U51" s="27"/>
      <c r="V51" s="27"/>
      <c r="Z51" s="48"/>
      <c r="AC51" s="27"/>
      <c r="AD51" s="27"/>
      <c r="AE51" s="27"/>
      <c r="AF51" s="27"/>
      <c r="AG51" s="27"/>
    </row>
    <row r="52" spans="1:33" ht="24" x14ac:dyDescent="0.2">
      <c r="A52" s="27" t="s">
        <v>15</v>
      </c>
      <c r="B52" s="27">
        <v>31</v>
      </c>
      <c r="C52" s="27">
        <v>19</v>
      </c>
      <c r="D52" s="27">
        <v>3</v>
      </c>
      <c r="E52" s="27">
        <v>3</v>
      </c>
      <c r="F52" s="27">
        <v>5</v>
      </c>
      <c r="G52" s="27">
        <v>1</v>
      </c>
      <c r="H52" s="27">
        <v>0</v>
      </c>
      <c r="I52" s="27">
        <v>0</v>
      </c>
      <c r="J52" s="27">
        <v>0</v>
      </c>
      <c r="K52" s="27">
        <v>1</v>
      </c>
      <c r="L52" s="27">
        <v>0</v>
      </c>
      <c r="M52" s="37">
        <v>0</v>
      </c>
      <c r="N52" s="27">
        <v>0</v>
      </c>
      <c r="O52" s="62">
        <v>1</v>
      </c>
      <c r="P52" s="92">
        <v>0</v>
      </c>
      <c r="Q52" s="52">
        <v>0</v>
      </c>
      <c r="R52" s="112">
        <v>0</v>
      </c>
      <c r="S52" s="112">
        <v>0</v>
      </c>
      <c r="T52" s="62">
        <v>1</v>
      </c>
      <c r="U52" s="27"/>
      <c r="V52" s="27"/>
      <c r="AC52" s="52"/>
      <c r="AD52" s="27"/>
      <c r="AE52" s="27"/>
      <c r="AF52" s="27"/>
      <c r="AG52" s="27"/>
    </row>
    <row r="53" spans="1:33" ht="24" x14ac:dyDescent="0.2">
      <c r="A53" s="27" t="s">
        <v>16</v>
      </c>
      <c r="B53" s="27">
        <v>44</v>
      </c>
      <c r="C53" s="27">
        <v>8</v>
      </c>
      <c r="D53" s="27">
        <v>9</v>
      </c>
      <c r="E53" s="27">
        <v>20</v>
      </c>
      <c r="F53" s="27">
        <v>33</v>
      </c>
      <c r="G53" s="27">
        <v>10</v>
      </c>
      <c r="H53" s="27">
        <v>16</v>
      </c>
      <c r="I53" s="27">
        <v>14</v>
      </c>
      <c r="J53" s="27">
        <v>20</v>
      </c>
      <c r="K53" s="27">
        <v>32</v>
      </c>
      <c r="L53" s="27">
        <v>15</v>
      </c>
      <c r="M53" s="37">
        <v>3</v>
      </c>
      <c r="N53" s="27">
        <v>18</v>
      </c>
      <c r="O53" s="62">
        <v>20</v>
      </c>
      <c r="P53" s="88">
        <v>19</v>
      </c>
      <c r="Q53" s="27">
        <v>14</v>
      </c>
      <c r="R53" s="109">
        <v>11</v>
      </c>
      <c r="S53" s="109">
        <v>23</v>
      </c>
      <c r="T53" s="62">
        <v>1</v>
      </c>
      <c r="U53" s="27"/>
      <c r="V53" s="27"/>
      <c r="AC53" s="52"/>
      <c r="AD53" s="27"/>
      <c r="AE53" s="27"/>
      <c r="AF53" s="27"/>
      <c r="AG53" s="27"/>
    </row>
    <row r="54" spans="1:33" s="34" customFormat="1" ht="24" x14ac:dyDescent="0.2">
      <c r="A54" s="27" t="s">
        <v>17</v>
      </c>
      <c r="B54" s="27">
        <v>11</v>
      </c>
      <c r="C54" s="27">
        <v>3</v>
      </c>
      <c r="D54" s="27">
        <v>5</v>
      </c>
      <c r="E54" s="27">
        <v>6</v>
      </c>
      <c r="F54" s="27">
        <v>2</v>
      </c>
      <c r="G54" s="27">
        <v>0</v>
      </c>
      <c r="H54" s="27">
        <v>2</v>
      </c>
      <c r="I54" s="27">
        <v>0</v>
      </c>
      <c r="J54" s="27">
        <v>4</v>
      </c>
      <c r="K54" s="27">
        <v>2</v>
      </c>
      <c r="L54" s="27">
        <v>1</v>
      </c>
      <c r="M54" s="37">
        <v>2</v>
      </c>
      <c r="N54" s="27">
        <v>0</v>
      </c>
      <c r="O54" s="62">
        <v>0</v>
      </c>
      <c r="P54" s="88">
        <v>1</v>
      </c>
      <c r="Q54" s="27">
        <v>0</v>
      </c>
      <c r="R54" s="109">
        <v>0</v>
      </c>
      <c r="S54" s="109">
        <v>0</v>
      </c>
      <c r="T54" s="62">
        <v>0</v>
      </c>
      <c r="U54" s="27"/>
      <c r="V54" s="27"/>
      <c r="W54" s="27"/>
      <c r="X54" s="27"/>
      <c r="Y54" s="27"/>
      <c r="AC54" s="27"/>
      <c r="AD54" s="27"/>
      <c r="AE54" s="27"/>
      <c r="AF54" s="27"/>
      <c r="AG54" s="27"/>
    </row>
    <row r="55" spans="1:33" ht="24" x14ac:dyDescent="0.2">
      <c r="A55" s="27" t="s">
        <v>18</v>
      </c>
      <c r="B55" s="27">
        <v>5</v>
      </c>
      <c r="C55" s="27">
        <v>0</v>
      </c>
      <c r="D55" s="27">
        <v>0</v>
      </c>
      <c r="E55" s="27">
        <v>6</v>
      </c>
      <c r="F55" s="27">
        <v>0</v>
      </c>
      <c r="G55" s="27">
        <v>3</v>
      </c>
      <c r="H55" s="27">
        <v>0</v>
      </c>
      <c r="I55" s="27">
        <v>1</v>
      </c>
      <c r="J55" s="27">
        <v>3</v>
      </c>
      <c r="K55" s="27">
        <v>3</v>
      </c>
      <c r="L55" s="27">
        <v>0</v>
      </c>
      <c r="M55" s="37">
        <v>0</v>
      </c>
      <c r="N55" s="27">
        <v>2</v>
      </c>
      <c r="O55" s="62">
        <v>6</v>
      </c>
      <c r="P55" s="88">
        <v>4</v>
      </c>
      <c r="Q55" s="27">
        <v>14</v>
      </c>
      <c r="R55" s="109">
        <v>7</v>
      </c>
      <c r="S55" s="109">
        <v>4</v>
      </c>
      <c r="T55" s="62">
        <v>0</v>
      </c>
      <c r="U55" s="27"/>
      <c r="V55" s="27"/>
      <c r="AC55" s="27"/>
      <c r="AD55" s="52"/>
      <c r="AE55" s="52"/>
      <c r="AF55" s="52"/>
      <c r="AG55" s="27"/>
    </row>
    <row r="56" spans="1:33" s="34" customFormat="1" ht="24" x14ac:dyDescent="0.2">
      <c r="A56" s="27" t="s">
        <v>19</v>
      </c>
      <c r="B56" s="27">
        <v>3</v>
      </c>
      <c r="C56" s="27">
        <v>1</v>
      </c>
      <c r="D56" s="27">
        <v>0</v>
      </c>
      <c r="E56" s="27">
        <v>7</v>
      </c>
      <c r="F56" s="27">
        <v>5</v>
      </c>
      <c r="G56" s="27">
        <v>6</v>
      </c>
      <c r="H56" s="27">
        <v>6</v>
      </c>
      <c r="I56" s="27">
        <v>18</v>
      </c>
      <c r="J56" s="27">
        <v>17</v>
      </c>
      <c r="K56" s="27">
        <v>6</v>
      </c>
      <c r="L56" s="27">
        <v>1</v>
      </c>
      <c r="M56" s="37">
        <v>0</v>
      </c>
      <c r="N56" s="27">
        <v>5</v>
      </c>
      <c r="O56" s="62">
        <v>12</v>
      </c>
      <c r="P56" s="88">
        <v>0</v>
      </c>
      <c r="Q56" s="27">
        <v>0</v>
      </c>
      <c r="R56" s="109">
        <v>0</v>
      </c>
      <c r="S56" s="109">
        <v>2</v>
      </c>
      <c r="T56" s="62">
        <v>0</v>
      </c>
      <c r="U56" s="27"/>
      <c r="V56" s="27"/>
      <c r="W56" s="27"/>
      <c r="X56" s="27"/>
      <c r="Y56" s="27"/>
      <c r="AC56" s="27"/>
      <c r="AD56" s="37"/>
      <c r="AE56" s="37"/>
      <c r="AF56" s="37"/>
      <c r="AG56" s="27"/>
    </row>
    <row r="57" spans="1:33" ht="24" x14ac:dyDescent="0.2">
      <c r="A57" s="27" t="s">
        <v>20</v>
      </c>
      <c r="B57" s="27">
        <v>4</v>
      </c>
      <c r="C57" s="27">
        <v>3</v>
      </c>
      <c r="D57" s="27">
        <v>0</v>
      </c>
      <c r="E57" s="27">
        <v>1</v>
      </c>
      <c r="F57" s="27">
        <v>4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37">
        <v>0</v>
      </c>
      <c r="N57" s="27">
        <v>0</v>
      </c>
      <c r="O57" s="62">
        <v>0</v>
      </c>
      <c r="P57" s="92">
        <v>0</v>
      </c>
      <c r="Q57" s="52">
        <v>2</v>
      </c>
      <c r="R57" s="112">
        <v>0</v>
      </c>
      <c r="S57" s="112">
        <v>0</v>
      </c>
      <c r="T57" s="62">
        <v>0</v>
      </c>
      <c r="U57" s="27"/>
      <c r="V57" s="27"/>
      <c r="AC57" s="27"/>
      <c r="AD57" s="52"/>
      <c r="AE57" s="52"/>
      <c r="AF57" s="52"/>
      <c r="AG57" s="27"/>
    </row>
    <row r="58" spans="1:33" ht="24" x14ac:dyDescent="0.2">
      <c r="A58" s="37" t="s">
        <v>119</v>
      </c>
      <c r="B58" s="37"/>
      <c r="C58" s="37"/>
      <c r="D58" s="37"/>
      <c r="E58" s="37">
        <v>1</v>
      </c>
      <c r="F58" s="37">
        <v>0</v>
      </c>
      <c r="G58" s="37">
        <v>0</v>
      </c>
      <c r="H58" s="37">
        <v>0</v>
      </c>
      <c r="I58" s="37">
        <v>1</v>
      </c>
      <c r="J58" s="37">
        <v>4</v>
      </c>
      <c r="K58" s="37">
        <v>4</v>
      </c>
      <c r="L58" s="37">
        <v>0</v>
      </c>
      <c r="M58" s="37">
        <v>0</v>
      </c>
      <c r="N58" s="27">
        <v>0</v>
      </c>
      <c r="O58" s="62">
        <v>0</v>
      </c>
      <c r="P58" s="92">
        <v>0</v>
      </c>
      <c r="Q58" s="52">
        <v>0</v>
      </c>
      <c r="R58" s="112">
        <v>2</v>
      </c>
      <c r="S58" s="112">
        <v>0</v>
      </c>
      <c r="T58" s="62">
        <v>0</v>
      </c>
      <c r="U58" s="56"/>
      <c r="V58" s="56"/>
      <c r="W58" s="56"/>
      <c r="X58" s="37"/>
      <c r="Y58" s="37"/>
      <c r="AC58" s="27"/>
      <c r="AD58" s="52"/>
      <c r="AE58" s="52"/>
      <c r="AF58" s="52"/>
      <c r="AG58" s="27"/>
    </row>
    <row r="59" spans="1:33" ht="24" x14ac:dyDescent="0.2">
      <c r="A59" s="27" t="s">
        <v>120</v>
      </c>
      <c r="B59" s="27"/>
      <c r="C59" s="27">
        <v>1</v>
      </c>
      <c r="D59" s="27">
        <v>1</v>
      </c>
      <c r="E59" s="27">
        <v>4</v>
      </c>
      <c r="F59" s="27">
        <v>6</v>
      </c>
      <c r="G59" s="27">
        <v>0</v>
      </c>
      <c r="H59" s="27">
        <v>5</v>
      </c>
      <c r="I59" s="27">
        <v>2</v>
      </c>
      <c r="J59" s="27">
        <v>2</v>
      </c>
      <c r="K59" s="27">
        <v>1</v>
      </c>
      <c r="L59" s="27">
        <v>1</v>
      </c>
      <c r="M59" s="49">
        <v>4</v>
      </c>
      <c r="N59" s="27">
        <v>4</v>
      </c>
      <c r="O59" s="62">
        <v>5</v>
      </c>
      <c r="P59" s="92">
        <v>0</v>
      </c>
      <c r="Q59" s="52">
        <v>0</v>
      </c>
      <c r="R59" s="112">
        <v>1</v>
      </c>
      <c r="S59" s="112">
        <v>0</v>
      </c>
      <c r="T59" s="62">
        <v>0</v>
      </c>
      <c r="U59" s="27"/>
      <c r="V59" s="27"/>
      <c r="AC59" s="27"/>
      <c r="AD59" s="52"/>
      <c r="AE59" s="52"/>
      <c r="AF59" s="52"/>
      <c r="AG59" s="27"/>
    </row>
    <row r="60" spans="1:33" ht="24" x14ac:dyDescent="0.2">
      <c r="A60" s="45" t="s">
        <v>121</v>
      </c>
      <c r="B60" s="27">
        <v>5</v>
      </c>
      <c r="C60" s="27">
        <v>3</v>
      </c>
      <c r="D60" s="27">
        <v>0</v>
      </c>
      <c r="E60" s="27">
        <v>2</v>
      </c>
      <c r="F60" s="27">
        <v>3</v>
      </c>
      <c r="G60" s="27">
        <v>3</v>
      </c>
      <c r="H60" s="27">
        <v>0</v>
      </c>
      <c r="I60" s="27">
        <v>1</v>
      </c>
      <c r="J60" s="27">
        <v>0</v>
      </c>
      <c r="K60" s="27">
        <v>0</v>
      </c>
      <c r="L60" s="27">
        <v>0</v>
      </c>
      <c r="M60" s="37">
        <v>1</v>
      </c>
      <c r="N60" s="27">
        <v>0</v>
      </c>
      <c r="O60" s="62">
        <v>0</v>
      </c>
      <c r="P60" s="92">
        <v>0</v>
      </c>
      <c r="Q60" s="52">
        <v>0</v>
      </c>
      <c r="R60" s="112">
        <v>0</v>
      </c>
      <c r="S60" s="112">
        <v>0</v>
      </c>
      <c r="T60" s="62">
        <v>0</v>
      </c>
      <c r="U60" s="27"/>
      <c r="V60" s="45"/>
      <c r="AC60" s="27"/>
      <c r="AD60" s="52"/>
      <c r="AE60" s="52"/>
      <c r="AF60" s="52"/>
      <c r="AG60" s="27"/>
    </row>
    <row r="61" spans="1:33" s="85" customFormat="1" ht="24" x14ac:dyDescent="0.2">
      <c r="A61" s="56" t="s">
        <v>21</v>
      </c>
      <c r="B61" s="56">
        <v>5</v>
      </c>
      <c r="C61" s="56">
        <v>0</v>
      </c>
      <c r="D61" s="56">
        <v>4</v>
      </c>
      <c r="E61" s="56">
        <v>3</v>
      </c>
      <c r="F61" s="56">
        <v>5</v>
      </c>
      <c r="G61" s="56">
        <v>0</v>
      </c>
      <c r="H61" s="56">
        <v>0</v>
      </c>
      <c r="I61" s="56">
        <v>2</v>
      </c>
      <c r="J61" s="56">
        <v>9</v>
      </c>
      <c r="K61" s="56">
        <v>1</v>
      </c>
      <c r="L61" s="56">
        <v>1</v>
      </c>
      <c r="M61" s="84">
        <v>0</v>
      </c>
      <c r="N61" s="56">
        <v>0</v>
      </c>
      <c r="O61" s="97">
        <v>2</v>
      </c>
      <c r="P61" s="98">
        <v>0</v>
      </c>
      <c r="Q61" s="84">
        <v>2</v>
      </c>
      <c r="R61" s="115">
        <v>7</v>
      </c>
      <c r="S61" s="115">
        <v>12</v>
      </c>
      <c r="T61" s="62">
        <v>1</v>
      </c>
      <c r="U61" s="56"/>
      <c r="V61" s="56"/>
      <c r="W61" s="56"/>
      <c r="X61" s="56"/>
      <c r="Y61" s="56"/>
      <c r="AC61" s="56"/>
      <c r="AD61" s="56"/>
      <c r="AE61" s="56"/>
      <c r="AF61" s="56"/>
      <c r="AG61" s="56"/>
    </row>
    <row r="62" spans="1:33" s="85" customFormat="1" ht="24" x14ac:dyDescent="0.2">
      <c r="A62" s="56" t="s">
        <v>22</v>
      </c>
      <c r="B62" s="56"/>
      <c r="C62" s="56"/>
      <c r="D62" s="56">
        <v>9</v>
      </c>
      <c r="E62" s="56">
        <v>6</v>
      </c>
      <c r="F62" s="56">
        <v>2</v>
      </c>
      <c r="G62" s="56">
        <v>0</v>
      </c>
      <c r="H62" s="56">
        <v>1</v>
      </c>
      <c r="I62" s="56">
        <v>3</v>
      </c>
      <c r="J62" s="56">
        <v>1</v>
      </c>
      <c r="K62" s="56">
        <v>0</v>
      </c>
      <c r="L62" s="56">
        <v>0</v>
      </c>
      <c r="M62" s="84">
        <v>0</v>
      </c>
      <c r="N62" s="84">
        <v>0</v>
      </c>
      <c r="O62" s="99">
        <v>1</v>
      </c>
      <c r="P62" s="98">
        <v>0</v>
      </c>
      <c r="Q62" s="84">
        <v>0</v>
      </c>
      <c r="R62" s="115">
        <v>2</v>
      </c>
      <c r="S62" s="115">
        <v>0</v>
      </c>
      <c r="T62" s="62">
        <v>1</v>
      </c>
      <c r="U62" s="56"/>
      <c r="V62" s="56"/>
      <c r="W62" s="56"/>
      <c r="X62" s="56"/>
      <c r="Y62" s="56"/>
      <c r="AC62" s="56"/>
      <c r="AD62" s="56"/>
      <c r="AE62" s="56"/>
      <c r="AF62" s="56"/>
      <c r="AG62" s="84"/>
    </row>
    <row r="63" spans="1:33" s="85" customFormat="1" ht="24" x14ac:dyDescent="0.2">
      <c r="A63" s="56" t="s">
        <v>23</v>
      </c>
      <c r="B63" s="56">
        <v>7</v>
      </c>
      <c r="C63" s="56">
        <v>1</v>
      </c>
      <c r="D63" s="56">
        <v>10</v>
      </c>
      <c r="E63" s="56">
        <v>9</v>
      </c>
      <c r="F63" s="56">
        <v>3</v>
      </c>
      <c r="G63" s="56">
        <v>0</v>
      </c>
      <c r="H63" s="56">
        <v>8</v>
      </c>
      <c r="I63" s="56">
        <v>5</v>
      </c>
      <c r="J63" s="56">
        <v>5</v>
      </c>
      <c r="K63" s="56">
        <v>1</v>
      </c>
      <c r="L63" s="56">
        <v>1</v>
      </c>
      <c r="M63" s="84">
        <v>2</v>
      </c>
      <c r="N63" s="84">
        <v>0</v>
      </c>
      <c r="O63" s="99">
        <v>0</v>
      </c>
      <c r="P63" s="98">
        <v>0</v>
      </c>
      <c r="Q63" s="49">
        <v>2</v>
      </c>
      <c r="R63" s="116">
        <v>0</v>
      </c>
      <c r="S63" s="116">
        <v>0</v>
      </c>
      <c r="T63" s="62">
        <v>0</v>
      </c>
      <c r="U63" s="56"/>
      <c r="V63" s="56"/>
      <c r="W63" s="56"/>
      <c r="X63" s="56"/>
      <c r="Y63" s="56"/>
      <c r="AC63" s="56"/>
      <c r="AD63" s="56"/>
      <c r="AE63" s="56"/>
      <c r="AF63" s="56"/>
      <c r="AG63" s="84"/>
    </row>
    <row r="64" spans="1:33" s="85" customFormat="1" ht="24" x14ac:dyDescent="0.2">
      <c r="A64" s="56" t="s">
        <v>24</v>
      </c>
      <c r="B64" s="56">
        <v>7</v>
      </c>
      <c r="C64" s="56">
        <v>4</v>
      </c>
      <c r="D64" s="56">
        <v>0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6">
        <v>4</v>
      </c>
      <c r="K64" s="56">
        <v>0</v>
      </c>
      <c r="L64" s="56">
        <v>0</v>
      </c>
      <c r="M64" s="56">
        <v>2</v>
      </c>
      <c r="N64" s="84">
        <v>0</v>
      </c>
      <c r="O64" s="99">
        <v>0</v>
      </c>
      <c r="P64" s="98">
        <v>0</v>
      </c>
      <c r="Q64" s="52">
        <v>0</v>
      </c>
      <c r="R64" s="112">
        <v>1</v>
      </c>
      <c r="S64" s="112">
        <v>0</v>
      </c>
      <c r="T64" s="62">
        <v>0</v>
      </c>
      <c r="U64" s="56"/>
      <c r="V64" s="56"/>
      <c r="W64" s="56"/>
      <c r="X64" s="56"/>
      <c r="Y64" s="56"/>
      <c r="AC64" s="56"/>
      <c r="AD64" s="56"/>
      <c r="AE64" s="56"/>
      <c r="AF64" s="56"/>
      <c r="AG64" s="84"/>
    </row>
    <row r="65" spans="1:33" ht="24" x14ac:dyDescent="0.2">
      <c r="A65" s="27" t="s">
        <v>153</v>
      </c>
      <c r="B65" s="27">
        <v>2</v>
      </c>
      <c r="C65" s="27">
        <v>1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37">
        <v>0</v>
      </c>
      <c r="N65" s="52">
        <v>0</v>
      </c>
      <c r="O65" s="63">
        <v>0</v>
      </c>
      <c r="P65" s="92">
        <v>0</v>
      </c>
      <c r="Q65" s="52">
        <v>0</v>
      </c>
      <c r="R65" s="112">
        <v>0</v>
      </c>
      <c r="S65" s="112">
        <v>0</v>
      </c>
      <c r="T65" s="62">
        <v>0</v>
      </c>
      <c r="U65" s="27"/>
      <c r="V65" s="27"/>
      <c r="AC65" s="27"/>
      <c r="AD65" s="27"/>
      <c r="AE65" s="27"/>
      <c r="AF65" s="27"/>
      <c r="AG65" s="52"/>
    </row>
    <row r="66" spans="1:33" s="34" customFormat="1" ht="24" x14ac:dyDescent="0.2">
      <c r="A66" s="27" t="s">
        <v>154</v>
      </c>
      <c r="B66" s="27">
        <v>3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37">
        <v>0</v>
      </c>
      <c r="N66" s="27">
        <v>0</v>
      </c>
      <c r="O66" s="62">
        <v>0</v>
      </c>
      <c r="P66" s="92">
        <v>0</v>
      </c>
      <c r="Q66" s="84">
        <v>0</v>
      </c>
      <c r="R66" s="115">
        <v>0</v>
      </c>
      <c r="S66" s="115">
        <v>0</v>
      </c>
      <c r="T66" s="62">
        <v>0</v>
      </c>
      <c r="U66" s="27"/>
      <c r="V66" s="27"/>
      <c r="W66" s="27"/>
      <c r="X66" s="27"/>
      <c r="Y66" s="27"/>
      <c r="AC66" s="52"/>
      <c r="AD66" s="27"/>
      <c r="AE66" s="27"/>
      <c r="AF66" s="27"/>
      <c r="AG66" s="27"/>
    </row>
    <row r="67" spans="1:33" ht="24" x14ac:dyDescent="0.2">
      <c r="A67" s="27" t="s">
        <v>155</v>
      </c>
      <c r="B67" s="27">
        <v>0</v>
      </c>
      <c r="C67" s="27">
        <v>1</v>
      </c>
      <c r="D67" s="27">
        <v>6</v>
      </c>
      <c r="E67" s="27">
        <v>33</v>
      </c>
      <c r="F67" s="27">
        <v>8</v>
      </c>
      <c r="G67" s="27">
        <v>0</v>
      </c>
      <c r="H67" s="27">
        <v>0</v>
      </c>
      <c r="I67" s="27">
        <v>0</v>
      </c>
      <c r="J67" s="27">
        <v>1</v>
      </c>
      <c r="K67" s="27">
        <v>0</v>
      </c>
      <c r="L67" s="27">
        <v>1</v>
      </c>
      <c r="M67" s="49">
        <v>0</v>
      </c>
      <c r="N67" s="27">
        <v>3</v>
      </c>
      <c r="O67" s="62">
        <v>1</v>
      </c>
      <c r="P67" s="88">
        <v>5</v>
      </c>
      <c r="Q67" s="27">
        <v>1</v>
      </c>
      <c r="R67" s="109">
        <v>0</v>
      </c>
      <c r="S67" s="109">
        <v>0</v>
      </c>
      <c r="T67" s="62">
        <v>1</v>
      </c>
      <c r="U67" s="27"/>
      <c r="V67" s="27"/>
      <c r="AC67" s="27"/>
      <c r="AD67" s="27"/>
      <c r="AE67" s="27"/>
      <c r="AF67" s="27"/>
      <c r="AG67" s="27"/>
    </row>
    <row r="68" spans="1:33" ht="24" x14ac:dyDescent="0.2">
      <c r="A68" s="27" t="s">
        <v>156</v>
      </c>
      <c r="B68" s="27">
        <v>0</v>
      </c>
      <c r="C68" s="27">
        <v>2</v>
      </c>
      <c r="D68" s="27">
        <v>3</v>
      </c>
      <c r="E68" s="27">
        <v>2</v>
      </c>
      <c r="F68" s="27">
        <v>4</v>
      </c>
      <c r="G68" s="27">
        <v>0</v>
      </c>
      <c r="H68" s="27">
        <v>1</v>
      </c>
      <c r="I68" s="27">
        <v>0</v>
      </c>
      <c r="J68" s="27">
        <v>0</v>
      </c>
      <c r="K68" s="27">
        <v>0</v>
      </c>
      <c r="L68" s="27">
        <v>1</v>
      </c>
      <c r="M68" s="37">
        <v>0</v>
      </c>
      <c r="N68" s="27">
        <v>0</v>
      </c>
      <c r="O68" s="62">
        <v>0</v>
      </c>
      <c r="P68" s="92">
        <v>0</v>
      </c>
      <c r="Q68" s="52">
        <v>0</v>
      </c>
      <c r="R68" s="112">
        <v>0</v>
      </c>
      <c r="S68" s="112">
        <v>0</v>
      </c>
      <c r="T68" s="62">
        <v>0</v>
      </c>
      <c r="U68" s="27"/>
      <c r="V68" s="27"/>
      <c r="AC68" s="52"/>
      <c r="AD68" s="27"/>
      <c r="AE68" s="27"/>
      <c r="AF68" s="27"/>
      <c r="AG68" s="27"/>
    </row>
    <row r="69" spans="1:33" ht="24" x14ac:dyDescent="0.2">
      <c r="A69" s="27" t="s">
        <v>152</v>
      </c>
      <c r="B69" s="27"/>
      <c r="C69" s="27"/>
      <c r="D69" s="27">
        <v>1</v>
      </c>
      <c r="E69" s="27">
        <v>2</v>
      </c>
      <c r="F69" s="27">
        <v>2</v>
      </c>
      <c r="G69" s="27">
        <v>0</v>
      </c>
      <c r="H69" s="27">
        <v>0</v>
      </c>
      <c r="I69" s="27">
        <v>1</v>
      </c>
      <c r="J69" s="27">
        <v>0</v>
      </c>
      <c r="K69" s="27">
        <v>0</v>
      </c>
      <c r="L69" s="52">
        <v>0</v>
      </c>
      <c r="M69" s="37">
        <v>1</v>
      </c>
      <c r="N69" s="27">
        <v>0</v>
      </c>
      <c r="O69" s="62">
        <v>0</v>
      </c>
      <c r="P69" s="92">
        <v>0</v>
      </c>
      <c r="Q69" s="84">
        <v>0</v>
      </c>
      <c r="R69" s="115">
        <v>0</v>
      </c>
      <c r="S69" s="115">
        <v>0</v>
      </c>
      <c r="T69" s="62">
        <v>0</v>
      </c>
      <c r="U69" s="27"/>
      <c r="V69" s="27"/>
      <c r="AC69" s="27"/>
      <c r="AD69" s="27"/>
      <c r="AE69" s="27"/>
      <c r="AF69" s="27"/>
      <c r="AG69" s="27"/>
    </row>
    <row r="70" spans="1:33" x14ac:dyDescent="0.2">
      <c r="A70" s="43"/>
      <c r="B70" s="43">
        <f>SUM(B50:B68)</f>
        <v>144</v>
      </c>
      <c r="C70" s="43">
        <f>SUM(C50:C68)</f>
        <v>53</v>
      </c>
      <c r="D70" s="43">
        <f t="shared" ref="D70:I70" si="4">SUM(D50:D69)</f>
        <v>54</v>
      </c>
      <c r="E70" s="43">
        <f t="shared" si="4"/>
        <v>164</v>
      </c>
      <c r="F70" s="43">
        <f t="shared" si="4"/>
        <v>87</v>
      </c>
      <c r="G70" s="43">
        <f t="shared" si="4"/>
        <v>24</v>
      </c>
      <c r="H70" s="43">
        <f t="shared" si="4"/>
        <v>39</v>
      </c>
      <c r="I70" s="43">
        <f t="shared" si="4"/>
        <v>49</v>
      </c>
      <c r="J70" s="43">
        <f>SUM(J50:J69)</f>
        <v>76</v>
      </c>
      <c r="K70" s="43">
        <f>SUM(K50:K69)</f>
        <v>52</v>
      </c>
      <c r="L70" s="43">
        <f>SUM(L50:L69)</f>
        <v>22</v>
      </c>
      <c r="M70" s="58">
        <f>SUM(M50:M69)</f>
        <v>15</v>
      </c>
      <c r="N70" s="43">
        <f>SUM(N51:N69)</f>
        <v>33</v>
      </c>
      <c r="O70" s="95">
        <f t="shared" ref="O70:T70" ca="1" si="5">SUM(O50:O69)</f>
        <v>48</v>
      </c>
      <c r="P70" s="96">
        <f t="shared" si="5"/>
        <v>29</v>
      </c>
      <c r="Q70" s="43">
        <f t="shared" si="5"/>
        <v>35</v>
      </c>
      <c r="R70" s="114">
        <f t="shared" si="5"/>
        <v>33</v>
      </c>
      <c r="S70" s="114">
        <f t="shared" si="5"/>
        <v>45</v>
      </c>
      <c r="T70" s="95">
        <f t="shared" si="5"/>
        <v>5</v>
      </c>
      <c r="U70" s="43"/>
      <c r="V70" s="43"/>
      <c r="W70" s="44"/>
      <c r="X70" s="44"/>
      <c r="Y70" s="44"/>
      <c r="AC70" s="43"/>
      <c r="AD70" s="43"/>
      <c r="AE70" s="43"/>
      <c r="AF70" s="43"/>
      <c r="AG70" s="43"/>
    </row>
    <row r="71" spans="1:33" x14ac:dyDescent="0.2">
      <c r="A71" s="27" t="s">
        <v>25</v>
      </c>
      <c r="B71" s="27">
        <v>3</v>
      </c>
      <c r="C71" s="27">
        <v>0</v>
      </c>
      <c r="D71" s="27">
        <v>2</v>
      </c>
      <c r="E71" s="27">
        <v>2</v>
      </c>
      <c r="F71" s="27">
        <v>4</v>
      </c>
      <c r="G71" s="27">
        <v>0</v>
      </c>
      <c r="H71" s="27">
        <v>0</v>
      </c>
      <c r="I71" s="27">
        <v>1</v>
      </c>
      <c r="J71" s="27">
        <v>0</v>
      </c>
      <c r="K71" s="27">
        <v>0</v>
      </c>
      <c r="L71" s="27">
        <v>0</v>
      </c>
      <c r="M71" s="37">
        <v>0</v>
      </c>
      <c r="N71" s="27">
        <v>0</v>
      </c>
      <c r="O71" s="62">
        <v>0</v>
      </c>
      <c r="P71" s="92">
        <v>0</v>
      </c>
      <c r="Q71" s="52">
        <v>0</v>
      </c>
      <c r="R71" s="52">
        <v>0</v>
      </c>
      <c r="S71" s="52">
        <v>0</v>
      </c>
      <c r="T71" s="62">
        <v>0</v>
      </c>
      <c r="U71" s="27"/>
      <c r="V71" s="27"/>
      <c r="AC71" s="27"/>
      <c r="AD71" s="27"/>
      <c r="AE71" s="27"/>
      <c r="AF71" s="27"/>
      <c r="AG71" s="27"/>
    </row>
    <row r="72" spans="1:33" x14ac:dyDescent="0.2">
      <c r="A72" s="27" t="s">
        <v>26</v>
      </c>
      <c r="B72" s="27">
        <v>18</v>
      </c>
      <c r="C72" s="27">
        <v>0</v>
      </c>
      <c r="D72" s="27">
        <v>7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37">
        <v>0</v>
      </c>
      <c r="N72" s="27">
        <v>0</v>
      </c>
      <c r="O72" s="62">
        <v>0</v>
      </c>
      <c r="P72" s="92">
        <v>0</v>
      </c>
      <c r="Q72" s="52">
        <v>0</v>
      </c>
      <c r="R72" s="52">
        <v>0</v>
      </c>
      <c r="S72" s="52">
        <v>0</v>
      </c>
      <c r="T72" s="62">
        <v>1</v>
      </c>
      <c r="U72" s="27"/>
      <c r="V72" s="27"/>
      <c r="AC72" s="27"/>
      <c r="AD72" s="27"/>
      <c r="AE72" s="27"/>
      <c r="AF72" s="27"/>
      <c r="AG72" s="27"/>
    </row>
    <row r="73" spans="1:33" x14ac:dyDescent="0.2">
      <c r="A73" s="27" t="s">
        <v>27</v>
      </c>
      <c r="B73" s="27">
        <v>31</v>
      </c>
      <c r="C73" s="27">
        <v>0</v>
      </c>
      <c r="D73" s="27">
        <v>5</v>
      </c>
      <c r="E73" s="27">
        <v>12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37">
        <v>0</v>
      </c>
      <c r="N73" s="27">
        <v>0</v>
      </c>
      <c r="O73" s="62">
        <v>0</v>
      </c>
      <c r="P73" s="92">
        <v>0</v>
      </c>
      <c r="Q73" s="52">
        <v>0</v>
      </c>
      <c r="R73" s="52">
        <v>0</v>
      </c>
      <c r="S73" s="52">
        <v>0</v>
      </c>
      <c r="T73" s="62">
        <v>0</v>
      </c>
      <c r="U73" s="27"/>
      <c r="V73" s="27"/>
      <c r="AC73" s="27"/>
      <c r="AD73" s="27"/>
      <c r="AE73" s="27"/>
      <c r="AF73" s="27"/>
      <c r="AG73" s="27"/>
    </row>
    <row r="74" spans="1:33" x14ac:dyDescent="0.2">
      <c r="A74" s="27" t="s">
        <v>125</v>
      </c>
      <c r="B74" s="27">
        <v>1</v>
      </c>
      <c r="C74" s="27">
        <v>0</v>
      </c>
      <c r="D74" s="27">
        <v>0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2</v>
      </c>
      <c r="L74" s="27">
        <v>3</v>
      </c>
      <c r="M74" s="37">
        <v>4</v>
      </c>
      <c r="N74" s="27">
        <v>1</v>
      </c>
      <c r="O74" s="62">
        <v>0</v>
      </c>
      <c r="P74" s="92">
        <v>0</v>
      </c>
      <c r="Q74" s="52">
        <v>0</v>
      </c>
      <c r="R74" s="52">
        <v>0</v>
      </c>
      <c r="S74" s="52">
        <v>0</v>
      </c>
      <c r="T74" s="62">
        <v>0</v>
      </c>
      <c r="U74" s="27"/>
      <c r="V74" s="27"/>
      <c r="AC74" s="42"/>
      <c r="AD74" s="27"/>
      <c r="AE74" s="27"/>
      <c r="AF74" s="27"/>
      <c r="AG74" s="27"/>
    </row>
    <row r="75" spans="1:33" x14ac:dyDescent="0.2">
      <c r="A75" s="27" t="s">
        <v>126</v>
      </c>
      <c r="B75" s="27">
        <v>7</v>
      </c>
      <c r="C75" s="27">
        <v>0</v>
      </c>
      <c r="D75" s="27">
        <v>1</v>
      </c>
      <c r="E75" s="27">
        <v>0</v>
      </c>
      <c r="F75" s="27">
        <v>0</v>
      </c>
      <c r="G75" s="27">
        <v>0</v>
      </c>
      <c r="H75" s="27">
        <v>0</v>
      </c>
      <c r="I75" s="27">
        <v>3</v>
      </c>
      <c r="J75" s="27">
        <v>0</v>
      </c>
      <c r="K75" s="27">
        <v>0</v>
      </c>
      <c r="L75" s="27">
        <v>0</v>
      </c>
      <c r="M75" s="37">
        <v>0</v>
      </c>
      <c r="N75" s="27">
        <v>0</v>
      </c>
      <c r="O75" s="62">
        <v>0</v>
      </c>
      <c r="P75" s="88">
        <v>0</v>
      </c>
      <c r="Q75" s="27">
        <v>2</v>
      </c>
      <c r="R75" s="27">
        <v>0</v>
      </c>
      <c r="S75" s="27">
        <v>0</v>
      </c>
      <c r="T75" s="62">
        <v>0</v>
      </c>
      <c r="U75" s="27"/>
      <c r="V75" s="27"/>
      <c r="AC75" s="27"/>
      <c r="AD75" s="27"/>
      <c r="AE75" s="27"/>
      <c r="AF75" s="27"/>
      <c r="AG75" s="27"/>
    </row>
    <row r="76" spans="1:33" x14ac:dyDescent="0.2">
      <c r="A76" s="27" t="s">
        <v>127</v>
      </c>
      <c r="B76" s="27">
        <v>1</v>
      </c>
      <c r="C76" s="27">
        <v>0</v>
      </c>
      <c r="D76" s="27">
        <v>0</v>
      </c>
      <c r="E76" s="27">
        <v>0</v>
      </c>
      <c r="F76" s="27">
        <v>3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37">
        <v>0</v>
      </c>
      <c r="N76" s="27">
        <v>0</v>
      </c>
      <c r="O76" s="62">
        <v>0</v>
      </c>
      <c r="P76" s="92">
        <v>2</v>
      </c>
      <c r="Q76" s="52">
        <v>0</v>
      </c>
      <c r="R76" s="52">
        <v>0</v>
      </c>
      <c r="S76" s="52">
        <v>0</v>
      </c>
      <c r="T76" s="62">
        <v>0</v>
      </c>
      <c r="U76" s="27"/>
      <c r="V76" s="27"/>
      <c r="AC76" s="27"/>
      <c r="AD76" s="27"/>
      <c r="AE76" s="27"/>
      <c r="AF76" s="27"/>
      <c r="AG76" s="27"/>
    </row>
    <row r="77" spans="1:33" x14ac:dyDescent="0.2">
      <c r="A77" s="27" t="s">
        <v>128</v>
      </c>
      <c r="B77" s="27">
        <v>5</v>
      </c>
      <c r="C77" s="27">
        <v>0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37">
        <v>0</v>
      </c>
      <c r="N77" s="27">
        <v>0</v>
      </c>
      <c r="O77" s="62">
        <v>0</v>
      </c>
      <c r="P77" s="92">
        <v>0</v>
      </c>
      <c r="Q77" s="52">
        <v>0</v>
      </c>
      <c r="R77" s="52">
        <v>0</v>
      </c>
      <c r="S77" s="52">
        <v>0</v>
      </c>
      <c r="T77" s="62">
        <v>0</v>
      </c>
      <c r="U77" s="27"/>
      <c r="V77" s="27"/>
      <c r="AC77" s="27"/>
      <c r="AD77" s="27"/>
      <c r="AE77" s="27"/>
      <c r="AF77" s="27"/>
      <c r="AG77" s="27"/>
    </row>
    <row r="78" spans="1:33" x14ac:dyDescent="0.2">
      <c r="A78" s="43"/>
      <c r="B78" s="43">
        <v>66</v>
      </c>
      <c r="C78" s="43">
        <f>SUM(C72:C77)</f>
        <v>0</v>
      </c>
      <c r="D78" s="43">
        <f>SUM(D71:D77)</f>
        <v>15</v>
      </c>
      <c r="E78" s="43">
        <v>14</v>
      </c>
      <c r="F78" s="43">
        <v>7</v>
      </c>
      <c r="G78" s="43">
        <v>0</v>
      </c>
      <c r="H78" s="43">
        <v>0</v>
      </c>
      <c r="I78" s="43">
        <v>4</v>
      </c>
      <c r="J78" s="43">
        <v>0</v>
      </c>
      <c r="K78" s="43">
        <f>SUM(K71:K77)</f>
        <v>2</v>
      </c>
      <c r="L78" s="43">
        <v>3</v>
      </c>
      <c r="M78" s="58">
        <v>4</v>
      </c>
      <c r="N78" s="44">
        <f>SUM(N71:N77)</f>
        <v>1</v>
      </c>
      <c r="O78" s="100">
        <f>SUM(O71:O77)</f>
        <v>0</v>
      </c>
      <c r="P78" s="101">
        <f>SUM(P71:P77)</f>
        <v>2</v>
      </c>
      <c r="Q78" s="44">
        <f>SUM(Q71:Q77)</f>
        <v>2</v>
      </c>
      <c r="R78" s="117">
        <f>SUM(R71:R77)</f>
        <v>0</v>
      </c>
      <c r="S78" s="117">
        <v>0</v>
      </c>
      <c r="T78" s="100">
        <v>1</v>
      </c>
      <c r="U78" s="43"/>
      <c r="V78" s="43"/>
      <c r="W78" s="44"/>
      <c r="X78" s="44"/>
      <c r="Y78" s="44"/>
      <c r="AC78" s="44"/>
      <c r="AD78" s="44"/>
      <c r="AE78" s="44"/>
      <c r="AF78" s="44"/>
      <c r="AG78" s="44"/>
    </row>
    <row r="79" spans="1:33" x14ac:dyDescent="0.2">
      <c r="A79" s="27" t="s">
        <v>28</v>
      </c>
      <c r="B79" s="27">
        <v>25</v>
      </c>
      <c r="C79" s="27">
        <v>3</v>
      </c>
      <c r="D79" s="27">
        <v>15</v>
      </c>
      <c r="E79" s="27">
        <v>43</v>
      </c>
      <c r="F79" s="27">
        <v>54</v>
      </c>
      <c r="G79" s="27">
        <v>3</v>
      </c>
      <c r="H79" s="27">
        <v>14</v>
      </c>
      <c r="I79" s="27">
        <v>26</v>
      </c>
      <c r="J79" s="27">
        <v>19</v>
      </c>
      <c r="K79" s="27">
        <v>8</v>
      </c>
      <c r="L79" s="27">
        <v>35</v>
      </c>
      <c r="M79" s="37">
        <v>6</v>
      </c>
      <c r="N79" s="27">
        <v>32</v>
      </c>
      <c r="O79" s="62">
        <v>45</v>
      </c>
      <c r="P79" s="88">
        <v>79</v>
      </c>
      <c r="Q79" s="27">
        <v>71</v>
      </c>
      <c r="R79" s="109">
        <v>119</v>
      </c>
      <c r="S79" s="109">
        <v>153</v>
      </c>
      <c r="T79" s="62">
        <v>46</v>
      </c>
      <c r="U79" s="27"/>
      <c r="V79" s="27"/>
      <c r="AC79" s="27"/>
      <c r="AD79" s="27"/>
      <c r="AE79" s="27"/>
      <c r="AF79" s="27"/>
      <c r="AG79" s="27"/>
    </row>
    <row r="80" spans="1:33" x14ac:dyDescent="0.2">
      <c r="A80" s="27" t="s">
        <v>29</v>
      </c>
      <c r="B80" s="27">
        <v>41</v>
      </c>
      <c r="C80" s="27">
        <v>19</v>
      </c>
      <c r="D80" s="27">
        <v>34</v>
      </c>
      <c r="E80" s="37">
        <v>96</v>
      </c>
      <c r="F80" s="27">
        <v>73</v>
      </c>
      <c r="G80" s="27">
        <v>0</v>
      </c>
      <c r="H80" s="27">
        <v>4</v>
      </c>
      <c r="I80" s="27">
        <v>20</v>
      </c>
      <c r="J80" s="27">
        <v>38</v>
      </c>
      <c r="K80" s="27">
        <v>85</v>
      </c>
      <c r="L80" s="27">
        <v>55</v>
      </c>
      <c r="M80" s="37">
        <v>10</v>
      </c>
      <c r="N80" s="27">
        <v>45</v>
      </c>
      <c r="O80" s="62">
        <v>58</v>
      </c>
      <c r="P80" s="88">
        <v>45</v>
      </c>
      <c r="Q80" s="27">
        <v>31</v>
      </c>
      <c r="R80" s="109">
        <v>61</v>
      </c>
      <c r="S80" s="109">
        <v>104</v>
      </c>
      <c r="T80" s="62">
        <v>8</v>
      </c>
      <c r="U80" s="27"/>
      <c r="V80" s="27"/>
      <c r="AC80" s="27"/>
      <c r="AD80" s="27"/>
      <c r="AE80" s="27"/>
      <c r="AF80" s="27"/>
      <c r="AG80" s="27"/>
    </row>
    <row r="81" spans="1:33" x14ac:dyDescent="0.2">
      <c r="A81" s="27" t="s">
        <v>30</v>
      </c>
      <c r="B81" s="27">
        <v>3</v>
      </c>
      <c r="C81" s="27">
        <v>1</v>
      </c>
      <c r="D81" s="27">
        <v>0</v>
      </c>
      <c r="E81" s="27">
        <v>13</v>
      </c>
      <c r="F81" s="27">
        <v>17</v>
      </c>
      <c r="G81" s="27">
        <v>0</v>
      </c>
      <c r="H81" s="27">
        <v>4</v>
      </c>
      <c r="I81" s="27">
        <v>10</v>
      </c>
      <c r="J81" s="27">
        <v>25</v>
      </c>
      <c r="K81" s="27">
        <v>9</v>
      </c>
      <c r="L81" s="27">
        <v>5</v>
      </c>
      <c r="M81" s="37">
        <v>8</v>
      </c>
      <c r="N81" s="27">
        <v>15</v>
      </c>
      <c r="O81" s="62">
        <v>11</v>
      </c>
      <c r="P81" s="88">
        <v>0</v>
      </c>
      <c r="Q81" s="27">
        <v>0</v>
      </c>
      <c r="R81" s="109">
        <v>1</v>
      </c>
      <c r="S81" s="109">
        <v>0</v>
      </c>
      <c r="T81" s="62">
        <v>0</v>
      </c>
      <c r="U81" s="27"/>
      <c r="V81" s="27"/>
      <c r="AC81" s="27"/>
      <c r="AD81" s="27"/>
      <c r="AE81" s="27"/>
      <c r="AF81" s="27"/>
      <c r="AG81" s="27"/>
    </row>
    <row r="82" spans="1:33" s="34" customFormat="1" x14ac:dyDescent="0.2">
      <c r="A82" s="27" t="s">
        <v>31</v>
      </c>
      <c r="B82" s="27">
        <v>101</v>
      </c>
      <c r="C82" s="27">
        <v>55</v>
      </c>
      <c r="D82" s="27">
        <v>72</v>
      </c>
      <c r="E82" s="27">
        <v>64</v>
      </c>
      <c r="F82" s="27">
        <v>0</v>
      </c>
      <c r="G82" s="27">
        <v>3</v>
      </c>
      <c r="H82" s="27">
        <v>6</v>
      </c>
      <c r="I82" s="27">
        <v>20</v>
      </c>
      <c r="J82" s="27">
        <v>3</v>
      </c>
      <c r="K82" s="27">
        <v>20</v>
      </c>
      <c r="L82" s="27">
        <v>11</v>
      </c>
      <c r="M82" s="37">
        <v>30</v>
      </c>
      <c r="N82" s="27">
        <v>11</v>
      </c>
      <c r="O82" s="62">
        <v>15</v>
      </c>
      <c r="P82" s="88">
        <v>4</v>
      </c>
      <c r="Q82" s="27">
        <v>5</v>
      </c>
      <c r="R82" s="109">
        <v>6</v>
      </c>
      <c r="S82" s="109">
        <v>22</v>
      </c>
      <c r="T82" s="62">
        <v>0</v>
      </c>
      <c r="U82" s="27"/>
      <c r="V82" s="27"/>
      <c r="W82" s="27"/>
      <c r="X82" s="27"/>
      <c r="Y82" s="27"/>
      <c r="AC82" s="27"/>
      <c r="AD82" s="27"/>
      <c r="AE82" s="27"/>
      <c r="AF82" s="27"/>
      <c r="AG82" s="27"/>
    </row>
    <row r="83" spans="1:33" x14ac:dyDescent="0.2">
      <c r="A83" s="27" t="s">
        <v>122</v>
      </c>
      <c r="B83" s="27">
        <v>1</v>
      </c>
      <c r="C83" s="27">
        <v>0</v>
      </c>
      <c r="D83" s="27">
        <v>2</v>
      </c>
      <c r="E83" s="27">
        <v>5</v>
      </c>
      <c r="F83" s="27">
        <v>2</v>
      </c>
      <c r="G83" s="27">
        <v>0</v>
      </c>
      <c r="H83" s="27">
        <v>1</v>
      </c>
      <c r="I83" s="27">
        <v>12</v>
      </c>
      <c r="J83" s="27">
        <v>2</v>
      </c>
      <c r="K83" s="27">
        <v>10</v>
      </c>
      <c r="L83" s="27">
        <v>13</v>
      </c>
      <c r="M83" s="37">
        <v>10</v>
      </c>
      <c r="N83" s="27">
        <v>6</v>
      </c>
      <c r="O83" s="62">
        <v>6</v>
      </c>
      <c r="P83" s="88">
        <v>0</v>
      </c>
      <c r="Q83" s="27">
        <v>1</v>
      </c>
      <c r="R83" s="109">
        <v>0</v>
      </c>
      <c r="S83" s="109">
        <v>4</v>
      </c>
      <c r="T83" s="62">
        <v>4</v>
      </c>
      <c r="U83" s="27"/>
      <c r="V83" s="27"/>
      <c r="AC83" s="27"/>
      <c r="AD83" s="27"/>
      <c r="AE83" s="27"/>
      <c r="AF83" s="27"/>
      <c r="AG83" s="27"/>
    </row>
    <row r="84" spans="1:33" s="41" customFormat="1" x14ac:dyDescent="0.2">
      <c r="A84" s="27" t="s">
        <v>123</v>
      </c>
      <c r="B84" s="27">
        <v>26</v>
      </c>
      <c r="C84" s="27">
        <v>4</v>
      </c>
      <c r="D84" s="27">
        <v>8</v>
      </c>
      <c r="E84" s="27">
        <v>5</v>
      </c>
      <c r="F84" s="27">
        <v>2</v>
      </c>
      <c r="G84" s="27">
        <v>0</v>
      </c>
      <c r="H84" s="27">
        <v>2</v>
      </c>
      <c r="I84" s="27">
        <v>0</v>
      </c>
      <c r="J84" s="27">
        <v>6</v>
      </c>
      <c r="K84" s="27">
        <v>2</v>
      </c>
      <c r="L84" s="27">
        <v>2</v>
      </c>
      <c r="M84" s="37">
        <v>0</v>
      </c>
      <c r="N84" s="27">
        <v>6</v>
      </c>
      <c r="O84" s="62">
        <v>1</v>
      </c>
      <c r="P84" s="88">
        <v>1</v>
      </c>
      <c r="Q84" s="27">
        <v>2</v>
      </c>
      <c r="R84" s="109">
        <v>3</v>
      </c>
      <c r="S84" s="109">
        <v>4</v>
      </c>
      <c r="T84" s="62">
        <v>1</v>
      </c>
      <c r="U84" s="27"/>
      <c r="V84" s="27"/>
      <c r="W84" s="27"/>
      <c r="X84" s="27"/>
      <c r="Y84" s="27"/>
      <c r="AC84" s="27"/>
      <c r="AD84" s="27"/>
      <c r="AE84" s="27"/>
      <c r="AF84" s="27"/>
      <c r="AG84" s="27"/>
    </row>
    <row r="85" spans="1:33" x14ac:dyDescent="0.2">
      <c r="A85" s="27" t="s">
        <v>201</v>
      </c>
      <c r="B85" s="27">
        <v>4</v>
      </c>
      <c r="C85" s="27">
        <v>4</v>
      </c>
      <c r="D85" s="27">
        <v>8</v>
      </c>
      <c r="E85" s="27">
        <v>6</v>
      </c>
      <c r="F85" s="27">
        <v>14</v>
      </c>
      <c r="G85" s="27">
        <v>4</v>
      </c>
      <c r="H85" s="27">
        <v>13</v>
      </c>
      <c r="I85" s="27">
        <v>44</v>
      </c>
      <c r="J85" s="27">
        <v>34</v>
      </c>
      <c r="K85" s="27">
        <v>42</v>
      </c>
      <c r="L85" s="27">
        <v>11</v>
      </c>
      <c r="M85" s="37">
        <v>5</v>
      </c>
      <c r="N85" s="27">
        <v>11</v>
      </c>
      <c r="O85" s="62">
        <v>3</v>
      </c>
      <c r="P85" s="88">
        <v>0</v>
      </c>
      <c r="Q85" s="27">
        <v>2</v>
      </c>
      <c r="R85" s="109">
        <v>1</v>
      </c>
      <c r="S85" s="109">
        <v>1</v>
      </c>
      <c r="T85" s="62">
        <v>0</v>
      </c>
      <c r="V85" s="27"/>
      <c r="AC85" s="27"/>
      <c r="AD85" s="27"/>
      <c r="AE85" s="27"/>
      <c r="AF85" s="27"/>
      <c r="AG85" s="27"/>
    </row>
    <row r="86" spans="1:33" s="78" customFormat="1" ht="24" x14ac:dyDescent="0.2">
      <c r="A86" s="33" t="s">
        <v>32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93"/>
      <c r="P86" s="94"/>
      <c r="Q86" s="33"/>
      <c r="R86" s="113"/>
      <c r="S86" s="113"/>
      <c r="T86" s="93"/>
      <c r="U86" s="33"/>
      <c r="V86" s="33"/>
      <c r="W86" s="33"/>
      <c r="X86" s="33"/>
      <c r="Y86" s="33"/>
      <c r="AC86" s="33"/>
      <c r="AD86" s="33"/>
      <c r="AE86" s="33"/>
      <c r="AF86" s="33"/>
      <c r="AG86" s="33"/>
    </row>
    <row r="87" spans="1:33" s="40" customFormat="1" x14ac:dyDescent="0.2">
      <c r="A87" s="27" t="s">
        <v>33</v>
      </c>
      <c r="B87" s="27">
        <v>14</v>
      </c>
      <c r="C87" s="27">
        <v>0</v>
      </c>
      <c r="D87" s="27">
        <v>8</v>
      </c>
      <c r="E87" s="27">
        <v>40</v>
      </c>
      <c r="F87" s="27">
        <v>24</v>
      </c>
      <c r="G87" s="27">
        <v>0</v>
      </c>
      <c r="H87" s="27">
        <v>2</v>
      </c>
      <c r="I87" s="27">
        <v>2</v>
      </c>
      <c r="J87" s="27">
        <v>16</v>
      </c>
      <c r="K87" s="27">
        <v>7</v>
      </c>
      <c r="L87" s="27">
        <v>7</v>
      </c>
      <c r="M87" s="37">
        <v>4</v>
      </c>
      <c r="N87" s="27">
        <v>7</v>
      </c>
      <c r="O87" s="62">
        <v>1</v>
      </c>
      <c r="P87" s="88">
        <v>7</v>
      </c>
      <c r="Q87" s="27">
        <v>6</v>
      </c>
      <c r="R87" s="109">
        <v>0</v>
      </c>
      <c r="S87" s="109">
        <v>0</v>
      </c>
      <c r="T87" s="62">
        <v>0</v>
      </c>
      <c r="U87" s="27"/>
      <c r="V87" s="27"/>
      <c r="W87" s="27"/>
      <c r="X87" s="27"/>
      <c r="Y87" s="27"/>
      <c r="AC87" s="27"/>
      <c r="AD87" s="27"/>
      <c r="AE87" s="27"/>
      <c r="AF87" s="27"/>
      <c r="AG87" s="27"/>
    </row>
    <row r="88" spans="1:33" s="129" customFormat="1" x14ac:dyDescent="0.2">
      <c r="A88" s="124" t="s">
        <v>145</v>
      </c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5"/>
      <c r="P88" s="126"/>
      <c r="Q88" s="124"/>
      <c r="R88" s="127"/>
      <c r="S88" s="127"/>
      <c r="T88" s="125"/>
      <c r="U88" s="124"/>
      <c r="V88" s="124"/>
      <c r="W88" s="124"/>
      <c r="X88" s="124"/>
      <c r="Y88" s="124"/>
      <c r="AC88" s="130"/>
      <c r="AD88" s="124"/>
      <c r="AE88" s="124"/>
      <c r="AF88" s="124"/>
      <c r="AG88" s="124"/>
    </row>
    <row r="89" spans="1:33" s="129" customFormat="1" ht="24" x14ac:dyDescent="0.2">
      <c r="A89" s="124" t="s">
        <v>146</v>
      </c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5"/>
      <c r="P89" s="126"/>
      <c r="Q89" s="124"/>
      <c r="R89" s="127"/>
      <c r="S89" s="127"/>
      <c r="T89" s="125"/>
      <c r="U89" s="124"/>
      <c r="V89" s="124"/>
      <c r="W89" s="124"/>
      <c r="X89" s="124"/>
      <c r="Y89" s="124"/>
      <c r="AC89" s="124"/>
      <c r="AD89" s="124"/>
      <c r="AE89" s="124"/>
      <c r="AF89" s="124"/>
      <c r="AG89" s="124"/>
    </row>
    <row r="90" spans="1:33" ht="24" x14ac:dyDescent="0.2">
      <c r="A90" s="37" t="s">
        <v>124</v>
      </c>
      <c r="B90" s="49">
        <v>4</v>
      </c>
      <c r="C90" s="49">
        <v>6</v>
      </c>
      <c r="D90" s="49">
        <v>1</v>
      </c>
      <c r="E90" s="49">
        <v>2</v>
      </c>
      <c r="F90" s="49">
        <v>0</v>
      </c>
      <c r="G90" s="49">
        <v>0</v>
      </c>
      <c r="H90" s="49">
        <v>2</v>
      </c>
      <c r="I90" s="49">
        <v>0</v>
      </c>
      <c r="J90" s="49">
        <v>2</v>
      </c>
      <c r="K90" s="49">
        <v>0</v>
      </c>
      <c r="L90" s="49">
        <v>1</v>
      </c>
      <c r="M90" s="49">
        <v>4</v>
      </c>
      <c r="N90" s="27">
        <v>1</v>
      </c>
      <c r="O90" s="62">
        <v>0</v>
      </c>
      <c r="P90" s="88">
        <v>0</v>
      </c>
      <c r="Q90" s="27">
        <v>0</v>
      </c>
      <c r="R90" s="109">
        <v>5</v>
      </c>
      <c r="S90" s="109">
        <v>9</v>
      </c>
      <c r="T90" s="62">
        <v>5</v>
      </c>
      <c r="U90" s="49"/>
      <c r="V90" s="49"/>
      <c r="W90" s="37"/>
      <c r="X90" s="37"/>
      <c r="AC90" s="27"/>
      <c r="AD90" s="27"/>
      <c r="AE90" s="27"/>
      <c r="AF90" s="27"/>
      <c r="AG90" s="27"/>
    </row>
    <row r="91" spans="1:33" ht="20.25" customHeight="1" x14ac:dyDescent="0.2">
      <c r="A91" s="33" t="s">
        <v>202</v>
      </c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33"/>
      <c r="O91" s="93"/>
      <c r="P91" s="94"/>
      <c r="Q91" s="33"/>
      <c r="R91" s="113"/>
      <c r="S91" s="113"/>
      <c r="T91" s="93"/>
      <c r="U91" s="50"/>
      <c r="V91" s="33"/>
      <c r="W91" s="33"/>
      <c r="X91" s="33"/>
      <c r="Y91" s="33"/>
      <c r="AC91" s="50"/>
      <c r="AD91" s="33"/>
      <c r="AE91" s="33"/>
      <c r="AF91" s="33"/>
      <c r="AG91" s="33"/>
    </row>
    <row r="92" spans="1:33" ht="24" x14ac:dyDescent="0.2">
      <c r="A92" s="27" t="s">
        <v>203</v>
      </c>
      <c r="B92" s="27">
        <v>1</v>
      </c>
      <c r="C92" s="27">
        <v>0</v>
      </c>
      <c r="D92" s="27">
        <v>0</v>
      </c>
      <c r="E92" s="27">
        <v>0</v>
      </c>
      <c r="F92" s="27">
        <v>0</v>
      </c>
      <c r="G92" s="27">
        <v>0</v>
      </c>
      <c r="H92" s="27">
        <v>3</v>
      </c>
      <c r="I92" s="27">
        <v>3</v>
      </c>
      <c r="J92" s="27">
        <v>1</v>
      </c>
      <c r="K92" s="27">
        <v>0</v>
      </c>
      <c r="L92" s="27">
        <v>0</v>
      </c>
      <c r="M92" s="37">
        <v>0</v>
      </c>
      <c r="N92" s="27">
        <v>0</v>
      </c>
      <c r="O92" s="62">
        <v>0</v>
      </c>
      <c r="P92" s="92">
        <v>0</v>
      </c>
      <c r="Q92" s="52">
        <v>0</v>
      </c>
      <c r="R92" s="112">
        <v>0</v>
      </c>
      <c r="S92" s="112">
        <v>0</v>
      </c>
      <c r="T92" s="62">
        <v>1</v>
      </c>
      <c r="U92" s="27"/>
      <c r="V92" s="27"/>
      <c r="AC92" s="27"/>
      <c r="AD92" s="27"/>
      <c r="AE92" s="27"/>
      <c r="AF92" s="27"/>
      <c r="AG92" s="27"/>
    </row>
    <row r="93" spans="1:33" s="34" customFormat="1" ht="24" x14ac:dyDescent="0.2">
      <c r="A93" s="27" t="s">
        <v>233</v>
      </c>
      <c r="B93" s="27">
        <v>1</v>
      </c>
      <c r="C93" s="27">
        <v>0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3</v>
      </c>
      <c r="M93" s="37">
        <v>0</v>
      </c>
      <c r="N93" s="27">
        <v>3</v>
      </c>
      <c r="O93" s="62">
        <v>2</v>
      </c>
      <c r="P93" s="92">
        <v>0</v>
      </c>
      <c r="Q93" s="52">
        <v>0</v>
      </c>
      <c r="R93" s="112">
        <v>1</v>
      </c>
      <c r="S93" s="112">
        <v>0</v>
      </c>
      <c r="T93" s="62">
        <v>0</v>
      </c>
      <c r="U93" s="27"/>
      <c r="V93" s="27"/>
      <c r="W93" s="27"/>
      <c r="X93" s="27"/>
      <c r="Y93" s="27"/>
      <c r="AC93" s="27"/>
      <c r="AD93" s="27"/>
      <c r="AE93" s="27"/>
      <c r="AF93" s="27"/>
      <c r="AG93" s="27"/>
    </row>
    <row r="94" spans="1:33" ht="24" x14ac:dyDescent="0.2">
      <c r="A94" s="33" t="s">
        <v>182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50"/>
      <c r="N94" s="33"/>
      <c r="O94" s="93"/>
      <c r="P94" s="94"/>
      <c r="Q94" s="33"/>
      <c r="R94" s="113"/>
      <c r="S94" s="113"/>
      <c r="T94" s="93"/>
      <c r="U94" s="33"/>
      <c r="V94" s="33"/>
      <c r="W94" s="33"/>
      <c r="X94" s="33"/>
      <c r="Y94" s="33"/>
      <c r="AC94" s="33"/>
      <c r="AD94" s="33"/>
      <c r="AE94" s="33"/>
      <c r="AF94" s="33"/>
      <c r="AG94" s="33"/>
    </row>
    <row r="95" spans="1:33" ht="24" x14ac:dyDescent="0.2">
      <c r="A95" s="27" t="s">
        <v>185</v>
      </c>
      <c r="B95" s="27">
        <v>2</v>
      </c>
      <c r="C95" s="27">
        <v>1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37">
        <v>0</v>
      </c>
      <c r="N95" s="27">
        <v>0</v>
      </c>
      <c r="O95" s="62">
        <v>0</v>
      </c>
      <c r="P95" s="92">
        <v>0</v>
      </c>
      <c r="Q95" s="52">
        <v>0</v>
      </c>
      <c r="R95" s="112">
        <v>0</v>
      </c>
      <c r="S95" s="112">
        <v>0</v>
      </c>
      <c r="T95" s="62">
        <v>0</v>
      </c>
      <c r="U95" s="27"/>
      <c r="V95" s="27"/>
      <c r="AC95" s="27"/>
      <c r="AD95" s="27"/>
      <c r="AE95" s="27"/>
      <c r="AF95" s="27"/>
      <c r="AG95" s="27"/>
    </row>
    <row r="96" spans="1:33" ht="24" x14ac:dyDescent="0.2">
      <c r="A96" s="27" t="s">
        <v>204</v>
      </c>
      <c r="B96" s="27">
        <v>0</v>
      </c>
      <c r="C96" s="27">
        <v>0</v>
      </c>
      <c r="D96" s="27">
        <v>0</v>
      </c>
      <c r="E96" s="27">
        <v>0</v>
      </c>
      <c r="F96" s="27">
        <v>0</v>
      </c>
      <c r="G96" s="27">
        <v>0</v>
      </c>
      <c r="H96" s="27">
        <v>1</v>
      </c>
      <c r="I96" s="27">
        <v>0</v>
      </c>
      <c r="J96" s="27">
        <v>3</v>
      </c>
      <c r="K96" s="27">
        <v>2</v>
      </c>
      <c r="L96" s="27">
        <v>0</v>
      </c>
      <c r="M96" s="37">
        <v>0</v>
      </c>
      <c r="N96" s="27">
        <v>3</v>
      </c>
      <c r="O96" s="62">
        <v>2</v>
      </c>
      <c r="P96" s="88">
        <v>0</v>
      </c>
      <c r="Q96" s="27">
        <v>0</v>
      </c>
      <c r="R96" s="109">
        <v>0</v>
      </c>
      <c r="S96" s="109">
        <v>0</v>
      </c>
      <c r="T96" s="62">
        <v>0</v>
      </c>
      <c r="U96" s="27"/>
      <c r="V96" s="27"/>
      <c r="AC96" s="27"/>
      <c r="AD96" s="27"/>
      <c r="AE96" s="27"/>
      <c r="AF96" s="27"/>
      <c r="AG96" s="27"/>
    </row>
    <row r="97" spans="1:33" ht="24" x14ac:dyDescent="0.2">
      <c r="A97" s="27" t="s">
        <v>205</v>
      </c>
      <c r="B97" s="27">
        <v>0</v>
      </c>
      <c r="C97" s="27">
        <v>0</v>
      </c>
      <c r="D97" s="27">
        <v>0</v>
      </c>
      <c r="E97" s="27">
        <v>0</v>
      </c>
      <c r="F97" s="27">
        <v>0</v>
      </c>
      <c r="G97" s="27">
        <v>0</v>
      </c>
      <c r="H97" s="27">
        <v>1</v>
      </c>
      <c r="I97" s="27">
        <v>0</v>
      </c>
      <c r="J97" s="27">
        <v>0</v>
      </c>
      <c r="K97" s="27">
        <v>0</v>
      </c>
      <c r="L97" s="27">
        <v>0</v>
      </c>
      <c r="M97" s="37">
        <v>0</v>
      </c>
      <c r="N97" s="27">
        <v>0</v>
      </c>
      <c r="O97" s="62">
        <v>1</v>
      </c>
      <c r="P97" s="88">
        <v>0</v>
      </c>
      <c r="Q97" s="27">
        <v>0</v>
      </c>
      <c r="R97" s="109">
        <v>0</v>
      </c>
      <c r="S97" s="109">
        <v>0</v>
      </c>
      <c r="T97" s="62">
        <v>0</v>
      </c>
      <c r="U97" s="27"/>
      <c r="V97" s="27"/>
      <c r="AC97" s="27"/>
      <c r="AD97" s="27"/>
      <c r="AE97" s="27"/>
      <c r="AF97" s="27"/>
      <c r="AG97" s="27"/>
    </row>
    <row r="98" spans="1:33" s="34" customFormat="1" ht="24" x14ac:dyDescent="0.2">
      <c r="A98" s="27" t="s">
        <v>206</v>
      </c>
      <c r="B98" s="27">
        <v>0</v>
      </c>
      <c r="C98" s="27">
        <v>0</v>
      </c>
      <c r="D98" s="27">
        <v>0</v>
      </c>
      <c r="E98" s="27">
        <v>0</v>
      </c>
      <c r="F98" s="27">
        <v>0</v>
      </c>
      <c r="G98" s="27">
        <v>0</v>
      </c>
      <c r="H98" s="27">
        <v>4</v>
      </c>
      <c r="I98" s="27">
        <v>9</v>
      </c>
      <c r="J98" s="27">
        <v>3</v>
      </c>
      <c r="K98" s="27">
        <v>3</v>
      </c>
      <c r="L98" s="27">
        <v>0</v>
      </c>
      <c r="M98" s="49">
        <v>0</v>
      </c>
      <c r="N98" s="27">
        <v>6</v>
      </c>
      <c r="O98" s="62">
        <v>0</v>
      </c>
      <c r="P98" s="92">
        <v>0</v>
      </c>
      <c r="Q98" s="52">
        <v>10</v>
      </c>
      <c r="R98" s="112">
        <v>0</v>
      </c>
      <c r="S98" s="112"/>
      <c r="T98" s="63">
        <v>3</v>
      </c>
      <c r="U98" s="27"/>
      <c r="V98" s="27"/>
      <c r="W98" s="27"/>
      <c r="X98" s="27"/>
      <c r="Y98" s="27"/>
      <c r="AC98" s="52"/>
      <c r="AD98" s="27"/>
      <c r="AE98" s="27"/>
      <c r="AF98" s="27"/>
      <c r="AG98" s="27"/>
    </row>
    <row r="99" spans="1:33" s="34" customFormat="1" x14ac:dyDescent="0.2">
      <c r="A99" s="27" t="s">
        <v>207</v>
      </c>
      <c r="B99" s="27"/>
      <c r="C99" s="27"/>
      <c r="D99" s="27"/>
      <c r="E99" s="27"/>
      <c r="F99" s="27"/>
      <c r="G99" s="27"/>
      <c r="H99" s="27"/>
      <c r="I99" s="27">
        <v>1</v>
      </c>
      <c r="J99" s="27">
        <v>2</v>
      </c>
      <c r="K99" s="27">
        <v>2</v>
      </c>
      <c r="L99" s="27">
        <v>2</v>
      </c>
      <c r="M99" s="37">
        <v>5</v>
      </c>
      <c r="N99" s="27">
        <v>1</v>
      </c>
      <c r="O99" s="62">
        <v>11</v>
      </c>
      <c r="P99" s="88">
        <v>1</v>
      </c>
      <c r="Q99" s="27">
        <v>0</v>
      </c>
      <c r="R99" s="109">
        <v>3</v>
      </c>
      <c r="S99" s="109">
        <v>0</v>
      </c>
      <c r="T99" s="62">
        <v>0</v>
      </c>
      <c r="U99" s="27"/>
      <c r="V99" s="27"/>
      <c r="W99" s="27"/>
      <c r="X99" s="27"/>
      <c r="Y99" s="27"/>
      <c r="AC99" s="27"/>
      <c r="AD99" s="27"/>
      <c r="AE99" s="27"/>
      <c r="AF99" s="27"/>
      <c r="AG99" s="27"/>
    </row>
    <row r="100" spans="1:33" s="34" customFormat="1" ht="24" x14ac:dyDescent="0.2">
      <c r="A100" s="27" t="s">
        <v>228</v>
      </c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37"/>
      <c r="N100" s="27">
        <v>0</v>
      </c>
      <c r="O100" s="62">
        <v>0</v>
      </c>
      <c r="P100" s="88">
        <v>0</v>
      </c>
      <c r="Q100" s="27">
        <v>0</v>
      </c>
      <c r="R100" s="109">
        <v>0</v>
      </c>
      <c r="S100" s="109">
        <v>0</v>
      </c>
      <c r="T100" s="62">
        <v>1</v>
      </c>
      <c r="U100" s="27"/>
      <c r="V100" s="27"/>
      <c r="W100" s="27"/>
      <c r="X100" s="27"/>
      <c r="Y100" s="27"/>
      <c r="AC100" s="27"/>
      <c r="AD100" s="27"/>
      <c r="AE100" s="27"/>
      <c r="AF100" s="27"/>
      <c r="AG100" s="27"/>
    </row>
    <row r="101" spans="1:33" s="34" customFormat="1" ht="24" x14ac:dyDescent="0.2">
      <c r="A101" s="27" t="s">
        <v>227</v>
      </c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37"/>
      <c r="N101" s="27">
        <v>1</v>
      </c>
      <c r="O101" s="62">
        <v>2</v>
      </c>
      <c r="P101" s="92">
        <v>0</v>
      </c>
      <c r="Q101" s="49">
        <v>0</v>
      </c>
      <c r="R101" s="116">
        <v>0</v>
      </c>
      <c r="S101" s="116">
        <v>0</v>
      </c>
      <c r="T101" s="62">
        <v>0</v>
      </c>
      <c r="U101" s="27"/>
      <c r="V101" s="27"/>
      <c r="W101" s="27"/>
      <c r="X101" s="27"/>
      <c r="Y101" s="27"/>
      <c r="AC101" s="27"/>
      <c r="AD101" s="27"/>
      <c r="AE101" s="27"/>
      <c r="AF101" s="27"/>
      <c r="AG101" s="27"/>
    </row>
    <row r="102" spans="1:33" s="34" customFormat="1" x14ac:dyDescent="0.2">
      <c r="A102" s="43">
        <v>69</v>
      </c>
      <c r="B102" s="43">
        <f>SUM(B79:B97)</f>
        <v>223</v>
      </c>
      <c r="C102" s="43">
        <v>92</v>
      </c>
      <c r="D102" s="44">
        <f>SUM(D79:D90)</f>
        <v>148</v>
      </c>
      <c r="E102" s="44">
        <f>SUM(E79:E97)</f>
        <v>274</v>
      </c>
      <c r="F102" s="44">
        <f>SUM(F79:F97)</f>
        <v>186</v>
      </c>
      <c r="G102" s="43">
        <f>SUM(G79:G97)</f>
        <v>10</v>
      </c>
      <c r="H102" s="43">
        <f>SUM(H79:H98)</f>
        <v>57</v>
      </c>
      <c r="I102" s="43">
        <f t="shared" ref="I102:M102" si="6">SUM(I79:I99)</f>
        <v>147</v>
      </c>
      <c r="J102" s="43">
        <f t="shared" si="6"/>
        <v>154</v>
      </c>
      <c r="K102" s="43">
        <f t="shared" si="6"/>
        <v>190</v>
      </c>
      <c r="L102" s="43">
        <f t="shared" si="6"/>
        <v>145</v>
      </c>
      <c r="M102" s="58">
        <f t="shared" si="6"/>
        <v>82</v>
      </c>
      <c r="N102" s="43">
        <f t="shared" ref="N102:S102" si="7">SUM(N79:N101)</f>
        <v>148</v>
      </c>
      <c r="O102" s="95">
        <f t="shared" si="7"/>
        <v>158</v>
      </c>
      <c r="P102" s="96">
        <f t="shared" si="7"/>
        <v>137</v>
      </c>
      <c r="Q102" s="43">
        <f t="shared" si="7"/>
        <v>128</v>
      </c>
      <c r="R102" s="114">
        <f t="shared" si="7"/>
        <v>200</v>
      </c>
      <c r="S102" s="114">
        <f t="shared" si="7"/>
        <v>297</v>
      </c>
      <c r="T102" s="95">
        <f>SUM(T79:T101)</f>
        <v>69</v>
      </c>
      <c r="U102" s="43"/>
      <c r="V102" s="43"/>
      <c r="W102" s="44"/>
      <c r="X102" s="44"/>
      <c r="Y102" s="44"/>
      <c r="AC102" s="43"/>
      <c r="AD102" s="43"/>
      <c r="AE102" s="43"/>
      <c r="AF102" s="43"/>
      <c r="AG102" s="43"/>
    </row>
    <row r="103" spans="1:33" s="34" customFormat="1" ht="24" x14ac:dyDescent="0.2">
      <c r="A103" s="37" t="s">
        <v>208</v>
      </c>
      <c r="B103" s="27">
        <v>0</v>
      </c>
      <c r="C103" s="27">
        <v>0</v>
      </c>
      <c r="D103" s="27">
        <v>0</v>
      </c>
      <c r="E103" s="27">
        <v>0</v>
      </c>
      <c r="F103" s="27">
        <v>0</v>
      </c>
      <c r="G103" s="27">
        <v>0</v>
      </c>
      <c r="H103" s="37">
        <v>4</v>
      </c>
      <c r="I103" s="37">
        <v>1</v>
      </c>
      <c r="J103" s="37">
        <v>0</v>
      </c>
      <c r="K103" s="37">
        <v>13</v>
      </c>
      <c r="L103" s="37">
        <v>6</v>
      </c>
      <c r="M103" s="37">
        <v>14</v>
      </c>
      <c r="N103" s="27">
        <v>7</v>
      </c>
      <c r="O103" s="62">
        <v>8</v>
      </c>
      <c r="P103" s="88">
        <v>5</v>
      </c>
      <c r="Q103" s="27">
        <v>0</v>
      </c>
      <c r="R103" s="109">
        <v>31</v>
      </c>
      <c r="S103" s="109">
        <v>10</v>
      </c>
      <c r="T103" s="62">
        <v>1</v>
      </c>
      <c r="U103" s="37"/>
      <c r="V103" s="37"/>
      <c r="W103" s="27"/>
      <c r="X103" s="27"/>
      <c r="Y103" s="27"/>
      <c r="AC103" s="37"/>
      <c r="AD103" s="27"/>
      <c r="AE103" s="27"/>
      <c r="AF103" s="27"/>
      <c r="AG103" s="27"/>
    </row>
    <row r="104" spans="1:33" ht="24" x14ac:dyDescent="0.2">
      <c r="A104" s="37" t="s">
        <v>209</v>
      </c>
      <c r="B104" s="27">
        <v>0</v>
      </c>
      <c r="C104" s="27">
        <v>0</v>
      </c>
      <c r="D104" s="27">
        <v>0</v>
      </c>
      <c r="E104" s="27">
        <v>0</v>
      </c>
      <c r="F104" s="27">
        <v>0</v>
      </c>
      <c r="G104" s="27">
        <v>0</v>
      </c>
      <c r="H104" s="37">
        <v>1</v>
      </c>
      <c r="I104" s="37">
        <v>2</v>
      </c>
      <c r="J104" s="37">
        <v>0</v>
      </c>
      <c r="K104" s="37">
        <v>2</v>
      </c>
      <c r="L104" s="37">
        <v>5</v>
      </c>
      <c r="M104" s="37">
        <v>2</v>
      </c>
      <c r="N104" s="27">
        <v>0</v>
      </c>
      <c r="O104" s="62">
        <v>10</v>
      </c>
      <c r="P104" s="88">
        <v>24</v>
      </c>
      <c r="Q104" s="27">
        <v>21</v>
      </c>
      <c r="R104" s="109">
        <v>0</v>
      </c>
      <c r="S104" s="109">
        <v>9</v>
      </c>
      <c r="T104" s="62">
        <v>7</v>
      </c>
      <c r="U104" s="37"/>
      <c r="V104" s="37"/>
      <c r="AC104" s="37"/>
      <c r="AD104" s="27"/>
      <c r="AE104" s="27"/>
      <c r="AF104" s="27"/>
      <c r="AG104" s="27"/>
    </row>
    <row r="105" spans="1:33" ht="24" x14ac:dyDescent="0.2">
      <c r="A105" s="37" t="s">
        <v>210</v>
      </c>
      <c r="B105" s="27">
        <v>0</v>
      </c>
      <c r="C105" s="27">
        <v>0</v>
      </c>
      <c r="D105" s="27">
        <v>0</v>
      </c>
      <c r="E105" s="27">
        <v>0</v>
      </c>
      <c r="F105" s="27">
        <v>0</v>
      </c>
      <c r="G105" s="27">
        <v>0</v>
      </c>
      <c r="H105" s="37">
        <v>1</v>
      </c>
      <c r="I105" s="37">
        <v>2</v>
      </c>
      <c r="J105" s="37">
        <v>0</v>
      </c>
      <c r="K105" s="37">
        <v>11</v>
      </c>
      <c r="L105" s="37">
        <v>7</v>
      </c>
      <c r="M105" s="37">
        <v>9</v>
      </c>
      <c r="N105" s="27">
        <v>4</v>
      </c>
      <c r="O105" s="62">
        <v>0</v>
      </c>
      <c r="P105" s="88">
        <v>13</v>
      </c>
      <c r="Q105" s="27">
        <v>4</v>
      </c>
      <c r="R105" s="109">
        <v>1</v>
      </c>
      <c r="S105" s="109">
        <v>0</v>
      </c>
      <c r="T105" s="62">
        <v>0</v>
      </c>
      <c r="U105" s="37"/>
      <c r="V105" s="37"/>
      <c r="AC105" s="37"/>
      <c r="AD105" s="27"/>
      <c r="AE105" s="27"/>
      <c r="AF105" s="27"/>
      <c r="AG105" s="27"/>
    </row>
    <row r="106" spans="1:33" ht="24" x14ac:dyDescent="0.2">
      <c r="A106" s="37" t="s">
        <v>223</v>
      </c>
      <c r="B106" s="27"/>
      <c r="C106" s="27"/>
      <c r="D106" s="27"/>
      <c r="E106" s="27"/>
      <c r="F106" s="27"/>
      <c r="G106" s="27"/>
      <c r="H106" s="37"/>
      <c r="I106" s="37"/>
      <c r="J106" s="37"/>
      <c r="K106" s="37"/>
      <c r="L106" s="37"/>
      <c r="M106" s="37"/>
      <c r="N106" s="27">
        <v>6</v>
      </c>
      <c r="O106" s="62">
        <v>2</v>
      </c>
      <c r="P106" s="88">
        <v>0</v>
      </c>
      <c r="Q106" s="27">
        <v>0</v>
      </c>
      <c r="R106" s="109">
        <v>0</v>
      </c>
      <c r="S106" s="109">
        <v>2</v>
      </c>
      <c r="T106" s="62">
        <v>4</v>
      </c>
      <c r="U106" s="37"/>
      <c r="V106" s="37"/>
      <c r="AC106" s="37"/>
      <c r="AD106" s="27"/>
      <c r="AE106" s="27"/>
      <c r="AF106" s="27"/>
      <c r="AG106" s="27"/>
    </row>
    <row r="107" spans="1:33" s="123" customFormat="1" x14ac:dyDescent="0.2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120"/>
      <c r="P107" s="121"/>
      <c r="Q107" s="58"/>
      <c r="R107" s="122">
        <f>SUM(R103:R106)</f>
        <v>32</v>
      </c>
      <c r="S107" s="122">
        <f>SUM(S103:S106)</f>
        <v>21</v>
      </c>
      <c r="T107" s="145">
        <v>12</v>
      </c>
      <c r="U107" s="58"/>
      <c r="V107" s="58"/>
      <c r="W107" s="58"/>
      <c r="X107" s="58"/>
      <c r="Y107" s="58"/>
      <c r="AC107" s="58"/>
      <c r="AD107" s="58"/>
      <c r="AE107" s="58"/>
      <c r="AF107" s="58"/>
      <c r="AG107" s="58"/>
    </row>
    <row r="108" spans="1:33" ht="24" x14ac:dyDescent="0.2">
      <c r="A108" s="37" t="s">
        <v>234</v>
      </c>
      <c r="B108" s="27"/>
      <c r="C108" s="27"/>
      <c r="D108" s="27"/>
      <c r="E108" s="27"/>
      <c r="F108" s="27"/>
      <c r="G108" s="27"/>
      <c r="H108" s="37"/>
      <c r="I108" s="37"/>
      <c r="J108" s="37"/>
      <c r="K108" s="37"/>
      <c r="L108" s="37"/>
      <c r="M108" s="37"/>
      <c r="N108" s="27"/>
      <c r="O108" s="62"/>
      <c r="P108" s="88"/>
      <c r="Q108" s="27"/>
      <c r="R108" s="109">
        <v>2</v>
      </c>
      <c r="S108" s="109">
        <v>1</v>
      </c>
      <c r="T108" s="63">
        <v>0</v>
      </c>
      <c r="U108" s="37"/>
      <c r="V108" s="37"/>
      <c r="AC108" s="37"/>
      <c r="AD108" s="27"/>
      <c r="AE108" s="27"/>
      <c r="AF108" s="27"/>
      <c r="AG108" s="27"/>
    </row>
    <row r="109" spans="1:33" s="34" customFormat="1" x14ac:dyDescent="0.2">
      <c r="A109" s="43"/>
      <c r="B109" s="43"/>
      <c r="C109" s="43"/>
      <c r="D109" s="43"/>
      <c r="E109" s="43"/>
      <c r="F109" s="43"/>
      <c r="G109" s="43"/>
      <c r="H109" s="43">
        <f>SUM(H103:H105)</f>
        <v>6</v>
      </c>
      <c r="I109" s="43">
        <v>5</v>
      </c>
      <c r="J109" s="43">
        <v>0</v>
      </c>
      <c r="K109" s="43">
        <f>SUM(K103:K105)</f>
        <v>26</v>
      </c>
      <c r="L109" s="43">
        <f>SUM(L103:L105)</f>
        <v>18</v>
      </c>
      <c r="M109" s="58">
        <f>SUM(M103:M105)</f>
        <v>25</v>
      </c>
      <c r="N109" s="43">
        <f>SUM(N103:N106)</f>
        <v>17</v>
      </c>
      <c r="O109" s="95">
        <f>SUM(O103:O106)</f>
        <v>20</v>
      </c>
      <c r="P109" s="96">
        <f>SUM(P103:P106)</f>
        <v>42</v>
      </c>
      <c r="Q109" s="43">
        <f>SUM(Q103:Q106)</f>
        <v>25</v>
      </c>
      <c r="R109" s="114">
        <v>2</v>
      </c>
      <c r="S109" s="114">
        <v>1</v>
      </c>
      <c r="T109" s="95">
        <v>0</v>
      </c>
      <c r="U109" s="43"/>
      <c r="V109" s="43"/>
      <c r="W109" s="44"/>
      <c r="X109" s="44"/>
      <c r="Y109" s="44"/>
      <c r="AC109" s="43"/>
      <c r="AD109" s="43"/>
      <c r="AE109" s="43"/>
      <c r="AF109" s="43"/>
      <c r="AG109" s="43"/>
    </row>
    <row r="110" spans="1:33" ht="24" x14ac:dyDescent="0.2">
      <c r="A110" s="27" t="s">
        <v>224</v>
      </c>
      <c r="B110" s="27">
        <v>1</v>
      </c>
      <c r="C110" s="27">
        <v>0</v>
      </c>
      <c r="D110" s="27">
        <v>1</v>
      </c>
      <c r="E110" s="27">
        <v>0</v>
      </c>
      <c r="F110" s="27">
        <v>9</v>
      </c>
      <c r="G110" s="27">
        <v>0</v>
      </c>
      <c r="H110" s="27">
        <v>1</v>
      </c>
      <c r="I110" s="27">
        <v>1</v>
      </c>
      <c r="J110" s="27">
        <v>0</v>
      </c>
      <c r="K110" s="27">
        <v>0</v>
      </c>
      <c r="L110" s="27">
        <v>0</v>
      </c>
      <c r="M110" s="37">
        <v>8</v>
      </c>
      <c r="N110" s="27">
        <v>1</v>
      </c>
      <c r="O110" s="62">
        <v>0</v>
      </c>
      <c r="P110" s="88">
        <v>54</v>
      </c>
      <c r="Q110" s="27">
        <v>20</v>
      </c>
      <c r="R110" s="109">
        <v>19</v>
      </c>
      <c r="S110" s="109">
        <v>28</v>
      </c>
      <c r="T110" s="62">
        <v>27</v>
      </c>
      <c r="U110" s="27"/>
      <c r="V110" s="109"/>
      <c r="W110" s="109"/>
      <c r="AC110" s="27"/>
      <c r="AD110" s="27"/>
      <c r="AE110" s="27"/>
      <c r="AF110" s="27"/>
      <c r="AG110" s="27"/>
    </row>
    <row r="111" spans="1:33" x14ac:dyDescent="0.2">
      <c r="A111" s="27" t="s">
        <v>34</v>
      </c>
      <c r="B111" s="27">
        <v>9</v>
      </c>
      <c r="C111" s="27">
        <v>4</v>
      </c>
      <c r="D111" s="27">
        <v>3</v>
      </c>
      <c r="E111" s="27">
        <v>9</v>
      </c>
      <c r="F111" s="27">
        <v>0</v>
      </c>
      <c r="G111" s="27">
        <v>0</v>
      </c>
      <c r="H111" s="27">
        <v>1</v>
      </c>
      <c r="I111" s="27">
        <v>8</v>
      </c>
      <c r="J111" s="27">
        <v>3</v>
      </c>
      <c r="K111" s="27">
        <v>16</v>
      </c>
      <c r="L111" s="27">
        <v>14</v>
      </c>
      <c r="M111" s="37"/>
      <c r="N111" s="27">
        <v>4</v>
      </c>
      <c r="O111" s="62">
        <v>1</v>
      </c>
      <c r="P111" s="88">
        <v>2</v>
      </c>
      <c r="Q111" s="27">
        <v>0</v>
      </c>
      <c r="R111" s="109">
        <v>0</v>
      </c>
      <c r="S111" s="109">
        <v>5</v>
      </c>
      <c r="T111" s="62">
        <v>8</v>
      </c>
      <c r="U111" s="27"/>
      <c r="V111" s="109"/>
      <c r="W111" s="109"/>
      <c r="AC111" s="27"/>
      <c r="AD111" s="27"/>
      <c r="AE111" s="27"/>
      <c r="AF111" s="27"/>
      <c r="AG111" s="27"/>
    </row>
    <row r="112" spans="1:33" x14ac:dyDescent="0.2">
      <c r="A112" s="27" t="s">
        <v>35</v>
      </c>
      <c r="B112" s="27">
        <v>14</v>
      </c>
      <c r="C112" s="27">
        <v>21</v>
      </c>
      <c r="D112" s="27">
        <v>11</v>
      </c>
      <c r="E112" s="27">
        <v>79</v>
      </c>
      <c r="F112" s="27">
        <v>82</v>
      </c>
      <c r="G112" s="27">
        <v>0</v>
      </c>
      <c r="H112" s="27">
        <v>11</v>
      </c>
      <c r="I112" s="27">
        <v>22</v>
      </c>
      <c r="J112" s="27">
        <v>45</v>
      </c>
      <c r="K112" s="27">
        <v>42</v>
      </c>
      <c r="L112" s="27">
        <v>189</v>
      </c>
      <c r="M112" s="37">
        <v>252</v>
      </c>
      <c r="N112" s="27">
        <v>797</v>
      </c>
      <c r="O112" s="62">
        <v>93</v>
      </c>
      <c r="P112" s="88">
        <v>157</v>
      </c>
      <c r="Q112" s="27">
        <v>1081</v>
      </c>
      <c r="R112" s="109">
        <v>2601</v>
      </c>
      <c r="S112" s="109">
        <v>792</v>
      </c>
      <c r="T112" s="62">
        <v>936</v>
      </c>
      <c r="U112" s="27"/>
      <c r="V112" s="109"/>
      <c r="W112" s="109"/>
      <c r="AC112" s="27"/>
      <c r="AD112" s="27"/>
      <c r="AE112" s="27"/>
      <c r="AF112" s="27"/>
      <c r="AG112" s="27"/>
    </row>
    <row r="113" spans="1:33" x14ac:dyDescent="0.2">
      <c r="A113" s="27" t="s">
        <v>36</v>
      </c>
      <c r="B113" s="27">
        <v>5</v>
      </c>
      <c r="C113" s="27">
        <v>12</v>
      </c>
      <c r="D113" s="27">
        <v>75</v>
      </c>
      <c r="E113" s="27">
        <v>83</v>
      </c>
      <c r="F113" s="27">
        <v>41</v>
      </c>
      <c r="G113" s="27">
        <v>0</v>
      </c>
      <c r="H113" s="27">
        <v>2</v>
      </c>
      <c r="I113" s="27">
        <v>31</v>
      </c>
      <c r="J113" s="27">
        <v>37</v>
      </c>
      <c r="K113" s="27">
        <v>115</v>
      </c>
      <c r="L113" s="27">
        <v>118</v>
      </c>
      <c r="M113" s="37">
        <v>109</v>
      </c>
      <c r="N113" s="27">
        <v>156</v>
      </c>
      <c r="O113" s="62">
        <v>2</v>
      </c>
      <c r="P113" s="88">
        <v>14</v>
      </c>
      <c r="Q113" s="27">
        <v>167</v>
      </c>
      <c r="R113" s="109">
        <v>195</v>
      </c>
      <c r="S113" s="109">
        <v>37</v>
      </c>
      <c r="T113" s="62">
        <v>80</v>
      </c>
      <c r="U113" s="27"/>
      <c r="V113" s="109"/>
      <c r="W113" s="109"/>
      <c r="AC113" s="27"/>
      <c r="AD113" s="27"/>
      <c r="AE113" s="27"/>
      <c r="AF113" s="27"/>
      <c r="AG113" s="27"/>
    </row>
    <row r="114" spans="1:33" s="78" customFormat="1" x14ac:dyDescent="0.2">
      <c r="A114" s="33" t="s">
        <v>37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93"/>
      <c r="P114" s="94"/>
      <c r="Q114" s="33"/>
      <c r="R114" s="113"/>
      <c r="S114" s="113"/>
      <c r="T114" s="93"/>
      <c r="U114" s="33"/>
      <c r="V114" s="113"/>
      <c r="W114" s="113"/>
      <c r="X114" s="33"/>
      <c r="Y114" s="33"/>
      <c r="AC114" s="33"/>
      <c r="AD114" s="33"/>
      <c r="AE114" s="33"/>
      <c r="AF114" s="33"/>
      <c r="AG114" s="33"/>
    </row>
    <row r="115" spans="1:33" x14ac:dyDescent="0.2">
      <c r="A115" s="27" t="s">
        <v>38</v>
      </c>
      <c r="B115" s="27">
        <v>8</v>
      </c>
      <c r="C115" s="27">
        <v>15</v>
      </c>
      <c r="D115" s="27">
        <v>6</v>
      </c>
      <c r="E115" s="27">
        <v>1</v>
      </c>
      <c r="F115" s="27">
        <v>2</v>
      </c>
      <c r="G115" s="27">
        <v>0</v>
      </c>
      <c r="H115" s="27">
        <v>1</v>
      </c>
      <c r="I115" s="27">
        <v>1</v>
      </c>
      <c r="J115" s="27">
        <v>0</v>
      </c>
      <c r="K115" s="27">
        <v>3</v>
      </c>
      <c r="L115" s="27">
        <v>7</v>
      </c>
      <c r="M115" s="37">
        <v>11</v>
      </c>
      <c r="N115" s="27">
        <v>6</v>
      </c>
      <c r="O115" s="62">
        <v>1</v>
      </c>
      <c r="P115" s="88">
        <v>1</v>
      </c>
      <c r="Q115" s="27">
        <v>1</v>
      </c>
      <c r="R115" s="109">
        <v>13</v>
      </c>
      <c r="S115" s="109">
        <v>8</v>
      </c>
      <c r="T115" s="62">
        <v>1</v>
      </c>
      <c r="U115" s="27"/>
      <c r="V115" s="109"/>
      <c r="W115" s="109"/>
      <c r="AC115" s="27"/>
      <c r="AD115" s="27"/>
      <c r="AE115" s="27"/>
      <c r="AF115" s="27"/>
      <c r="AG115" s="27"/>
    </row>
    <row r="116" spans="1:33" x14ac:dyDescent="0.2">
      <c r="A116" s="27" t="s">
        <v>39</v>
      </c>
      <c r="B116" s="27">
        <v>11</v>
      </c>
      <c r="C116" s="27">
        <v>1</v>
      </c>
      <c r="D116" s="27">
        <v>0</v>
      </c>
      <c r="E116" s="27">
        <v>5</v>
      </c>
      <c r="F116" s="27">
        <v>3</v>
      </c>
      <c r="G116" s="27">
        <v>0</v>
      </c>
      <c r="H116" s="27">
        <v>0</v>
      </c>
      <c r="I116" s="27">
        <v>3</v>
      </c>
      <c r="J116" s="27">
        <v>0</v>
      </c>
      <c r="K116" s="27">
        <v>0</v>
      </c>
      <c r="L116" s="27">
        <v>9</v>
      </c>
      <c r="M116" s="37">
        <v>0</v>
      </c>
      <c r="N116" s="27">
        <v>1</v>
      </c>
      <c r="O116" s="62">
        <v>1</v>
      </c>
      <c r="P116" s="88">
        <v>0</v>
      </c>
      <c r="Q116" s="27">
        <v>0</v>
      </c>
      <c r="R116" s="109">
        <v>2</v>
      </c>
      <c r="S116" s="109">
        <v>2</v>
      </c>
      <c r="T116" s="62">
        <v>0</v>
      </c>
      <c r="U116" s="27"/>
      <c r="V116" s="109"/>
      <c r="W116" s="109"/>
      <c r="AC116" s="27"/>
      <c r="AD116" s="27"/>
      <c r="AE116" s="27"/>
      <c r="AF116" s="27"/>
      <c r="AG116" s="27"/>
    </row>
    <row r="117" spans="1:33" x14ac:dyDescent="0.2">
      <c r="A117" s="27" t="s">
        <v>40</v>
      </c>
      <c r="B117" s="27">
        <v>7</v>
      </c>
      <c r="C117" s="27">
        <v>5</v>
      </c>
      <c r="D117" s="27">
        <v>242</v>
      </c>
      <c r="E117" s="27">
        <v>630</v>
      </c>
      <c r="F117" s="27">
        <v>487</v>
      </c>
      <c r="G117" s="27">
        <v>0</v>
      </c>
      <c r="H117" s="27">
        <v>1</v>
      </c>
      <c r="I117" s="27">
        <v>111</v>
      </c>
      <c r="J117" s="27">
        <v>49</v>
      </c>
      <c r="K117" s="27">
        <v>251</v>
      </c>
      <c r="L117" s="27">
        <v>634</v>
      </c>
      <c r="M117" s="37">
        <v>0</v>
      </c>
      <c r="N117" s="27">
        <v>13</v>
      </c>
      <c r="O117" s="62">
        <v>42</v>
      </c>
      <c r="P117" s="88">
        <v>216</v>
      </c>
      <c r="Q117" s="27">
        <v>573</v>
      </c>
      <c r="R117" s="109">
        <v>1022</v>
      </c>
      <c r="S117" s="109">
        <v>508</v>
      </c>
      <c r="T117" s="62">
        <v>239</v>
      </c>
      <c r="U117" s="27"/>
      <c r="V117" s="109"/>
      <c r="W117" s="109"/>
      <c r="AC117" s="27"/>
      <c r="AD117" s="27"/>
      <c r="AE117" s="27"/>
      <c r="AF117" s="27"/>
      <c r="AG117" s="27"/>
    </row>
    <row r="118" spans="1:33" s="129" customFormat="1" x14ac:dyDescent="0.2">
      <c r="A118" s="124" t="s">
        <v>41</v>
      </c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5"/>
      <c r="P118" s="126"/>
      <c r="Q118" s="124"/>
      <c r="R118" s="127"/>
      <c r="S118" s="127"/>
      <c r="T118" s="125"/>
      <c r="U118" s="124"/>
      <c r="V118" s="127"/>
      <c r="W118" s="127"/>
      <c r="X118" s="124"/>
      <c r="Y118" s="124"/>
      <c r="AC118" s="124"/>
      <c r="AD118" s="124"/>
      <c r="AE118" s="124"/>
      <c r="AF118" s="124"/>
      <c r="AG118" s="124"/>
    </row>
    <row r="119" spans="1:33" s="129" customFormat="1" x14ac:dyDescent="0.2">
      <c r="A119" s="124" t="s">
        <v>42</v>
      </c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5"/>
      <c r="P119" s="126"/>
      <c r="Q119" s="124"/>
      <c r="R119" s="127"/>
      <c r="S119" s="127"/>
      <c r="T119" s="125"/>
      <c r="U119" s="124"/>
      <c r="V119" s="127"/>
      <c r="W119" s="127"/>
      <c r="X119" s="124"/>
      <c r="Y119" s="124"/>
      <c r="AC119" s="124"/>
      <c r="AD119" s="124"/>
      <c r="AE119" s="124"/>
      <c r="AF119" s="124"/>
      <c r="AG119" s="124"/>
    </row>
    <row r="120" spans="1:33" s="129" customFormat="1" x14ac:dyDescent="0.2">
      <c r="A120" s="124" t="s">
        <v>137</v>
      </c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5"/>
      <c r="P120" s="126"/>
      <c r="Q120" s="124"/>
      <c r="R120" s="127"/>
      <c r="S120" s="127"/>
      <c r="T120" s="125"/>
      <c r="U120" s="124"/>
      <c r="V120" s="127"/>
      <c r="W120" s="127"/>
      <c r="X120" s="124"/>
      <c r="Y120" s="124"/>
      <c r="AC120" s="124"/>
      <c r="AD120" s="124"/>
      <c r="AE120" s="124"/>
      <c r="AF120" s="124"/>
      <c r="AG120" s="124"/>
    </row>
    <row r="121" spans="1:33" s="129" customFormat="1" x14ac:dyDescent="0.2">
      <c r="A121" s="124" t="s">
        <v>138</v>
      </c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5"/>
      <c r="P121" s="126"/>
      <c r="Q121" s="124"/>
      <c r="R121" s="127"/>
      <c r="S121" s="127"/>
      <c r="T121" s="125"/>
      <c r="U121" s="124"/>
      <c r="V121" s="127"/>
      <c r="W121" s="127"/>
      <c r="X121" s="124"/>
      <c r="Y121" s="124"/>
      <c r="AC121" s="124"/>
      <c r="AD121" s="124"/>
      <c r="AE121" s="124"/>
      <c r="AF121" s="124"/>
      <c r="AG121" s="124"/>
    </row>
    <row r="122" spans="1:33" s="129" customFormat="1" x14ac:dyDescent="0.2">
      <c r="A122" s="124" t="s">
        <v>139</v>
      </c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5"/>
      <c r="P122" s="126"/>
      <c r="Q122" s="124"/>
      <c r="R122" s="127"/>
      <c r="S122" s="127"/>
      <c r="T122" s="125"/>
      <c r="U122" s="124"/>
      <c r="V122" s="127"/>
      <c r="W122" s="127"/>
      <c r="X122" s="124"/>
      <c r="Y122" s="124"/>
      <c r="AC122" s="124"/>
      <c r="AD122" s="124"/>
      <c r="AE122" s="124"/>
      <c r="AF122" s="124"/>
      <c r="AG122" s="124"/>
    </row>
    <row r="123" spans="1:33" x14ac:dyDescent="0.2">
      <c r="A123" s="27" t="s">
        <v>43</v>
      </c>
      <c r="B123" s="27">
        <v>125</v>
      </c>
      <c r="C123" s="27">
        <v>51</v>
      </c>
      <c r="D123" s="27">
        <v>76</v>
      </c>
      <c r="E123" s="27">
        <v>417</v>
      </c>
      <c r="F123" s="27">
        <v>117</v>
      </c>
      <c r="G123" s="27">
        <v>2</v>
      </c>
      <c r="H123" s="27">
        <v>20</v>
      </c>
      <c r="I123" s="27">
        <v>27</v>
      </c>
      <c r="J123" s="27">
        <v>9</v>
      </c>
      <c r="K123" s="27">
        <v>62</v>
      </c>
      <c r="L123" s="27">
        <v>75</v>
      </c>
      <c r="M123" s="37">
        <v>66</v>
      </c>
      <c r="N123" s="27">
        <v>178</v>
      </c>
      <c r="O123" s="62">
        <v>7</v>
      </c>
      <c r="P123" s="88">
        <v>6</v>
      </c>
      <c r="Q123" s="27">
        <v>118</v>
      </c>
      <c r="R123" s="109">
        <v>161</v>
      </c>
      <c r="S123" s="109">
        <v>64</v>
      </c>
      <c r="T123" s="62">
        <v>37</v>
      </c>
      <c r="U123" s="27"/>
      <c r="V123" s="109"/>
      <c r="W123" s="109"/>
      <c r="AC123" s="27"/>
      <c r="AD123" s="27"/>
      <c r="AE123" s="27"/>
      <c r="AF123" s="27"/>
      <c r="AG123" s="27"/>
    </row>
    <row r="124" spans="1:33" s="34" customFormat="1" x14ac:dyDescent="0.2">
      <c r="A124" s="33" t="s">
        <v>130</v>
      </c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93"/>
      <c r="P124" s="94"/>
      <c r="Q124" s="33"/>
      <c r="R124" s="113"/>
      <c r="S124" s="113"/>
      <c r="T124" s="93"/>
      <c r="U124" s="33"/>
      <c r="V124" s="113"/>
      <c r="W124" s="113"/>
      <c r="X124" s="33"/>
      <c r="Y124" s="33"/>
      <c r="AC124" s="33"/>
      <c r="AD124" s="33"/>
      <c r="AE124" s="33"/>
      <c r="AF124" s="33"/>
      <c r="AG124" s="33"/>
    </row>
    <row r="125" spans="1:33" x14ac:dyDescent="0.2">
      <c r="A125" s="37" t="s">
        <v>44</v>
      </c>
      <c r="B125" s="37">
        <v>11</v>
      </c>
      <c r="C125" s="37">
        <v>6</v>
      </c>
      <c r="D125" s="37">
        <v>34</v>
      </c>
      <c r="E125" s="37">
        <v>2</v>
      </c>
      <c r="F125" s="37">
        <v>0</v>
      </c>
      <c r="G125" s="37">
        <v>5</v>
      </c>
      <c r="H125" s="37">
        <v>0</v>
      </c>
      <c r="I125" s="37">
        <v>20</v>
      </c>
      <c r="J125" s="37">
        <v>5</v>
      </c>
      <c r="K125" s="37">
        <v>73</v>
      </c>
      <c r="L125" s="37">
        <v>92</v>
      </c>
      <c r="M125" s="37">
        <v>101</v>
      </c>
      <c r="N125" s="27">
        <v>188</v>
      </c>
      <c r="O125" s="62">
        <v>35</v>
      </c>
      <c r="P125" s="88">
        <v>10</v>
      </c>
      <c r="Q125" s="27">
        <v>21</v>
      </c>
      <c r="R125" s="109">
        <v>7</v>
      </c>
      <c r="S125" s="109">
        <v>29</v>
      </c>
      <c r="T125" s="62">
        <v>24</v>
      </c>
      <c r="U125" s="37"/>
      <c r="V125" s="109"/>
      <c r="W125" s="109"/>
      <c r="AC125" s="37"/>
      <c r="AD125" s="27"/>
      <c r="AE125" s="27"/>
      <c r="AF125" s="27"/>
      <c r="AG125" s="27"/>
    </row>
    <row r="126" spans="1:33" s="40" customFormat="1" x14ac:dyDescent="0.2">
      <c r="A126" s="27" t="s">
        <v>45</v>
      </c>
      <c r="B126" s="27">
        <v>60</v>
      </c>
      <c r="C126" s="27">
        <v>125</v>
      </c>
      <c r="D126" s="27">
        <v>156</v>
      </c>
      <c r="E126" s="27">
        <v>303</v>
      </c>
      <c r="F126" s="27">
        <v>135</v>
      </c>
      <c r="G126" s="27">
        <v>3</v>
      </c>
      <c r="H126" s="27">
        <v>76</v>
      </c>
      <c r="I126" s="27">
        <v>88</v>
      </c>
      <c r="J126" s="27">
        <v>7</v>
      </c>
      <c r="K126" s="27">
        <v>124</v>
      </c>
      <c r="L126" s="27">
        <v>385</v>
      </c>
      <c r="M126" s="37">
        <v>15</v>
      </c>
      <c r="N126" s="27">
        <v>11</v>
      </c>
      <c r="O126" s="62">
        <v>6</v>
      </c>
      <c r="P126" s="88">
        <v>26</v>
      </c>
      <c r="Q126" s="27">
        <v>145</v>
      </c>
      <c r="R126" s="109">
        <v>323</v>
      </c>
      <c r="S126" s="109">
        <v>304</v>
      </c>
      <c r="T126" s="62">
        <v>81</v>
      </c>
      <c r="U126" s="27"/>
      <c r="V126" s="109"/>
      <c r="W126" s="109"/>
      <c r="X126" s="27"/>
      <c r="Y126" s="27"/>
      <c r="AC126" s="27"/>
      <c r="AD126" s="27"/>
      <c r="AE126" s="27"/>
      <c r="AF126" s="27"/>
      <c r="AG126" s="27"/>
    </row>
    <row r="127" spans="1:33" x14ac:dyDescent="0.2">
      <c r="A127" s="33" t="s">
        <v>46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93"/>
      <c r="P127" s="94"/>
      <c r="Q127" s="33"/>
      <c r="R127" s="113"/>
      <c r="S127" s="113"/>
      <c r="T127" s="93"/>
      <c r="U127" s="33"/>
      <c r="V127" s="113"/>
      <c r="W127" s="113"/>
      <c r="X127" s="33"/>
      <c r="Y127" s="33"/>
      <c r="AC127" s="33"/>
      <c r="AD127" s="33"/>
      <c r="AE127" s="33"/>
      <c r="AF127" s="33"/>
      <c r="AG127" s="33"/>
    </row>
    <row r="128" spans="1:33" s="34" customFormat="1" x14ac:dyDescent="0.2">
      <c r="A128" s="27" t="s">
        <v>47</v>
      </c>
      <c r="B128" s="27">
        <v>109</v>
      </c>
      <c r="C128" s="27">
        <v>299</v>
      </c>
      <c r="D128" s="27">
        <v>320</v>
      </c>
      <c r="E128" s="27" t="s">
        <v>187</v>
      </c>
      <c r="F128" s="27">
        <v>81</v>
      </c>
      <c r="G128" s="27">
        <v>0</v>
      </c>
      <c r="H128" s="27">
        <v>14</v>
      </c>
      <c r="I128" s="27">
        <v>30</v>
      </c>
      <c r="J128" s="27">
        <v>0</v>
      </c>
      <c r="K128" s="27">
        <v>227</v>
      </c>
      <c r="L128" s="27">
        <v>415</v>
      </c>
      <c r="M128" s="37">
        <v>88</v>
      </c>
      <c r="N128" s="27">
        <v>180</v>
      </c>
      <c r="O128" s="62">
        <v>53</v>
      </c>
      <c r="P128" s="88">
        <v>161</v>
      </c>
      <c r="Q128" s="27">
        <v>176</v>
      </c>
      <c r="R128" s="109">
        <v>727</v>
      </c>
      <c r="S128" s="109">
        <v>20</v>
      </c>
      <c r="T128" s="62">
        <v>124</v>
      </c>
      <c r="U128" s="27"/>
      <c r="V128" s="109"/>
      <c r="W128" s="109"/>
      <c r="X128" s="27"/>
      <c r="Y128" s="27"/>
      <c r="AC128" s="27"/>
      <c r="AD128" s="27"/>
      <c r="AE128" s="27"/>
      <c r="AF128" s="27"/>
      <c r="AG128" s="27"/>
    </row>
    <row r="129" spans="1:33" x14ac:dyDescent="0.2">
      <c r="A129" s="27" t="s">
        <v>48</v>
      </c>
      <c r="B129" s="27">
        <v>78</v>
      </c>
      <c r="C129" s="27">
        <v>44</v>
      </c>
      <c r="D129" s="27">
        <v>41</v>
      </c>
      <c r="E129" s="27">
        <v>34</v>
      </c>
      <c r="F129" s="27">
        <v>27</v>
      </c>
      <c r="G129" s="27">
        <v>0</v>
      </c>
      <c r="H129" s="27">
        <v>2</v>
      </c>
      <c r="I129" s="27">
        <v>25</v>
      </c>
      <c r="J129" s="27">
        <v>14</v>
      </c>
      <c r="K129" s="27">
        <v>42</v>
      </c>
      <c r="L129" s="27">
        <v>16</v>
      </c>
      <c r="M129" s="37">
        <v>18</v>
      </c>
      <c r="N129" s="27">
        <v>37</v>
      </c>
      <c r="O129" s="62">
        <v>28</v>
      </c>
      <c r="P129" s="88">
        <v>40</v>
      </c>
      <c r="Q129" s="27">
        <v>64</v>
      </c>
      <c r="R129" s="109">
        <v>44</v>
      </c>
      <c r="S129" s="109">
        <v>16</v>
      </c>
      <c r="T129" s="62">
        <v>6</v>
      </c>
      <c r="U129" s="27"/>
      <c r="V129" s="109"/>
      <c r="W129" s="109"/>
      <c r="AC129" s="27"/>
      <c r="AD129" s="27"/>
      <c r="AE129" s="27"/>
      <c r="AF129" s="27"/>
      <c r="AG129" s="27"/>
    </row>
    <row r="130" spans="1:33" x14ac:dyDescent="0.2">
      <c r="A130" s="27" t="s">
        <v>49</v>
      </c>
      <c r="B130" s="27">
        <v>19</v>
      </c>
      <c r="C130" s="27">
        <v>1</v>
      </c>
      <c r="D130" s="27">
        <v>7</v>
      </c>
      <c r="E130" s="27">
        <v>12</v>
      </c>
      <c r="F130" s="27">
        <v>10</v>
      </c>
      <c r="G130" s="27">
        <v>0</v>
      </c>
      <c r="H130" s="27">
        <v>2</v>
      </c>
      <c r="I130" s="27">
        <v>23</v>
      </c>
      <c r="J130" s="27">
        <v>4</v>
      </c>
      <c r="K130" s="27">
        <v>71</v>
      </c>
      <c r="L130" s="27">
        <v>48</v>
      </c>
      <c r="M130" s="37">
        <v>10</v>
      </c>
      <c r="N130" s="27">
        <v>10</v>
      </c>
      <c r="O130" s="62">
        <v>7</v>
      </c>
      <c r="P130" s="88">
        <v>1</v>
      </c>
      <c r="Q130" s="27">
        <v>6</v>
      </c>
      <c r="R130" s="109">
        <v>24</v>
      </c>
      <c r="S130" s="109">
        <v>5</v>
      </c>
      <c r="T130" s="62">
        <v>43</v>
      </c>
      <c r="U130" s="27"/>
      <c r="V130" s="109"/>
      <c r="W130" s="109"/>
      <c r="AC130" s="27"/>
      <c r="AD130" s="27"/>
      <c r="AE130" s="27"/>
      <c r="AF130" s="27"/>
      <c r="AG130" s="27"/>
    </row>
    <row r="131" spans="1:33" x14ac:dyDescent="0.2">
      <c r="A131" s="33" t="s">
        <v>50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93"/>
      <c r="P131" s="94"/>
      <c r="Q131" s="33"/>
      <c r="R131" s="113"/>
      <c r="S131" s="113"/>
      <c r="T131" s="93"/>
      <c r="U131" s="113"/>
      <c r="V131" s="113"/>
      <c r="W131" s="113"/>
      <c r="X131" s="33"/>
      <c r="Y131" s="33"/>
      <c r="AC131" s="33"/>
      <c r="AD131" s="33"/>
      <c r="AE131" s="33"/>
      <c r="AF131" s="33"/>
      <c r="AG131" s="33"/>
    </row>
    <row r="132" spans="1:33" x14ac:dyDescent="0.2">
      <c r="A132" s="27" t="s">
        <v>51</v>
      </c>
      <c r="B132" s="27">
        <v>66</v>
      </c>
      <c r="C132" s="27">
        <v>278</v>
      </c>
      <c r="D132" s="27">
        <v>327</v>
      </c>
      <c r="E132" s="27">
        <v>299</v>
      </c>
      <c r="F132" s="27">
        <v>406</v>
      </c>
      <c r="G132" s="27">
        <v>30</v>
      </c>
      <c r="H132" s="27">
        <v>47</v>
      </c>
      <c r="I132" s="27">
        <v>635</v>
      </c>
      <c r="J132" s="27">
        <v>159</v>
      </c>
      <c r="K132" s="27">
        <v>514</v>
      </c>
      <c r="L132" s="27">
        <v>1053</v>
      </c>
      <c r="M132" s="37">
        <v>408</v>
      </c>
      <c r="N132" s="27">
        <v>629</v>
      </c>
      <c r="O132" s="62">
        <v>7</v>
      </c>
      <c r="P132" s="88">
        <v>449</v>
      </c>
      <c r="Q132" s="27">
        <v>663</v>
      </c>
      <c r="R132" s="109">
        <v>1060</v>
      </c>
      <c r="S132" s="109">
        <v>528</v>
      </c>
      <c r="T132" s="62">
        <v>80</v>
      </c>
      <c r="U132" s="37"/>
      <c r="V132" s="109"/>
      <c r="W132" s="109"/>
      <c r="AC132" s="27"/>
      <c r="AD132" s="27"/>
      <c r="AE132" s="27"/>
      <c r="AF132" s="27"/>
      <c r="AG132" s="27"/>
    </row>
    <row r="133" spans="1:33" x14ac:dyDescent="0.2">
      <c r="A133" s="33" t="s">
        <v>166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93"/>
      <c r="P133" s="94"/>
      <c r="Q133" s="33"/>
      <c r="R133" s="113"/>
      <c r="S133" s="113"/>
      <c r="T133" s="93"/>
      <c r="U133" s="33"/>
      <c r="V133" s="113"/>
      <c r="W133" s="113"/>
      <c r="X133" s="33"/>
      <c r="Y133" s="33"/>
      <c r="AC133" s="33"/>
      <c r="AD133" s="33"/>
      <c r="AE133" s="33"/>
      <c r="AF133" s="33"/>
      <c r="AG133" s="33"/>
    </row>
    <row r="134" spans="1:33" x14ac:dyDescent="0.2">
      <c r="A134" s="33" t="s">
        <v>141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93"/>
      <c r="P134" s="94"/>
      <c r="Q134" s="33"/>
      <c r="R134" s="113"/>
      <c r="S134" s="113"/>
      <c r="T134" s="93"/>
      <c r="U134" s="33"/>
      <c r="V134" s="113"/>
      <c r="W134" s="113"/>
      <c r="X134" s="33"/>
      <c r="Y134" s="33"/>
      <c r="AC134" s="33"/>
      <c r="AD134" s="33"/>
      <c r="AE134" s="33"/>
      <c r="AF134" s="33"/>
      <c r="AG134" s="33"/>
    </row>
    <row r="135" spans="1:33" x14ac:dyDescent="0.2">
      <c r="A135" s="33" t="s">
        <v>140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93"/>
      <c r="P135" s="94"/>
      <c r="Q135" s="33"/>
      <c r="R135" s="113"/>
      <c r="S135" s="113"/>
      <c r="T135" s="93"/>
      <c r="U135" s="33"/>
      <c r="V135" s="113"/>
      <c r="W135" s="113"/>
      <c r="X135" s="33"/>
      <c r="Y135" s="33"/>
      <c r="AC135" s="33"/>
      <c r="AD135" s="33"/>
      <c r="AE135" s="33"/>
      <c r="AF135" s="33"/>
      <c r="AG135" s="33"/>
    </row>
    <row r="136" spans="1:33" s="34" customFormat="1" x14ac:dyDescent="0.2">
      <c r="A136" s="33" t="s">
        <v>149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93"/>
      <c r="P136" s="94"/>
      <c r="Q136" s="33"/>
      <c r="R136" s="113"/>
      <c r="S136" s="113"/>
      <c r="T136" s="93"/>
      <c r="U136" s="33"/>
      <c r="V136" s="113"/>
      <c r="W136" s="113"/>
      <c r="X136" s="33"/>
      <c r="Y136" s="33"/>
      <c r="AC136" s="33"/>
      <c r="AD136" s="33"/>
      <c r="AE136" s="33"/>
      <c r="AF136" s="33"/>
      <c r="AG136" s="33"/>
    </row>
    <row r="137" spans="1:33" s="129" customFormat="1" x14ac:dyDescent="0.2">
      <c r="A137" s="124" t="s">
        <v>164</v>
      </c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5"/>
      <c r="P137" s="126"/>
      <c r="Q137" s="124"/>
      <c r="R137" s="127"/>
      <c r="S137" s="127"/>
      <c r="T137" s="125"/>
      <c r="U137" s="124"/>
      <c r="V137" s="127"/>
      <c r="W137" s="127"/>
      <c r="X137" s="124"/>
      <c r="Y137" s="124"/>
      <c r="AC137" s="124"/>
      <c r="AD137" s="124"/>
      <c r="AE137" s="124"/>
      <c r="AF137" s="124"/>
      <c r="AG137" s="124"/>
    </row>
    <row r="138" spans="1:33" s="129" customFormat="1" x14ac:dyDescent="0.2">
      <c r="A138" s="124" t="s">
        <v>157</v>
      </c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5"/>
      <c r="P138" s="126"/>
      <c r="Q138" s="124"/>
      <c r="R138" s="127"/>
      <c r="S138" s="127"/>
      <c r="T138" s="125"/>
      <c r="U138" s="124"/>
      <c r="V138" s="127"/>
      <c r="W138" s="127"/>
      <c r="X138" s="124"/>
      <c r="Y138" s="124"/>
      <c r="AC138" s="124"/>
      <c r="AD138" s="124"/>
      <c r="AE138" s="124"/>
      <c r="AF138" s="124"/>
      <c r="AG138" s="124"/>
    </row>
    <row r="139" spans="1:33" s="129" customFormat="1" x14ac:dyDescent="0.2">
      <c r="A139" s="124" t="s">
        <v>158</v>
      </c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5"/>
      <c r="P139" s="126"/>
      <c r="Q139" s="124"/>
      <c r="R139" s="127"/>
      <c r="S139" s="127"/>
      <c r="T139" s="125"/>
      <c r="U139" s="128"/>
      <c r="V139" s="127"/>
      <c r="W139" s="127"/>
      <c r="X139" s="124"/>
      <c r="Y139" s="124"/>
      <c r="AC139" s="124"/>
      <c r="AD139" s="124"/>
      <c r="AE139" s="124"/>
      <c r="AF139" s="124"/>
      <c r="AG139" s="124"/>
    </row>
    <row r="140" spans="1:33" s="46" customFormat="1" x14ac:dyDescent="0.2">
      <c r="A140" s="37" t="s">
        <v>159</v>
      </c>
      <c r="B140" s="37"/>
      <c r="C140" s="37"/>
      <c r="D140" s="37"/>
      <c r="E140" s="37"/>
      <c r="F140" s="37">
        <v>3</v>
      </c>
      <c r="G140" s="37">
        <v>0</v>
      </c>
      <c r="H140" s="37">
        <v>1</v>
      </c>
      <c r="I140" s="37">
        <v>0</v>
      </c>
      <c r="J140" s="37">
        <v>0</v>
      </c>
      <c r="K140" s="37">
        <v>0</v>
      </c>
      <c r="L140" s="37">
        <v>1</v>
      </c>
      <c r="M140" s="37">
        <v>1</v>
      </c>
      <c r="N140" s="37">
        <v>2</v>
      </c>
      <c r="O140" s="64">
        <v>0</v>
      </c>
      <c r="P140" s="91">
        <v>0</v>
      </c>
      <c r="Q140" s="37">
        <v>7</v>
      </c>
      <c r="R140" s="111">
        <v>2</v>
      </c>
      <c r="S140" s="111">
        <v>0</v>
      </c>
      <c r="T140" s="62">
        <v>0</v>
      </c>
      <c r="U140" s="37"/>
      <c r="V140" s="111"/>
      <c r="W140" s="111"/>
      <c r="X140" s="37"/>
      <c r="Y140" s="37"/>
      <c r="AC140" s="37"/>
      <c r="AD140" s="37"/>
      <c r="AE140" s="37"/>
      <c r="AF140" s="37"/>
      <c r="AG140" s="37"/>
    </row>
    <row r="141" spans="1:33" x14ac:dyDescent="0.2">
      <c r="A141" s="37" t="s">
        <v>191</v>
      </c>
      <c r="B141" s="37">
        <v>0</v>
      </c>
      <c r="C141" s="37">
        <v>0</v>
      </c>
      <c r="D141" s="37">
        <v>19</v>
      </c>
      <c r="E141" s="37">
        <v>4</v>
      </c>
      <c r="F141" s="37">
        <v>8</v>
      </c>
      <c r="G141" s="37">
        <v>0</v>
      </c>
      <c r="H141" s="37">
        <v>0</v>
      </c>
      <c r="I141" s="37">
        <v>5</v>
      </c>
      <c r="J141" s="37">
        <v>2</v>
      </c>
      <c r="K141" s="37">
        <v>0</v>
      </c>
      <c r="L141" s="37">
        <v>5</v>
      </c>
      <c r="M141" s="37">
        <v>4</v>
      </c>
      <c r="N141" s="27">
        <v>19</v>
      </c>
      <c r="O141" s="62">
        <v>0</v>
      </c>
      <c r="P141" s="88">
        <v>1</v>
      </c>
      <c r="Q141" s="27">
        <v>7</v>
      </c>
      <c r="R141" s="109">
        <v>6</v>
      </c>
      <c r="S141" s="109">
        <v>0</v>
      </c>
      <c r="T141" s="62">
        <v>0</v>
      </c>
      <c r="U141" s="37"/>
      <c r="V141" s="109"/>
      <c r="W141" s="109"/>
      <c r="X141" s="37"/>
      <c r="Y141" s="37"/>
      <c r="AC141" s="37"/>
      <c r="AD141" s="27"/>
      <c r="AE141" s="27"/>
      <c r="AF141" s="27"/>
      <c r="AG141" s="27"/>
    </row>
    <row r="142" spans="1:33" x14ac:dyDescent="0.2">
      <c r="A142" s="37" t="s">
        <v>211</v>
      </c>
      <c r="B142" s="37"/>
      <c r="C142" s="37"/>
      <c r="D142" s="37"/>
      <c r="E142" s="37"/>
      <c r="F142" s="37"/>
      <c r="G142" s="37"/>
      <c r="H142" s="37"/>
      <c r="I142" s="37">
        <v>2</v>
      </c>
      <c r="J142" s="37">
        <v>0</v>
      </c>
      <c r="K142" s="37">
        <v>11</v>
      </c>
      <c r="L142" s="37">
        <v>1</v>
      </c>
      <c r="M142" s="37">
        <v>0</v>
      </c>
      <c r="N142" s="27">
        <v>2</v>
      </c>
      <c r="O142" s="62">
        <v>0</v>
      </c>
      <c r="P142" s="88">
        <v>0</v>
      </c>
      <c r="Q142" s="27">
        <v>0</v>
      </c>
      <c r="R142" s="109">
        <v>0</v>
      </c>
      <c r="S142" s="109">
        <v>0</v>
      </c>
      <c r="T142" s="62">
        <v>0</v>
      </c>
      <c r="U142" s="37"/>
      <c r="V142" s="109"/>
      <c r="W142" s="109"/>
      <c r="X142" s="37"/>
      <c r="Y142" s="37"/>
      <c r="AC142" s="52"/>
      <c r="AD142" s="52"/>
      <c r="AE142" s="52"/>
      <c r="AF142" s="52"/>
      <c r="AG142" s="27"/>
    </row>
    <row r="143" spans="1:33" s="40" customFormat="1" x14ac:dyDescent="0.2">
      <c r="A143" s="43"/>
      <c r="B143" s="43">
        <v>456</v>
      </c>
      <c r="C143" s="43">
        <f>SUM(C110:C135)</f>
        <v>862</v>
      </c>
      <c r="D143" s="43">
        <f>SUM(D110:D141)</f>
        <v>1318</v>
      </c>
      <c r="E143" s="43">
        <f>SUM(E110:E141)</f>
        <v>1878</v>
      </c>
      <c r="F143" s="43">
        <f>SUM(F110:F141)</f>
        <v>1411</v>
      </c>
      <c r="G143" s="43">
        <f>SUM(G110:G141)</f>
        <v>40</v>
      </c>
      <c r="H143" s="43">
        <f>SUM(H110:H141)</f>
        <v>179</v>
      </c>
      <c r="I143" s="43">
        <f t="shared" ref="I143:Q143" si="8">SUM(I110:I142)</f>
        <v>1032</v>
      </c>
      <c r="J143" s="43">
        <f t="shared" si="8"/>
        <v>334</v>
      </c>
      <c r="K143" s="43">
        <f t="shared" si="8"/>
        <v>1551</v>
      </c>
      <c r="L143" s="43">
        <f t="shared" si="8"/>
        <v>3062</v>
      </c>
      <c r="M143" s="43">
        <f t="shared" si="8"/>
        <v>1091</v>
      </c>
      <c r="N143" s="43">
        <f t="shared" si="8"/>
        <v>2234</v>
      </c>
      <c r="O143" s="95">
        <f t="shared" si="8"/>
        <v>283</v>
      </c>
      <c r="P143" s="96">
        <f t="shared" si="8"/>
        <v>1138</v>
      </c>
      <c r="Q143" s="43">
        <f t="shared" si="8"/>
        <v>3049</v>
      </c>
      <c r="R143" s="114">
        <v>6206</v>
      </c>
      <c r="S143" s="114">
        <f>SUM(S110:S142)</f>
        <v>2346</v>
      </c>
      <c r="T143" s="95">
        <f>SUM(T110:T142)</f>
        <v>1686</v>
      </c>
      <c r="U143" s="43"/>
      <c r="V143" s="43"/>
      <c r="W143" s="44"/>
      <c r="X143" s="44"/>
      <c r="Y143" s="44"/>
      <c r="AC143" s="43"/>
      <c r="AD143" s="43"/>
      <c r="AE143" s="43"/>
      <c r="AF143" s="43"/>
      <c r="AG143" s="43"/>
    </row>
    <row r="144" spans="1:33" x14ac:dyDescent="0.2">
      <c r="A144" s="27" t="s">
        <v>167</v>
      </c>
      <c r="B144" s="27">
        <v>423</v>
      </c>
      <c r="C144" s="27">
        <v>188</v>
      </c>
      <c r="D144" s="27">
        <v>281</v>
      </c>
      <c r="E144" s="56">
        <v>196</v>
      </c>
      <c r="F144" s="56">
        <v>219</v>
      </c>
      <c r="G144" s="56">
        <v>2</v>
      </c>
      <c r="H144" s="56">
        <v>18</v>
      </c>
      <c r="I144" s="56">
        <v>31</v>
      </c>
      <c r="J144" s="56">
        <v>36</v>
      </c>
      <c r="K144" s="56">
        <v>243</v>
      </c>
      <c r="L144" s="56">
        <v>475</v>
      </c>
      <c r="M144" s="56">
        <v>216</v>
      </c>
      <c r="N144" s="131">
        <v>321</v>
      </c>
      <c r="O144" s="56">
        <v>96</v>
      </c>
      <c r="P144" s="97">
        <v>233</v>
      </c>
      <c r="Q144" s="132">
        <v>534</v>
      </c>
      <c r="R144" s="56">
        <v>519</v>
      </c>
      <c r="S144" s="118">
        <v>284</v>
      </c>
      <c r="T144" s="97">
        <v>82</v>
      </c>
      <c r="U144" s="27"/>
      <c r="V144" s="27"/>
      <c r="AC144" s="27"/>
      <c r="AD144" s="27"/>
      <c r="AE144" s="27"/>
      <c r="AF144" s="27"/>
      <c r="AG144" s="27"/>
    </row>
    <row r="145" spans="1:33" s="129" customFormat="1" x14ac:dyDescent="0.2">
      <c r="A145" s="124" t="s">
        <v>135</v>
      </c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33"/>
      <c r="N145" s="124"/>
      <c r="O145" s="125"/>
      <c r="P145" s="126"/>
      <c r="Q145" s="124"/>
      <c r="R145" s="127"/>
      <c r="S145" s="127"/>
      <c r="T145" s="125"/>
      <c r="U145" s="124"/>
      <c r="V145" s="124"/>
      <c r="W145" s="124"/>
      <c r="X145" s="124"/>
      <c r="Y145" s="124"/>
      <c r="AC145" s="124"/>
      <c r="AD145" s="124"/>
      <c r="AE145" s="124"/>
      <c r="AF145" s="124"/>
      <c r="AG145" s="124"/>
    </row>
    <row r="146" spans="1:33" s="129" customFormat="1" x14ac:dyDescent="0.2">
      <c r="A146" s="124" t="s">
        <v>52</v>
      </c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33"/>
      <c r="O146" s="124"/>
      <c r="P146" s="125"/>
      <c r="Q146" s="126"/>
      <c r="R146" s="124"/>
      <c r="S146" s="127"/>
      <c r="T146" s="125"/>
      <c r="U146" s="124"/>
      <c r="V146" s="124"/>
      <c r="W146" s="124"/>
      <c r="X146" s="124"/>
      <c r="Y146" s="124"/>
      <c r="AC146" s="124"/>
      <c r="AD146" s="124"/>
      <c r="AE146" s="124"/>
      <c r="AF146" s="124"/>
      <c r="AG146" s="124"/>
    </row>
    <row r="147" spans="1:33" x14ac:dyDescent="0.2">
      <c r="A147" s="37" t="s">
        <v>53</v>
      </c>
      <c r="B147" s="27">
        <v>152</v>
      </c>
      <c r="C147" s="27">
        <v>268</v>
      </c>
      <c r="D147" s="27">
        <v>409</v>
      </c>
      <c r="E147" s="27">
        <v>533</v>
      </c>
      <c r="F147" s="27">
        <v>168</v>
      </c>
      <c r="G147" s="27">
        <v>7</v>
      </c>
      <c r="H147" s="27">
        <v>30</v>
      </c>
      <c r="I147" s="27">
        <v>131</v>
      </c>
      <c r="J147" s="27">
        <v>30</v>
      </c>
      <c r="K147" s="27">
        <v>412</v>
      </c>
      <c r="L147" s="27">
        <v>195</v>
      </c>
      <c r="M147" s="104">
        <v>326</v>
      </c>
      <c r="N147" s="27">
        <v>788</v>
      </c>
      <c r="O147" s="62">
        <v>32</v>
      </c>
      <c r="P147" s="88">
        <v>214</v>
      </c>
      <c r="Q147" s="27">
        <v>161</v>
      </c>
      <c r="R147" s="109">
        <v>214</v>
      </c>
      <c r="S147" s="109">
        <v>229</v>
      </c>
      <c r="T147" s="62">
        <v>84</v>
      </c>
      <c r="U147" s="27"/>
      <c r="V147" s="27"/>
      <c r="AC147" s="27"/>
      <c r="AD147" s="27"/>
      <c r="AE147" s="27"/>
      <c r="AF147" s="27"/>
      <c r="AG147" s="27"/>
    </row>
    <row r="148" spans="1:33" x14ac:dyDescent="0.2">
      <c r="A148" s="27" t="s">
        <v>54</v>
      </c>
      <c r="B148" s="27"/>
      <c r="C148" s="27"/>
      <c r="D148" s="27"/>
      <c r="E148" s="27">
        <v>3</v>
      </c>
      <c r="F148" s="27">
        <v>6</v>
      </c>
      <c r="G148" s="27">
        <v>0</v>
      </c>
      <c r="H148" s="27">
        <v>0</v>
      </c>
      <c r="I148" s="27">
        <v>1</v>
      </c>
      <c r="J148" s="27">
        <v>0</v>
      </c>
      <c r="K148" s="27">
        <v>0</v>
      </c>
      <c r="L148" s="56">
        <v>0</v>
      </c>
      <c r="M148" s="104">
        <v>22</v>
      </c>
      <c r="N148" s="27">
        <v>1</v>
      </c>
      <c r="O148" s="62">
        <v>5</v>
      </c>
      <c r="P148" s="88">
        <v>64</v>
      </c>
      <c r="Q148" s="27">
        <v>0</v>
      </c>
      <c r="R148" s="109">
        <v>0</v>
      </c>
      <c r="S148" s="109">
        <v>2</v>
      </c>
      <c r="T148" s="62">
        <v>2</v>
      </c>
      <c r="U148" s="27"/>
      <c r="V148" s="27"/>
      <c r="AC148" s="27"/>
      <c r="AD148" s="27"/>
      <c r="AE148" s="27"/>
      <c r="AF148" s="27"/>
      <c r="AG148" s="27"/>
    </row>
    <row r="149" spans="1:33" s="34" customFormat="1" x14ac:dyDescent="0.2">
      <c r="A149" s="33" t="s">
        <v>55</v>
      </c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105"/>
      <c r="N149" s="33"/>
      <c r="O149" s="93"/>
      <c r="P149" s="94"/>
      <c r="Q149" s="33"/>
      <c r="R149" s="113"/>
      <c r="S149" s="113"/>
      <c r="T149" s="93"/>
      <c r="U149" s="33"/>
      <c r="V149" s="33"/>
      <c r="W149" s="33"/>
      <c r="X149" s="33"/>
      <c r="Y149" s="27"/>
      <c r="AC149" s="33"/>
      <c r="AD149" s="33"/>
      <c r="AE149" s="33"/>
      <c r="AF149" s="33"/>
      <c r="AG149" s="33"/>
    </row>
    <row r="150" spans="1:33" x14ac:dyDescent="0.2">
      <c r="A150" s="33" t="s">
        <v>56</v>
      </c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105"/>
      <c r="N150" s="33"/>
      <c r="O150" s="93"/>
      <c r="P150" s="94"/>
      <c r="Q150" s="33"/>
      <c r="R150" s="113"/>
      <c r="S150" s="113"/>
      <c r="T150" s="93"/>
      <c r="U150" s="33"/>
      <c r="V150" s="33"/>
      <c r="W150" s="33"/>
      <c r="X150" s="33"/>
      <c r="AC150" s="33"/>
      <c r="AD150" s="33"/>
      <c r="AE150" s="33"/>
      <c r="AF150" s="33"/>
      <c r="AG150" s="33"/>
    </row>
    <row r="151" spans="1:33" ht="24" x14ac:dyDescent="0.2">
      <c r="A151" s="33" t="s">
        <v>57</v>
      </c>
      <c r="B151" s="33"/>
      <c r="C151" s="33"/>
      <c r="D151" s="33"/>
      <c r="E151" s="33"/>
      <c r="F151" s="33"/>
      <c r="G151" s="33">
        <v>0</v>
      </c>
      <c r="H151" s="33"/>
      <c r="I151" s="33"/>
      <c r="J151" s="33"/>
      <c r="K151" s="33"/>
      <c r="L151" s="33"/>
      <c r="M151" s="105"/>
      <c r="N151" s="33"/>
      <c r="O151" s="93"/>
      <c r="P151" s="94"/>
      <c r="Q151" s="33"/>
      <c r="R151" s="113"/>
      <c r="S151" s="113"/>
      <c r="T151" s="93"/>
      <c r="U151" s="33"/>
      <c r="V151" s="33"/>
      <c r="W151" s="33"/>
      <c r="X151" s="33"/>
      <c r="Y151" s="33"/>
      <c r="AC151" s="33"/>
      <c r="AD151" s="33"/>
      <c r="AE151" s="33"/>
      <c r="AF151" s="33"/>
      <c r="AG151" s="33"/>
    </row>
    <row r="152" spans="1:33" ht="24" x14ac:dyDescent="0.2">
      <c r="A152" s="27" t="s">
        <v>131</v>
      </c>
      <c r="B152" s="27">
        <v>145</v>
      </c>
      <c r="C152" s="27">
        <v>76</v>
      </c>
      <c r="D152" s="27">
        <v>146</v>
      </c>
      <c r="E152" s="27">
        <v>197</v>
      </c>
      <c r="F152" s="27">
        <v>216</v>
      </c>
      <c r="G152" s="27">
        <v>0</v>
      </c>
      <c r="H152" s="27">
        <v>0</v>
      </c>
      <c r="I152" s="27">
        <v>0</v>
      </c>
      <c r="J152" s="27">
        <v>0</v>
      </c>
      <c r="K152" s="27">
        <v>8</v>
      </c>
      <c r="L152" s="27">
        <v>9</v>
      </c>
      <c r="M152" s="104">
        <v>0</v>
      </c>
      <c r="N152" s="27">
        <v>42</v>
      </c>
      <c r="O152" s="62">
        <v>1</v>
      </c>
      <c r="P152" s="88">
        <v>8</v>
      </c>
      <c r="Q152" s="27">
        <v>13</v>
      </c>
      <c r="R152" s="109">
        <v>0</v>
      </c>
      <c r="S152" s="109">
        <v>0</v>
      </c>
      <c r="T152" s="62">
        <v>17</v>
      </c>
      <c r="U152" s="27"/>
      <c r="V152" s="27"/>
      <c r="AC152" s="27"/>
      <c r="AD152" s="27"/>
      <c r="AE152" s="27"/>
      <c r="AF152" s="27"/>
      <c r="AG152" s="27"/>
    </row>
    <row r="153" spans="1:33" s="129" customFormat="1" ht="24" x14ac:dyDescent="0.2">
      <c r="A153" s="124" t="s">
        <v>132</v>
      </c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33"/>
      <c r="N153" s="124"/>
      <c r="O153" s="125"/>
      <c r="P153" s="126"/>
      <c r="Q153" s="124"/>
      <c r="R153" s="127"/>
      <c r="S153" s="127"/>
      <c r="T153" s="125"/>
      <c r="U153" s="124"/>
      <c r="V153" s="124"/>
      <c r="W153" s="124"/>
      <c r="X153" s="124"/>
      <c r="Y153" s="124"/>
      <c r="AC153" s="124"/>
      <c r="AD153" s="124"/>
      <c r="AE153" s="124"/>
      <c r="AF153" s="124"/>
      <c r="AG153" s="124"/>
    </row>
    <row r="154" spans="1:33" ht="24" x14ac:dyDescent="0.2">
      <c r="A154" s="37" t="s">
        <v>133</v>
      </c>
      <c r="B154" s="37"/>
      <c r="C154" s="37"/>
      <c r="D154" s="37"/>
      <c r="E154" s="37"/>
      <c r="F154" s="37"/>
      <c r="G154" s="37"/>
      <c r="H154" s="37">
        <v>1</v>
      </c>
      <c r="I154" s="37">
        <v>39</v>
      </c>
      <c r="J154" s="37">
        <v>16</v>
      </c>
      <c r="K154" s="37">
        <v>133</v>
      </c>
      <c r="L154" s="37">
        <v>300</v>
      </c>
      <c r="M154" s="104">
        <v>82</v>
      </c>
      <c r="N154" s="27">
        <v>215</v>
      </c>
      <c r="O154" s="62">
        <v>30</v>
      </c>
      <c r="P154" s="88">
        <v>71</v>
      </c>
      <c r="Q154" s="27">
        <v>249</v>
      </c>
      <c r="R154" s="109">
        <v>616</v>
      </c>
      <c r="S154" s="109">
        <v>263</v>
      </c>
      <c r="T154" s="62">
        <v>57</v>
      </c>
      <c r="U154" s="37"/>
      <c r="V154" s="37"/>
      <c r="W154" s="37"/>
      <c r="X154" s="37"/>
      <c r="Y154" s="37"/>
      <c r="AC154" s="27"/>
      <c r="AD154" s="27"/>
      <c r="AE154" s="27"/>
      <c r="AF154" s="27"/>
      <c r="AG154" s="27"/>
    </row>
    <row r="155" spans="1:33" ht="24" x14ac:dyDescent="0.2">
      <c r="A155" s="27" t="s">
        <v>134</v>
      </c>
      <c r="B155" s="27"/>
      <c r="C155" s="27">
        <v>1</v>
      </c>
      <c r="D155" s="27">
        <v>6</v>
      </c>
      <c r="E155" s="27">
        <v>5</v>
      </c>
      <c r="F155" s="27">
        <v>14</v>
      </c>
      <c r="G155" s="27">
        <v>1</v>
      </c>
      <c r="H155" s="27">
        <v>0</v>
      </c>
      <c r="I155" s="27">
        <v>6</v>
      </c>
      <c r="J155" s="27">
        <v>13</v>
      </c>
      <c r="K155" s="27">
        <v>28</v>
      </c>
      <c r="L155" s="27">
        <v>19</v>
      </c>
      <c r="M155" s="104">
        <v>160</v>
      </c>
      <c r="N155" s="27">
        <v>63</v>
      </c>
      <c r="O155" s="62">
        <v>1</v>
      </c>
      <c r="P155" s="88">
        <v>19</v>
      </c>
      <c r="Q155" s="27">
        <v>25</v>
      </c>
      <c r="R155" s="109">
        <v>54</v>
      </c>
      <c r="S155" s="109">
        <v>22</v>
      </c>
      <c r="T155" s="62">
        <v>9</v>
      </c>
      <c r="U155" s="27"/>
      <c r="V155" s="27"/>
      <c r="AC155" s="27"/>
      <c r="AD155" s="27"/>
      <c r="AE155" s="27"/>
      <c r="AF155" s="27"/>
      <c r="AG155" s="27"/>
    </row>
    <row r="156" spans="1:33" ht="24" x14ac:dyDescent="0.2">
      <c r="A156" s="27" t="s">
        <v>168</v>
      </c>
      <c r="B156" s="27"/>
      <c r="C156" s="27"/>
      <c r="D156" s="27">
        <v>7</v>
      </c>
      <c r="E156" s="27">
        <v>19</v>
      </c>
      <c r="F156" s="27">
        <v>7</v>
      </c>
      <c r="G156" s="27">
        <v>0</v>
      </c>
      <c r="H156" s="27">
        <v>3</v>
      </c>
      <c r="I156" s="27">
        <v>0</v>
      </c>
      <c r="J156" s="27">
        <v>0</v>
      </c>
      <c r="K156" s="27">
        <v>21</v>
      </c>
      <c r="L156" s="27">
        <v>5</v>
      </c>
      <c r="M156" s="104">
        <v>0</v>
      </c>
      <c r="N156" s="27">
        <v>25</v>
      </c>
      <c r="O156" s="62">
        <v>41</v>
      </c>
      <c r="P156" s="88">
        <v>12</v>
      </c>
      <c r="Q156" s="27">
        <v>11</v>
      </c>
      <c r="R156" s="109">
        <v>42</v>
      </c>
      <c r="S156" s="109">
        <v>34</v>
      </c>
      <c r="T156" s="62">
        <v>0</v>
      </c>
      <c r="U156" s="27"/>
      <c r="V156" s="27"/>
      <c r="AC156" s="27"/>
      <c r="AD156" s="27"/>
      <c r="AE156" s="27"/>
      <c r="AF156" s="27"/>
      <c r="AG156" s="27"/>
    </row>
    <row r="157" spans="1:33" ht="24" x14ac:dyDescent="0.2">
      <c r="A157" s="27" t="s">
        <v>150</v>
      </c>
      <c r="B157" s="27"/>
      <c r="C157" s="27"/>
      <c r="D157" s="27">
        <v>4</v>
      </c>
      <c r="E157" s="27">
        <v>0</v>
      </c>
      <c r="F157" s="27">
        <v>13</v>
      </c>
      <c r="G157" s="27">
        <v>4</v>
      </c>
      <c r="H157" s="27">
        <v>9</v>
      </c>
      <c r="I157" s="27">
        <v>24</v>
      </c>
      <c r="J157" s="27">
        <v>10</v>
      </c>
      <c r="K157" s="27">
        <v>51</v>
      </c>
      <c r="L157" s="27">
        <v>31</v>
      </c>
      <c r="M157" s="104">
        <v>10</v>
      </c>
      <c r="N157" s="27">
        <v>41</v>
      </c>
      <c r="O157" s="62">
        <v>7</v>
      </c>
      <c r="P157" s="88">
        <v>26</v>
      </c>
      <c r="Q157" s="27">
        <v>96</v>
      </c>
      <c r="R157" s="109">
        <v>113</v>
      </c>
      <c r="S157" s="109">
        <v>42</v>
      </c>
      <c r="T157" s="62">
        <v>10</v>
      </c>
      <c r="U157" s="27"/>
      <c r="V157" s="27"/>
      <c r="AC157" s="27"/>
      <c r="AD157" s="27"/>
      <c r="AE157" s="27"/>
      <c r="AF157" s="27"/>
      <c r="AG157" s="27"/>
    </row>
    <row r="158" spans="1:33" ht="24" x14ac:dyDescent="0.2">
      <c r="A158" s="37" t="s">
        <v>183</v>
      </c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104">
        <v>1</v>
      </c>
      <c r="N158" s="27">
        <v>1</v>
      </c>
      <c r="O158" s="62">
        <v>0</v>
      </c>
      <c r="P158" s="88">
        <v>0</v>
      </c>
      <c r="Q158" s="27">
        <v>0</v>
      </c>
      <c r="R158" s="109">
        <v>2</v>
      </c>
      <c r="S158" s="109">
        <v>1</v>
      </c>
      <c r="T158" s="62">
        <v>0</v>
      </c>
      <c r="U158" s="37"/>
      <c r="V158" s="37"/>
      <c r="W158" s="37"/>
      <c r="X158" s="37"/>
      <c r="Y158" s="33"/>
      <c r="AC158" s="27"/>
      <c r="AD158" s="27"/>
      <c r="AE158" s="27"/>
      <c r="AF158" s="27"/>
      <c r="AG158" s="27"/>
    </row>
    <row r="159" spans="1:33" s="34" customFormat="1" ht="24" x14ac:dyDescent="0.2">
      <c r="A159" s="33" t="s">
        <v>160</v>
      </c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103"/>
      <c r="N159" s="33"/>
      <c r="O159" s="93"/>
      <c r="P159" s="94"/>
      <c r="Q159" s="33"/>
      <c r="R159" s="113"/>
      <c r="S159" s="113"/>
      <c r="T159" s="93"/>
      <c r="U159" s="33"/>
      <c r="V159" s="33"/>
      <c r="W159" s="33"/>
      <c r="X159" s="33"/>
      <c r="Y159" s="33"/>
      <c r="AC159" s="33"/>
      <c r="AD159" s="33"/>
      <c r="AE159" s="33"/>
      <c r="AF159" s="33"/>
      <c r="AG159" s="33"/>
    </row>
    <row r="160" spans="1:33" s="40" customFormat="1" x14ac:dyDescent="0.2">
      <c r="A160" s="43"/>
      <c r="B160" s="43">
        <v>788</v>
      </c>
      <c r="C160" s="43">
        <f>SUM(C144:C155)</f>
        <v>533</v>
      </c>
      <c r="D160" s="43">
        <f t="shared" ref="D160:Q160" si="9">SUM(D144:D159)</f>
        <v>853</v>
      </c>
      <c r="E160" s="43">
        <f t="shared" si="9"/>
        <v>953</v>
      </c>
      <c r="F160" s="43">
        <f t="shared" si="9"/>
        <v>643</v>
      </c>
      <c r="G160" s="43">
        <f t="shared" si="9"/>
        <v>14</v>
      </c>
      <c r="H160" s="43">
        <f t="shared" si="9"/>
        <v>61</v>
      </c>
      <c r="I160" s="43">
        <f t="shared" si="9"/>
        <v>232</v>
      </c>
      <c r="J160" s="43">
        <f t="shared" si="9"/>
        <v>105</v>
      </c>
      <c r="K160" s="43">
        <f t="shared" si="9"/>
        <v>896</v>
      </c>
      <c r="L160" s="43">
        <f t="shared" si="9"/>
        <v>1034</v>
      </c>
      <c r="M160" s="43">
        <f t="shared" si="9"/>
        <v>817</v>
      </c>
      <c r="N160" s="43">
        <f t="shared" si="9"/>
        <v>1497</v>
      </c>
      <c r="O160" s="95">
        <f t="shared" si="9"/>
        <v>213</v>
      </c>
      <c r="P160" s="96">
        <f t="shared" si="9"/>
        <v>647</v>
      </c>
      <c r="Q160" s="43">
        <f t="shared" si="9"/>
        <v>1089</v>
      </c>
      <c r="R160" s="114">
        <f>SUM(R144:R159)</f>
        <v>1560</v>
      </c>
      <c r="S160" s="114">
        <f>SUM(S144:S159)</f>
        <v>877</v>
      </c>
      <c r="T160" s="95">
        <f>SUM(T144:T159)</f>
        <v>261</v>
      </c>
      <c r="U160" s="43"/>
      <c r="V160" s="43"/>
      <c r="W160" s="44"/>
      <c r="X160" s="44"/>
      <c r="Y160" s="44"/>
      <c r="AC160" s="43"/>
      <c r="AD160" s="43"/>
      <c r="AE160" s="43"/>
      <c r="AF160" s="43"/>
      <c r="AG160" s="43"/>
    </row>
    <row r="161" spans="1:33" x14ac:dyDescent="0.2">
      <c r="A161" s="27" t="s">
        <v>58</v>
      </c>
      <c r="B161" s="27">
        <v>275</v>
      </c>
      <c r="C161" s="27">
        <v>129</v>
      </c>
      <c r="D161" s="27">
        <v>176</v>
      </c>
      <c r="E161" s="27">
        <v>187</v>
      </c>
      <c r="F161" s="27">
        <v>113</v>
      </c>
      <c r="G161" s="27">
        <v>0</v>
      </c>
      <c r="H161" s="27">
        <v>47</v>
      </c>
      <c r="I161" s="27">
        <v>115</v>
      </c>
      <c r="J161" s="27">
        <v>50</v>
      </c>
      <c r="K161" s="27">
        <v>179</v>
      </c>
      <c r="L161" s="27">
        <v>160</v>
      </c>
      <c r="M161" s="37">
        <v>19</v>
      </c>
      <c r="N161" s="27">
        <v>116</v>
      </c>
      <c r="O161" s="62">
        <v>57</v>
      </c>
      <c r="P161" s="88">
        <v>209</v>
      </c>
      <c r="Q161" s="27">
        <v>131</v>
      </c>
      <c r="R161" s="109">
        <v>328</v>
      </c>
      <c r="S161" s="109">
        <v>229</v>
      </c>
      <c r="T161" s="63">
        <v>89</v>
      </c>
      <c r="U161" s="27"/>
      <c r="V161" s="27"/>
      <c r="AC161" s="27"/>
      <c r="AD161" s="27"/>
      <c r="AE161" s="27"/>
      <c r="AF161" s="27"/>
      <c r="AG161" s="27"/>
    </row>
    <row r="162" spans="1:33" ht="24" x14ac:dyDescent="0.2">
      <c r="A162" s="27" t="s">
        <v>59</v>
      </c>
      <c r="B162" s="37">
        <v>149</v>
      </c>
      <c r="C162" s="27">
        <v>171</v>
      </c>
      <c r="D162" s="27">
        <v>367</v>
      </c>
      <c r="E162" s="27">
        <v>1684</v>
      </c>
      <c r="F162" s="27">
        <v>342</v>
      </c>
      <c r="G162" s="27">
        <v>1385</v>
      </c>
      <c r="H162" s="27">
        <v>857</v>
      </c>
      <c r="I162" s="27">
        <v>779</v>
      </c>
      <c r="J162" s="27">
        <v>177</v>
      </c>
      <c r="K162" s="27">
        <v>559</v>
      </c>
      <c r="L162" s="27">
        <v>172</v>
      </c>
      <c r="M162" s="37">
        <v>352</v>
      </c>
      <c r="N162" s="37">
        <v>1013</v>
      </c>
      <c r="O162" s="64">
        <v>156</v>
      </c>
      <c r="P162" s="91">
        <v>188</v>
      </c>
      <c r="Q162" s="37">
        <v>76</v>
      </c>
      <c r="R162" s="111">
        <v>215</v>
      </c>
      <c r="S162" s="111">
        <v>514</v>
      </c>
      <c r="T162" s="63">
        <v>178</v>
      </c>
      <c r="U162" s="27"/>
      <c r="V162" s="27"/>
      <c r="AC162" s="27"/>
      <c r="AD162" s="37"/>
      <c r="AE162" s="37"/>
      <c r="AF162" s="37"/>
      <c r="AG162" s="37"/>
    </row>
    <row r="163" spans="1:33" x14ac:dyDescent="0.2">
      <c r="A163" s="33" t="s">
        <v>169</v>
      </c>
      <c r="B163" s="50"/>
      <c r="C163" s="50"/>
      <c r="D163" s="50"/>
      <c r="E163" s="50"/>
      <c r="F163" s="50"/>
      <c r="G163" s="50"/>
      <c r="H163" s="50"/>
      <c r="I163" s="50"/>
      <c r="J163" s="33"/>
      <c r="K163" s="33"/>
      <c r="L163" s="33"/>
      <c r="M163" s="33"/>
      <c r="N163" s="33"/>
      <c r="O163" s="93"/>
      <c r="P163" s="94"/>
      <c r="Q163" s="33"/>
      <c r="R163" s="113"/>
      <c r="S163" s="113"/>
      <c r="T163" s="93"/>
      <c r="U163" s="33"/>
      <c r="V163" s="33"/>
      <c r="W163" s="33"/>
      <c r="X163" s="33"/>
      <c r="Y163" s="33"/>
      <c r="AC163" s="33"/>
      <c r="AD163" s="33"/>
      <c r="AE163" s="33"/>
      <c r="AF163" s="33"/>
      <c r="AG163" s="33"/>
    </row>
    <row r="164" spans="1:33" ht="24" x14ac:dyDescent="0.2">
      <c r="A164" s="27" t="s">
        <v>60</v>
      </c>
      <c r="B164" s="27">
        <v>121</v>
      </c>
      <c r="C164" s="27">
        <v>25</v>
      </c>
      <c r="D164" s="27">
        <v>1</v>
      </c>
      <c r="E164" s="27">
        <v>38</v>
      </c>
      <c r="F164" s="27">
        <v>10</v>
      </c>
      <c r="G164" s="27">
        <v>0</v>
      </c>
      <c r="H164" s="27">
        <v>1</v>
      </c>
      <c r="I164" s="27">
        <v>38</v>
      </c>
      <c r="J164" s="27">
        <v>12</v>
      </c>
      <c r="K164" s="27">
        <v>249</v>
      </c>
      <c r="L164" s="27">
        <v>14</v>
      </c>
      <c r="M164" s="37">
        <v>94</v>
      </c>
      <c r="N164" s="37">
        <v>10</v>
      </c>
      <c r="O164" s="64">
        <v>13</v>
      </c>
      <c r="P164" s="91">
        <v>44</v>
      </c>
      <c r="Q164" s="37">
        <v>31</v>
      </c>
      <c r="R164" s="111">
        <v>32</v>
      </c>
      <c r="S164" s="111">
        <v>83</v>
      </c>
      <c r="T164" s="63">
        <v>27</v>
      </c>
      <c r="U164" s="27"/>
      <c r="V164" s="27"/>
      <c r="AC164" s="27"/>
      <c r="AD164" s="37"/>
      <c r="AE164" s="37"/>
      <c r="AF164" s="37"/>
      <c r="AG164" s="37"/>
    </row>
    <row r="165" spans="1:33" s="78" customFormat="1" x14ac:dyDescent="0.2">
      <c r="A165" s="33" t="s">
        <v>61</v>
      </c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93"/>
      <c r="P165" s="94"/>
      <c r="Q165" s="33"/>
      <c r="R165" s="113"/>
      <c r="S165" s="113"/>
      <c r="T165" s="93"/>
      <c r="U165" s="33"/>
      <c r="V165" s="33"/>
      <c r="W165" s="33"/>
      <c r="X165" s="33"/>
      <c r="Y165" s="33"/>
      <c r="AC165" s="33"/>
      <c r="AD165" s="33"/>
      <c r="AE165" s="33"/>
      <c r="AF165" s="33"/>
      <c r="AG165" s="33"/>
    </row>
    <row r="166" spans="1:33" s="78" customFormat="1" x14ac:dyDescent="0.2">
      <c r="A166" s="33" t="s">
        <v>62</v>
      </c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93"/>
      <c r="P166" s="94"/>
      <c r="Q166" s="33"/>
      <c r="R166" s="113"/>
      <c r="S166" s="113"/>
      <c r="T166" s="93"/>
      <c r="U166" s="33"/>
      <c r="V166" s="33"/>
      <c r="W166" s="33"/>
      <c r="X166" s="33"/>
      <c r="Y166" s="33"/>
      <c r="AC166" s="33"/>
      <c r="AD166" s="33"/>
      <c r="AE166" s="33"/>
      <c r="AF166" s="33"/>
      <c r="AG166" s="33"/>
    </row>
    <row r="167" spans="1:33" s="78" customFormat="1" x14ac:dyDescent="0.2">
      <c r="A167" s="33" t="s">
        <v>63</v>
      </c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93"/>
      <c r="P167" s="94"/>
      <c r="Q167" s="33"/>
      <c r="R167" s="113"/>
      <c r="S167" s="113"/>
      <c r="T167" s="93"/>
      <c r="U167" s="33"/>
      <c r="V167" s="33"/>
      <c r="W167" s="33"/>
      <c r="X167" s="33"/>
      <c r="Y167" s="33"/>
      <c r="AC167" s="33"/>
      <c r="AD167" s="33"/>
      <c r="AE167" s="33"/>
      <c r="AF167" s="33"/>
      <c r="AG167" s="33"/>
    </row>
    <row r="168" spans="1:33" ht="24" x14ac:dyDescent="0.2">
      <c r="A168" s="27" t="s">
        <v>186</v>
      </c>
      <c r="B168" s="27">
        <v>844</v>
      </c>
      <c r="C168" s="27">
        <v>213</v>
      </c>
      <c r="D168" s="27">
        <v>374</v>
      </c>
      <c r="E168" s="27">
        <v>847</v>
      </c>
      <c r="F168" s="27">
        <v>361</v>
      </c>
      <c r="G168" s="27">
        <v>26</v>
      </c>
      <c r="H168" s="27">
        <v>10</v>
      </c>
      <c r="I168" s="27">
        <v>136</v>
      </c>
      <c r="J168" s="27">
        <v>40</v>
      </c>
      <c r="K168" s="27">
        <v>1033</v>
      </c>
      <c r="L168" s="27">
        <v>430</v>
      </c>
      <c r="M168" s="37">
        <v>40</v>
      </c>
      <c r="N168" s="27">
        <v>146</v>
      </c>
      <c r="O168" s="62">
        <v>119</v>
      </c>
      <c r="P168" s="88">
        <v>262</v>
      </c>
      <c r="Q168" s="27">
        <v>172</v>
      </c>
      <c r="R168" s="109">
        <v>131</v>
      </c>
      <c r="S168" s="109">
        <v>681</v>
      </c>
      <c r="T168" s="63">
        <v>422</v>
      </c>
      <c r="U168" s="27"/>
      <c r="V168" s="27"/>
      <c r="AC168" s="27"/>
      <c r="AD168" s="27"/>
      <c r="AE168" s="27"/>
      <c r="AF168" s="27"/>
      <c r="AG168" s="27"/>
    </row>
    <row r="169" spans="1:33" x14ac:dyDescent="0.2">
      <c r="A169" s="27" t="s">
        <v>64</v>
      </c>
      <c r="B169" s="27">
        <v>154</v>
      </c>
      <c r="C169" s="27">
        <v>11</v>
      </c>
      <c r="D169" s="27">
        <v>36</v>
      </c>
      <c r="E169" s="27">
        <v>42</v>
      </c>
      <c r="F169" s="27">
        <v>44</v>
      </c>
      <c r="G169" s="27">
        <v>5</v>
      </c>
      <c r="H169" s="27">
        <v>13</v>
      </c>
      <c r="I169" s="27">
        <v>25</v>
      </c>
      <c r="J169" s="27">
        <v>34</v>
      </c>
      <c r="K169" s="27">
        <v>128</v>
      </c>
      <c r="L169" s="27">
        <v>112</v>
      </c>
      <c r="M169" s="37">
        <v>103</v>
      </c>
      <c r="N169" s="27">
        <v>295</v>
      </c>
      <c r="O169" s="62">
        <v>206</v>
      </c>
      <c r="P169" s="88">
        <v>84</v>
      </c>
      <c r="Q169" s="27">
        <v>136</v>
      </c>
      <c r="R169" s="109">
        <v>168</v>
      </c>
      <c r="S169" s="109">
        <v>298</v>
      </c>
      <c r="T169" s="99">
        <v>65</v>
      </c>
      <c r="U169" s="27"/>
      <c r="V169" s="27"/>
      <c r="AC169" s="27"/>
      <c r="AD169" s="27"/>
      <c r="AE169" s="27"/>
      <c r="AF169" s="27"/>
      <c r="AG169" s="27"/>
    </row>
    <row r="170" spans="1:33" ht="24" x14ac:dyDescent="0.2">
      <c r="A170" s="27" t="s">
        <v>162</v>
      </c>
      <c r="B170" s="27"/>
      <c r="C170" s="27"/>
      <c r="D170" s="27">
        <v>3</v>
      </c>
      <c r="E170" s="27">
        <v>11</v>
      </c>
      <c r="F170" s="27">
        <v>0</v>
      </c>
      <c r="G170" s="27">
        <v>0</v>
      </c>
      <c r="H170" s="27">
        <v>1</v>
      </c>
      <c r="I170" s="27">
        <v>1</v>
      </c>
      <c r="J170" s="27">
        <v>2</v>
      </c>
      <c r="K170" s="27">
        <v>0</v>
      </c>
      <c r="L170" s="27">
        <v>6</v>
      </c>
      <c r="M170" s="37">
        <v>4</v>
      </c>
      <c r="N170" s="27">
        <v>6</v>
      </c>
      <c r="O170" s="62">
        <v>0</v>
      </c>
      <c r="P170" s="102">
        <v>89</v>
      </c>
      <c r="Q170" s="52">
        <v>8</v>
      </c>
      <c r="R170" s="112">
        <v>0</v>
      </c>
      <c r="S170" s="112">
        <v>5</v>
      </c>
      <c r="T170" s="63">
        <v>0</v>
      </c>
      <c r="U170" s="27"/>
      <c r="V170" s="27"/>
      <c r="AC170" s="27"/>
      <c r="AD170" s="27"/>
      <c r="AE170" s="27"/>
      <c r="AF170" s="27"/>
      <c r="AG170" s="27"/>
    </row>
    <row r="171" spans="1:33" ht="24" x14ac:dyDescent="0.2">
      <c r="A171" s="27" t="s">
        <v>65</v>
      </c>
      <c r="B171" s="27">
        <v>9</v>
      </c>
      <c r="C171" s="27">
        <v>19</v>
      </c>
      <c r="D171" s="27">
        <v>3</v>
      </c>
      <c r="E171" s="27">
        <v>1</v>
      </c>
      <c r="F171" s="27">
        <v>0</v>
      </c>
      <c r="G171" s="27">
        <v>0</v>
      </c>
      <c r="H171" s="27">
        <v>10</v>
      </c>
      <c r="I171" s="27">
        <v>15</v>
      </c>
      <c r="J171" s="27">
        <v>3</v>
      </c>
      <c r="K171" s="27">
        <v>5</v>
      </c>
      <c r="L171" s="27">
        <v>0</v>
      </c>
      <c r="M171" s="37">
        <v>0</v>
      </c>
      <c r="N171" s="27">
        <v>8</v>
      </c>
      <c r="O171" s="62">
        <v>0</v>
      </c>
      <c r="P171" s="88">
        <v>16</v>
      </c>
      <c r="Q171" s="56">
        <v>20</v>
      </c>
      <c r="R171" s="118">
        <v>3</v>
      </c>
      <c r="S171" s="118">
        <v>1</v>
      </c>
      <c r="T171" s="63">
        <v>0</v>
      </c>
      <c r="U171" s="27"/>
      <c r="V171" s="27"/>
      <c r="AC171" s="27"/>
      <c r="AD171" s="27"/>
      <c r="AE171" s="27"/>
      <c r="AF171" s="27"/>
      <c r="AG171" s="27"/>
    </row>
    <row r="172" spans="1:33" ht="24" x14ac:dyDescent="0.2">
      <c r="A172" s="27" t="s">
        <v>66</v>
      </c>
      <c r="B172" s="27">
        <v>3</v>
      </c>
      <c r="C172" s="27">
        <v>11</v>
      </c>
      <c r="D172" s="27">
        <v>5</v>
      </c>
      <c r="E172" s="27">
        <v>5</v>
      </c>
      <c r="F172" s="27">
        <v>4</v>
      </c>
      <c r="G172" s="27">
        <v>0</v>
      </c>
      <c r="H172" s="27">
        <v>1</v>
      </c>
      <c r="I172" s="27">
        <v>4</v>
      </c>
      <c r="J172" s="27">
        <v>0</v>
      </c>
      <c r="K172" s="27">
        <v>3</v>
      </c>
      <c r="L172" s="27">
        <v>8</v>
      </c>
      <c r="M172" s="37">
        <v>37</v>
      </c>
      <c r="N172" s="27">
        <v>12</v>
      </c>
      <c r="O172" s="62">
        <v>36</v>
      </c>
      <c r="P172" s="102">
        <v>0</v>
      </c>
      <c r="Q172" s="52">
        <v>49</v>
      </c>
      <c r="R172" s="112">
        <v>35</v>
      </c>
      <c r="S172" s="112">
        <v>8</v>
      </c>
      <c r="T172" s="63">
        <v>1</v>
      </c>
      <c r="U172" s="27"/>
      <c r="V172" s="27"/>
      <c r="AC172" s="27"/>
      <c r="AD172" s="27"/>
      <c r="AE172" s="27"/>
      <c r="AF172" s="27"/>
      <c r="AG172" s="27"/>
    </row>
    <row r="173" spans="1:33" ht="24" x14ac:dyDescent="0.2">
      <c r="A173" s="27" t="s">
        <v>67</v>
      </c>
      <c r="B173" s="27">
        <v>51</v>
      </c>
      <c r="C173" s="27">
        <v>22</v>
      </c>
      <c r="D173" s="27">
        <v>23</v>
      </c>
      <c r="E173" s="27">
        <v>13</v>
      </c>
      <c r="F173" s="27">
        <v>1</v>
      </c>
      <c r="G173" s="27">
        <v>1</v>
      </c>
      <c r="H173" s="27">
        <v>1</v>
      </c>
      <c r="I173" s="52">
        <v>2</v>
      </c>
      <c r="J173" s="52">
        <v>9</v>
      </c>
      <c r="K173" s="52">
        <v>69</v>
      </c>
      <c r="L173" s="52">
        <v>21</v>
      </c>
      <c r="M173" s="49">
        <v>18</v>
      </c>
      <c r="N173" s="27">
        <v>21</v>
      </c>
      <c r="O173" s="62">
        <v>2</v>
      </c>
      <c r="P173" s="88">
        <v>34</v>
      </c>
      <c r="Q173" s="27">
        <v>35</v>
      </c>
      <c r="R173" s="109">
        <v>1</v>
      </c>
      <c r="S173" s="109">
        <v>2</v>
      </c>
      <c r="T173" s="63">
        <v>1</v>
      </c>
      <c r="U173" s="27"/>
      <c r="V173" s="27"/>
      <c r="AC173" s="27"/>
      <c r="AD173" s="27"/>
      <c r="AE173" s="27"/>
      <c r="AF173" s="27"/>
      <c r="AG173" s="27"/>
    </row>
    <row r="174" spans="1:33" s="78" customFormat="1" ht="24" x14ac:dyDescent="0.2">
      <c r="A174" s="33" t="s">
        <v>68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93"/>
      <c r="P174" s="94"/>
      <c r="Q174" s="33"/>
      <c r="R174" s="113"/>
      <c r="S174" s="113"/>
      <c r="T174" s="93"/>
      <c r="V174" s="33"/>
      <c r="W174" s="33"/>
      <c r="X174" s="33"/>
      <c r="Y174" s="33"/>
      <c r="AC174" s="33"/>
      <c r="AD174" s="33"/>
      <c r="AE174" s="33"/>
      <c r="AF174" s="33"/>
      <c r="AG174" s="33"/>
    </row>
    <row r="175" spans="1:33" ht="24" x14ac:dyDescent="0.2">
      <c r="A175" s="33" t="s">
        <v>69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93"/>
      <c r="P175" s="94"/>
      <c r="Q175" s="33"/>
      <c r="R175" s="113"/>
      <c r="S175" s="113"/>
      <c r="T175" s="93"/>
      <c r="U175" s="33"/>
      <c r="V175" s="33"/>
      <c r="W175" s="33"/>
      <c r="X175" s="33"/>
      <c r="AC175" s="33"/>
      <c r="AD175" s="33"/>
      <c r="AE175" s="33"/>
      <c r="AF175" s="33"/>
      <c r="AG175" s="33"/>
    </row>
    <row r="176" spans="1:33" ht="24" x14ac:dyDescent="0.2">
      <c r="A176" s="33" t="s">
        <v>161</v>
      </c>
      <c r="B176" s="33"/>
      <c r="C176" s="33"/>
      <c r="D176" s="50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93"/>
      <c r="P176" s="94"/>
      <c r="Q176" s="33"/>
      <c r="R176" s="113"/>
      <c r="S176" s="113"/>
      <c r="T176" s="93"/>
      <c r="U176" s="33"/>
      <c r="V176" s="33"/>
      <c r="W176" s="33"/>
      <c r="X176" s="33"/>
      <c r="Y176" s="33"/>
      <c r="AC176" s="33"/>
      <c r="AD176" s="33"/>
      <c r="AE176" s="33"/>
      <c r="AF176" s="33"/>
      <c r="AG176" s="33"/>
    </row>
    <row r="177" spans="1:33" x14ac:dyDescent="0.2">
      <c r="A177" s="43"/>
      <c r="B177" s="44">
        <f>SUM(B161:B175)</f>
        <v>1606</v>
      </c>
      <c r="C177" s="43">
        <f>SUM(C161:C175)</f>
        <v>601</v>
      </c>
      <c r="D177" s="43">
        <f t="shared" ref="D177:I177" si="10">SUM(D161:D176)</f>
        <v>988</v>
      </c>
      <c r="E177" s="43">
        <f t="shared" si="10"/>
        <v>2828</v>
      </c>
      <c r="F177" s="43">
        <f t="shared" si="10"/>
        <v>875</v>
      </c>
      <c r="G177" s="43">
        <f t="shared" si="10"/>
        <v>1417</v>
      </c>
      <c r="H177" s="43">
        <f t="shared" si="10"/>
        <v>941</v>
      </c>
      <c r="I177" s="43">
        <f t="shared" si="10"/>
        <v>1115</v>
      </c>
      <c r="J177" s="43">
        <f>SUM(J161:J176)</f>
        <v>327</v>
      </c>
      <c r="K177" s="43">
        <f>SUM(K161:K176)</f>
        <v>2225</v>
      </c>
      <c r="L177" s="43">
        <f>SUM(L161:L176)</f>
        <v>923</v>
      </c>
      <c r="M177" s="43">
        <f>SUM(M161:M176)</f>
        <v>667</v>
      </c>
      <c r="N177" s="43">
        <f>SUM(N161:N176)</f>
        <v>1627</v>
      </c>
      <c r="O177" s="95">
        <f>SUM(O168:O176)</f>
        <v>363</v>
      </c>
      <c r="P177" s="96">
        <f>SUM(P161:P176)</f>
        <v>926</v>
      </c>
      <c r="Q177" s="43">
        <f>SUM(Q161:Q176)</f>
        <v>658</v>
      </c>
      <c r="R177" s="114">
        <f>SUM(R161:R176)</f>
        <v>913</v>
      </c>
      <c r="S177" s="114">
        <f>SUM(S161:S176)</f>
        <v>1821</v>
      </c>
      <c r="T177" s="95">
        <f>SUM(T161:T176)</f>
        <v>783</v>
      </c>
      <c r="U177" s="43"/>
      <c r="V177" s="43"/>
      <c r="W177" s="44"/>
      <c r="X177" s="44"/>
      <c r="Y177" s="44"/>
      <c r="AC177" s="43"/>
      <c r="AD177" s="43"/>
      <c r="AE177" s="43"/>
      <c r="AF177" s="43"/>
      <c r="AG177" s="43"/>
    </row>
    <row r="178" spans="1:33" ht="24" x14ac:dyDescent="0.2">
      <c r="A178" s="27" t="s">
        <v>70</v>
      </c>
      <c r="B178" s="27">
        <v>174</v>
      </c>
      <c r="C178" s="27">
        <v>15</v>
      </c>
      <c r="D178" s="27">
        <v>39</v>
      </c>
      <c r="E178" s="27">
        <v>56</v>
      </c>
      <c r="F178" s="27">
        <v>8</v>
      </c>
      <c r="G178" s="27">
        <v>2</v>
      </c>
      <c r="H178" s="27">
        <v>3</v>
      </c>
      <c r="I178" s="27">
        <v>10</v>
      </c>
      <c r="J178" s="27">
        <v>3</v>
      </c>
      <c r="K178" s="27">
        <v>49</v>
      </c>
      <c r="L178" s="27">
        <v>159</v>
      </c>
      <c r="M178" s="37">
        <v>71</v>
      </c>
      <c r="N178" s="37">
        <v>111</v>
      </c>
      <c r="O178" s="64">
        <v>61</v>
      </c>
      <c r="P178" s="91">
        <v>20</v>
      </c>
      <c r="Q178" s="37">
        <v>41</v>
      </c>
      <c r="R178" s="111">
        <v>167</v>
      </c>
      <c r="S178" s="111">
        <v>211</v>
      </c>
      <c r="T178" s="63">
        <v>32</v>
      </c>
      <c r="U178" s="27"/>
      <c r="V178" s="27"/>
      <c r="AC178" s="27"/>
      <c r="AD178" s="37"/>
      <c r="AE178" s="37"/>
      <c r="AF178" s="37"/>
      <c r="AG178" s="37"/>
    </row>
    <row r="179" spans="1:33" s="40" customFormat="1" x14ac:dyDescent="0.2">
      <c r="A179" s="27" t="s">
        <v>71</v>
      </c>
      <c r="B179" s="27">
        <v>171</v>
      </c>
      <c r="C179" s="27">
        <v>12</v>
      </c>
      <c r="D179" s="27">
        <v>24</v>
      </c>
      <c r="E179" s="27">
        <v>48</v>
      </c>
      <c r="F179" s="27">
        <v>29</v>
      </c>
      <c r="G179" s="27">
        <v>0</v>
      </c>
      <c r="H179" s="27">
        <v>7</v>
      </c>
      <c r="I179" s="27">
        <v>21</v>
      </c>
      <c r="J179" s="27">
        <v>33</v>
      </c>
      <c r="K179" s="27">
        <v>93</v>
      </c>
      <c r="L179" s="27">
        <v>41</v>
      </c>
      <c r="M179" s="37">
        <v>35</v>
      </c>
      <c r="N179" s="37">
        <v>5</v>
      </c>
      <c r="O179" s="64">
        <v>4</v>
      </c>
      <c r="P179" s="91">
        <v>17</v>
      </c>
      <c r="Q179" s="37">
        <v>23</v>
      </c>
      <c r="R179" s="111">
        <v>105</v>
      </c>
      <c r="S179" s="111">
        <v>44</v>
      </c>
      <c r="T179" s="63">
        <v>20</v>
      </c>
      <c r="U179" s="27"/>
      <c r="V179" s="27"/>
      <c r="W179" s="27"/>
      <c r="X179" s="27"/>
      <c r="Y179" s="27"/>
      <c r="AC179" s="27"/>
      <c r="AD179" s="37"/>
      <c r="AE179" s="37"/>
      <c r="AF179" s="37"/>
      <c r="AG179" s="37"/>
    </row>
    <row r="180" spans="1:33" x14ac:dyDescent="0.2">
      <c r="A180" s="37" t="s">
        <v>72</v>
      </c>
      <c r="B180" s="37"/>
      <c r="C180" s="37"/>
      <c r="D180" s="37"/>
      <c r="E180" s="37"/>
      <c r="F180" s="37"/>
      <c r="G180" s="37"/>
      <c r="H180" s="37"/>
      <c r="I180" s="37"/>
      <c r="J180" s="37">
        <v>15</v>
      </c>
      <c r="K180" s="37"/>
      <c r="L180" s="37"/>
      <c r="M180" s="37">
        <v>33</v>
      </c>
      <c r="N180" s="37">
        <v>112</v>
      </c>
      <c r="O180" s="64">
        <v>35</v>
      </c>
      <c r="P180" s="91">
        <v>50</v>
      </c>
      <c r="Q180" s="37">
        <v>53</v>
      </c>
      <c r="R180" s="111">
        <v>97</v>
      </c>
      <c r="S180" s="111">
        <v>83</v>
      </c>
      <c r="T180" s="63">
        <v>12</v>
      </c>
      <c r="U180" s="27"/>
      <c r="V180" s="27"/>
      <c r="X180" s="33"/>
      <c r="Y180" s="33"/>
      <c r="AC180" s="37"/>
      <c r="AD180" s="37"/>
      <c r="AE180" s="37"/>
      <c r="AF180" s="37"/>
      <c r="AG180" s="37"/>
    </row>
    <row r="181" spans="1:33" s="40" customFormat="1" x14ac:dyDescent="0.2">
      <c r="A181" s="27" t="s">
        <v>73</v>
      </c>
      <c r="B181" s="27">
        <v>51</v>
      </c>
      <c r="C181" s="27">
        <v>37</v>
      </c>
      <c r="D181" s="27">
        <v>57</v>
      </c>
      <c r="E181" s="27">
        <v>76</v>
      </c>
      <c r="F181" s="27">
        <v>42</v>
      </c>
      <c r="G181" s="27">
        <v>0</v>
      </c>
      <c r="H181" s="27">
        <v>5</v>
      </c>
      <c r="I181" s="27">
        <v>27</v>
      </c>
      <c r="J181" s="27">
        <v>18</v>
      </c>
      <c r="K181" s="27">
        <v>137</v>
      </c>
      <c r="L181" s="27">
        <v>98</v>
      </c>
      <c r="M181" s="37">
        <v>98</v>
      </c>
      <c r="N181" s="27">
        <v>102</v>
      </c>
      <c r="O181" s="62">
        <v>58</v>
      </c>
      <c r="P181" s="88">
        <v>38</v>
      </c>
      <c r="Q181" s="27">
        <v>49</v>
      </c>
      <c r="R181" s="109">
        <v>3</v>
      </c>
      <c r="S181" s="109">
        <v>18</v>
      </c>
      <c r="T181" s="99">
        <v>0</v>
      </c>
      <c r="U181" s="27"/>
      <c r="V181" s="27"/>
      <c r="W181" s="27"/>
      <c r="X181" s="27"/>
      <c r="Y181" s="27"/>
      <c r="AC181" s="27"/>
      <c r="AD181" s="27"/>
      <c r="AE181" s="27"/>
      <c r="AF181" s="27"/>
      <c r="AG181" s="27"/>
    </row>
    <row r="182" spans="1:33" s="78" customFormat="1" x14ac:dyDescent="0.2">
      <c r="A182" s="33" t="s">
        <v>74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93"/>
      <c r="P182" s="94"/>
      <c r="Q182" s="33"/>
      <c r="R182" s="113"/>
      <c r="S182" s="113"/>
      <c r="T182" s="146"/>
      <c r="U182" s="33"/>
      <c r="V182" s="33"/>
      <c r="W182" s="33"/>
      <c r="X182" s="33"/>
      <c r="Y182" s="33"/>
      <c r="AC182" s="33"/>
      <c r="AD182" s="33"/>
      <c r="AE182" s="33"/>
      <c r="AF182" s="33"/>
      <c r="AG182" s="33"/>
    </row>
    <row r="183" spans="1:33" ht="24" x14ac:dyDescent="0.2">
      <c r="A183" s="27" t="s">
        <v>75</v>
      </c>
      <c r="B183" s="27">
        <v>42</v>
      </c>
      <c r="C183" s="27">
        <v>3</v>
      </c>
      <c r="D183" s="27">
        <v>7</v>
      </c>
      <c r="E183" s="27">
        <v>14</v>
      </c>
      <c r="F183" s="27">
        <v>5</v>
      </c>
      <c r="G183" s="27">
        <v>0</v>
      </c>
      <c r="H183" s="27">
        <v>1</v>
      </c>
      <c r="I183" s="27">
        <v>25</v>
      </c>
      <c r="J183" s="27">
        <v>19</v>
      </c>
      <c r="K183" s="27">
        <v>93</v>
      </c>
      <c r="L183" s="27">
        <v>112</v>
      </c>
      <c r="M183" s="37">
        <v>44</v>
      </c>
      <c r="N183" s="27">
        <v>59</v>
      </c>
      <c r="O183" s="62">
        <v>9</v>
      </c>
      <c r="P183" s="88">
        <v>16</v>
      </c>
      <c r="Q183" s="27">
        <v>59</v>
      </c>
      <c r="R183" s="109">
        <v>21</v>
      </c>
      <c r="S183" s="109">
        <v>1</v>
      </c>
      <c r="T183" s="63">
        <v>7</v>
      </c>
      <c r="U183" s="27"/>
      <c r="V183" s="27"/>
      <c r="AC183" s="27"/>
      <c r="AD183" s="27"/>
      <c r="AE183" s="27"/>
      <c r="AF183" s="27"/>
      <c r="AG183" s="27"/>
    </row>
    <row r="184" spans="1:33" ht="24" x14ac:dyDescent="0.2">
      <c r="A184" s="33" t="s">
        <v>76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93"/>
      <c r="P184" s="94"/>
      <c r="Q184" s="33"/>
      <c r="R184" s="113"/>
      <c r="S184" s="113"/>
      <c r="T184" s="93"/>
      <c r="U184" s="51"/>
      <c r="V184" s="33"/>
      <c r="W184" s="33"/>
      <c r="X184" s="33"/>
      <c r="Y184" s="33"/>
      <c r="AC184" s="33"/>
      <c r="AD184" s="33"/>
      <c r="AE184" s="33"/>
      <c r="AF184" s="33"/>
      <c r="AG184" s="33"/>
    </row>
    <row r="185" spans="1:33" ht="24" x14ac:dyDescent="0.2">
      <c r="A185" s="27" t="s">
        <v>77</v>
      </c>
      <c r="B185" s="27">
        <v>7</v>
      </c>
      <c r="C185" s="27">
        <v>6</v>
      </c>
      <c r="D185" s="27">
        <v>14</v>
      </c>
      <c r="E185" s="27">
        <v>6</v>
      </c>
      <c r="F185" s="27">
        <v>11</v>
      </c>
      <c r="G185" s="27">
        <v>1</v>
      </c>
      <c r="H185" s="27">
        <v>0</v>
      </c>
      <c r="I185" s="27">
        <v>6</v>
      </c>
      <c r="J185" s="27">
        <v>1</v>
      </c>
      <c r="K185" s="27">
        <v>10</v>
      </c>
      <c r="L185" s="27">
        <v>28</v>
      </c>
      <c r="M185" s="37">
        <v>15</v>
      </c>
      <c r="N185" s="27">
        <v>9</v>
      </c>
      <c r="O185" s="62">
        <v>1</v>
      </c>
      <c r="P185" s="88">
        <v>28</v>
      </c>
      <c r="Q185" s="27">
        <v>55</v>
      </c>
      <c r="R185" s="109">
        <v>2</v>
      </c>
      <c r="S185" s="109">
        <v>15</v>
      </c>
      <c r="T185" s="63">
        <v>4</v>
      </c>
      <c r="U185" s="27"/>
      <c r="V185" s="27"/>
      <c r="AC185" s="27"/>
      <c r="AD185" s="27"/>
      <c r="AE185" s="27"/>
      <c r="AF185" s="27"/>
      <c r="AG185" s="27"/>
    </row>
    <row r="186" spans="1:33" x14ac:dyDescent="0.2">
      <c r="A186" s="27" t="s">
        <v>78</v>
      </c>
      <c r="B186" s="27">
        <v>19</v>
      </c>
      <c r="C186" s="27">
        <v>6</v>
      </c>
      <c r="D186" s="27">
        <v>20</v>
      </c>
      <c r="E186" s="27">
        <v>19</v>
      </c>
      <c r="F186" s="27">
        <v>13</v>
      </c>
      <c r="G186" s="27">
        <v>2</v>
      </c>
      <c r="H186" s="27">
        <v>10</v>
      </c>
      <c r="I186" s="27">
        <v>42</v>
      </c>
      <c r="J186" s="27">
        <v>25</v>
      </c>
      <c r="K186" s="27">
        <v>116</v>
      </c>
      <c r="L186" s="27">
        <v>35</v>
      </c>
      <c r="M186" s="37">
        <v>42</v>
      </c>
      <c r="N186" s="37">
        <v>13</v>
      </c>
      <c r="O186" s="64">
        <v>6</v>
      </c>
      <c r="P186" s="91">
        <v>12</v>
      </c>
      <c r="Q186" s="37">
        <v>11</v>
      </c>
      <c r="R186" s="111">
        <v>6</v>
      </c>
      <c r="S186" s="111">
        <v>8</v>
      </c>
      <c r="T186" s="63">
        <v>16</v>
      </c>
      <c r="U186" s="27"/>
      <c r="V186" s="27"/>
      <c r="AC186" s="27"/>
      <c r="AD186" s="37"/>
      <c r="AE186" s="37"/>
      <c r="AF186" s="37"/>
      <c r="AG186" s="37"/>
    </row>
    <row r="187" spans="1:33" ht="24" x14ac:dyDescent="0.2">
      <c r="A187" s="27" t="s">
        <v>79</v>
      </c>
      <c r="B187" s="27">
        <v>29</v>
      </c>
      <c r="C187" s="27">
        <v>5</v>
      </c>
      <c r="D187" s="27">
        <v>1</v>
      </c>
      <c r="E187" s="27" t="s">
        <v>187</v>
      </c>
      <c r="F187" s="27">
        <v>5</v>
      </c>
      <c r="G187" s="27">
        <v>0</v>
      </c>
      <c r="H187" s="27">
        <v>28</v>
      </c>
      <c r="I187" s="27">
        <v>13</v>
      </c>
      <c r="J187" s="27">
        <v>1</v>
      </c>
      <c r="K187" s="27">
        <v>1</v>
      </c>
      <c r="L187" s="27">
        <v>3</v>
      </c>
      <c r="M187" s="37">
        <v>16</v>
      </c>
      <c r="N187" s="27">
        <v>39</v>
      </c>
      <c r="O187" s="62">
        <v>2</v>
      </c>
      <c r="P187" s="88">
        <v>0</v>
      </c>
      <c r="Q187" s="27">
        <v>14</v>
      </c>
      <c r="R187" s="109">
        <v>12</v>
      </c>
      <c r="S187" s="109">
        <v>7</v>
      </c>
      <c r="T187" s="63">
        <v>3</v>
      </c>
      <c r="U187" s="27"/>
      <c r="V187" s="27"/>
      <c r="AC187" s="27"/>
      <c r="AD187" s="27"/>
      <c r="AE187" s="27"/>
      <c r="AF187" s="27"/>
      <c r="AG187" s="27"/>
    </row>
    <row r="188" spans="1:33" ht="24" x14ac:dyDescent="0.2">
      <c r="A188" s="27" t="s">
        <v>136</v>
      </c>
      <c r="B188" s="27">
        <v>18</v>
      </c>
      <c r="C188" s="27">
        <v>19</v>
      </c>
      <c r="D188" s="27">
        <v>51</v>
      </c>
      <c r="E188" s="27">
        <v>95</v>
      </c>
      <c r="F188" s="27">
        <v>63</v>
      </c>
      <c r="G188" s="27">
        <v>13</v>
      </c>
      <c r="H188" s="27">
        <v>63</v>
      </c>
      <c r="I188" s="27">
        <v>59</v>
      </c>
      <c r="J188" s="27">
        <v>48</v>
      </c>
      <c r="K188" s="27">
        <v>45</v>
      </c>
      <c r="L188" s="27">
        <v>189</v>
      </c>
      <c r="M188" s="37">
        <v>22</v>
      </c>
      <c r="N188" s="37">
        <v>104</v>
      </c>
      <c r="O188" s="64">
        <v>144</v>
      </c>
      <c r="P188" s="91">
        <v>446</v>
      </c>
      <c r="Q188" s="37">
        <v>487</v>
      </c>
      <c r="R188" s="111">
        <v>135</v>
      </c>
      <c r="S188" s="111">
        <v>174</v>
      </c>
      <c r="T188" s="63">
        <v>63</v>
      </c>
      <c r="U188" s="27"/>
      <c r="V188" s="27"/>
      <c r="AC188" s="27"/>
      <c r="AD188" s="37"/>
      <c r="AE188" s="37"/>
      <c r="AF188" s="37"/>
      <c r="AG188" s="37"/>
    </row>
    <row r="189" spans="1:33" ht="24" x14ac:dyDescent="0.2">
      <c r="A189" s="27" t="s">
        <v>80</v>
      </c>
      <c r="B189" s="27">
        <v>21</v>
      </c>
      <c r="C189" s="27">
        <v>4</v>
      </c>
      <c r="D189" s="27">
        <v>5</v>
      </c>
      <c r="E189" s="27">
        <v>44</v>
      </c>
      <c r="F189" s="27">
        <v>4</v>
      </c>
      <c r="G189" s="27">
        <v>3</v>
      </c>
      <c r="H189" s="27">
        <v>8</v>
      </c>
      <c r="I189" s="27">
        <v>52</v>
      </c>
      <c r="J189" s="27">
        <v>8</v>
      </c>
      <c r="K189" s="27">
        <v>31</v>
      </c>
      <c r="L189" s="27">
        <v>31</v>
      </c>
      <c r="M189" s="37">
        <v>13</v>
      </c>
      <c r="N189" s="37">
        <v>0</v>
      </c>
      <c r="O189" s="64">
        <v>0</v>
      </c>
      <c r="P189" s="91">
        <v>0</v>
      </c>
      <c r="Q189" s="37">
        <v>52</v>
      </c>
      <c r="R189" s="111">
        <v>2</v>
      </c>
      <c r="S189" s="111">
        <v>58</v>
      </c>
      <c r="T189" s="63">
        <v>0</v>
      </c>
      <c r="U189" s="27"/>
      <c r="V189" s="27"/>
      <c r="AC189" s="27"/>
      <c r="AD189" s="37"/>
      <c r="AE189" s="37"/>
      <c r="AF189" s="37"/>
      <c r="AG189" s="37"/>
    </row>
    <row r="190" spans="1:33" ht="24" x14ac:dyDescent="0.2">
      <c r="A190" s="27" t="s">
        <v>81</v>
      </c>
      <c r="B190" s="27">
        <v>32</v>
      </c>
      <c r="C190" s="27">
        <v>10</v>
      </c>
      <c r="D190" s="27">
        <v>12</v>
      </c>
      <c r="E190" s="27">
        <v>0</v>
      </c>
      <c r="F190" s="27">
        <v>0</v>
      </c>
      <c r="G190" s="27">
        <v>0</v>
      </c>
      <c r="H190" s="27">
        <v>43</v>
      </c>
      <c r="I190" s="27">
        <v>0</v>
      </c>
      <c r="J190" s="27">
        <v>2</v>
      </c>
      <c r="K190" s="27">
        <v>62</v>
      </c>
      <c r="L190" s="27">
        <v>77</v>
      </c>
      <c r="M190" s="37">
        <v>8</v>
      </c>
      <c r="N190" s="27">
        <v>9</v>
      </c>
      <c r="O190" s="62">
        <v>31</v>
      </c>
      <c r="P190" s="88">
        <v>121</v>
      </c>
      <c r="Q190" s="27">
        <v>99</v>
      </c>
      <c r="R190" s="109">
        <v>62</v>
      </c>
      <c r="S190" s="109">
        <v>40</v>
      </c>
      <c r="T190" s="63">
        <v>15</v>
      </c>
      <c r="U190" s="27"/>
      <c r="V190" s="27"/>
      <c r="AC190" s="27"/>
      <c r="AD190" s="27"/>
      <c r="AE190" s="27"/>
      <c r="AF190" s="27"/>
      <c r="AG190" s="27"/>
    </row>
    <row r="191" spans="1:33" ht="24" x14ac:dyDescent="0.2">
      <c r="A191" s="27" t="s">
        <v>82</v>
      </c>
      <c r="B191" s="27">
        <v>127</v>
      </c>
      <c r="C191" s="27">
        <v>5</v>
      </c>
      <c r="D191" s="27">
        <v>6</v>
      </c>
      <c r="E191" s="27">
        <v>25</v>
      </c>
      <c r="F191" s="27">
        <v>3</v>
      </c>
      <c r="G191" s="27">
        <v>0</v>
      </c>
      <c r="H191" s="27">
        <v>4</v>
      </c>
      <c r="I191" s="27">
        <v>14</v>
      </c>
      <c r="J191" s="27">
        <v>14</v>
      </c>
      <c r="K191" s="27">
        <v>338</v>
      </c>
      <c r="L191" s="27">
        <v>34</v>
      </c>
      <c r="M191" s="37">
        <v>0</v>
      </c>
      <c r="N191" s="37">
        <v>14</v>
      </c>
      <c r="O191" s="64">
        <v>26</v>
      </c>
      <c r="P191" s="91">
        <v>17</v>
      </c>
      <c r="Q191" s="37">
        <v>11</v>
      </c>
      <c r="R191" s="111">
        <v>16</v>
      </c>
      <c r="S191" s="111">
        <v>56</v>
      </c>
      <c r="T191" s="63">
        <v>17</v>
      </c>
      <c r="U191" s="27"/>
      <c r="V191" s="27"/>
      <c r="AC191" s="27"/>
      <c r="AD191" s="37"/>
      <c r="AE191" s="37"/>
      <c r="AF191" s="37"/>
      <c r="AG191" s="37"/>
    </row>
    <row r="192" spans="1:33" ht="24" x14ac:dyDescent="0.2">
      <c r="A192" s="27" t="s">
        <v>83</v>
      </c>
      <c r="B192" s="27">
        <v>8</v>
      </c>
      <c r="C192" s="27">
        <v>6</v>
      </c>
      <c r="D192" s="27">
        <v>6</v>
      </c>
      <c r="E192" s="27">
        <v>4</v>
      </c>
      <c r="F192" s="27">
        <v>0</v>
      </c>
      <c r="G192" s="27">
        <v>0</v>
      </c>
      <c r="H192" s="27">
        <v>0</v>
      </c>
      <c r="I192" s="27">
        <v>0</v>
      </c>
      <c r="J192" s="27">
        <v>0</v>
      </c>
      <c r="K192" s="27">
        <v>52</v>
      </c>
      <c r="L192" s="27">
        <v>1</v>
      </c>
      <c r="M192" s="37">
        <v>0</v>
      </c>
      <c r="N192" s="37">
        <v>0</v>
      </c>
      <c r="O192" s="64">
        <v>0</v>
      </c>
      <c r="P192" s="91">
        <v>1</v>
      </c>
      <c r="Q192" s="37">
        <v>9</v>
      </c>
      <c r="R192" s="111">
        <v>0</v>
      </c>
      <c r="S192" s="111">
        <v>4</v>
      </c>
      <c r="T192" s="63">
        <v>0</v>
      </c>
      <c r="U192" s="27"/>
      <c r="V192" s="27"/>
      <c r="AC192" s="27"/>
      <c r="AD192" s="37"/>
      <c r="AE192" s="37"/>
      <c r="AF192" s="37"/>
      <c r="AG192" s="37"/>
    </row>
    <row r="193" spans="1:33" ht="24" x14ac:dyDescent="0.2">
      <c r="A193" s="51" t="s">
        <v>84</v>
      </c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89"/>
      <c r="P193" s="90"/>
      <c r="Q193" s="51"/>
      <c r="R193" s="110"/>
      <c r="S193" s="110"/>
      <c r="T193" s="89"/>
      <c r="U193" s="51"/>
      <c r="V193" s="51"/>
      <c r="W193" s="51"/>
      <c r="X193" s="51"/>
      <c r="AC193" s="51"/>
      <c r="AD193" s="51"/>
      <c r="AE193" s="51"/>
      <c r="AF193" s="51"/>
      <c r="AG193" s="51"/>
    </row>
    <row r="194" spans="1:33" ht="24" x14ac:dyDescent="0.2">
      <c r="A194" s="27" t="s">
        <v>184</v>
      </c>
      <c r="B194" s="27"/>
      <c r="C194" s="27"/>
      <c r="D194" s="27"/>
      <c r="E194" s="27">
        <v>2</v>
      </c>
      <c r="F194" s="27">
        <v>0</v>
      </c>
      <c r="G194" s="27">
        <v>0</v>
      </c>
      <c r="H194" s="27">
        <v>0</v>
      </c>
      <c r="I194" s="27">
        <v>0</v>
      </c>
      <c r="J194" s="27">
        <v>0</v>
      </c>
      <c r="K194" s="27">
        <v>2</v>
      </c>
      <c r="L194" s="27">
        <v>0</v>
      </c>
      <c r="M194" s="37">
        <v>0</v>
      </c>
      <c r="N194" s="27">
        <v>5</v>
      </c>
      <c r="O194" s="62">
        <v>0</v>
      </c>
      <c r="P194" s="88">
        <v>0</v>
      </c>
      <c r="Q194" s="27">
        <v>2</v>
      </c>
      <c r="R194" s="109">
        <v>0</v>
      </c>
      <c r="S194" s="109">
        <v>0</v>
      </c>
      <c r="T194" s="63">
        <v>0</v>
      </c>
      <c r="U194" s="27"/>
      <c r="V194" s="27"/>
      <c r="AC194" s="27"/>
      <c r="AD194" s="27"/>
      <c r="AE194" s="27"/>
      <c r="AF194" s="27"/>
      <c r="AG194" s="27"/>
    </row>
    <row r="195" spans="1:33" ht="24" x14ac:dyDescent="0.2">
      <c r="A195" s="27" t="s">
        <v>212</v>
      </c>
      <c r="B195" s="27">
        <v>0</v>
      </c>
      <c r="C195" s="27">
        <v>0</v>
      </c>
      <c r="D195" s="27">
        <v>0</v>
      </c>
      <c r="E195" s="27">
        <v>0</v>
      </c>
      <c r="F195" s="27">
        <v>0</v>
      </c>
      <c r="G195" s="27">
        <v>0</v>
      </c>
      <c r="H195" s="27">
        <v>1</v>
      </c>
      <c r="I195" s="27">
        <v>1</v>
      </c>
      <c r="J195" s="27">
        <v>0</v>
      </c>
      <c r="K195" s="27">
        <v>5</v>
      </c>
      <c r="L195" s="27">
        <v>0</v>
      </c>
      <c r="M195" s="37">
        <v>0</v>
      </c>
      <c r="N195" s="27">
        <v>0</v>
      </c>
      <c r="O195" s="62">
        <v>0</v>
      </c>
      <c r="P195" s="88">
        <v>0</v>
      </c>
      <c r="Q195" s="27">
        <v>0</v>
      </c>
      <c r="R195" s="109">
        <v>10</v>
      </c>
      <c r="S195" s="109">
        <v>0</v>
      </c>
      <c r="T195" s="63">
        <v>0</v>
      </c>
      <c r="U195" s="27"/>
      <c r="V195" s="27"/>
      <c r="AC195" s="27"/>
      <c r="AD195" s="27"/>
      <c r="AE195" s="27"/>
      <c r="AF195" s="27"/>
      <c r="AG195" s="27"/>
    </row>
    <row r="196" spans="1:33" ht="24" x14ac:dyDescent="0.2">
      <c r="A196" s="27" t="s">
        <v>222</v>
      </c>
      <c r="B196" s="27"/>
      <c r="C196" s="27"/>
      <c r="D196" s="27"/>
      <c r="E196" s="27"/>
      <c r="F196" s="27"/>
      <c r="G196" s="27"/>
      <c r="H196" s="27"/>
      <c r="I196" s="27">
        <v>1</v>
      </c>
      <c r="J196" s="27">
        <v>0</v>
      </c>
      <c r="K196" s="52">
        <v>5</v>
      </c>
      <c r="L196" s="52">
        <v>6</v>
      </c>
      <c r="M196" s="49">
        <v>10</v>
      </c>
      <c r="N196" s="27">
        <v>3</v>
      </c>
      <c r="O196" s="62">
        <v>0</v>
      </c>
      <c r="P196" s="88">
        <v>0</v>
      </c>
      <c r="Q196" s="27">
        <v>7</v>
      </c>
      <c r="R196" s="109">
        <v>0</v>
      </c>
      <c r="S196" s="109">
        <v>8</v>
      </c>
      <c r="T196" s="63">
        <v>0</v>
      </c>
      <c r="U196" s="74"/>
      <c r="V196" s="27"/>
      <c r="AC196" s="27"/>
      <c r="AD196" s="27"/>
      <c r="AE196" s="27"/>
      <c r="AF196" s="27"/>
      <c r="AG196" s="27"/>
    </row>
    <row r="197" spans="1:33" ht="24" x14ac:dyDescent="0.2">
      <c r="A197" s="27" t="s">
        <v>225</v>
      </c>
      <c r="B197" s="27"/>
      <c r="C197" s="27"/>
      <c r="D197" s="27"/>
      <c r="E197" s="27"/>
      <c r="F197" s="27"/>
      <c r="G197" s="27"/>
      <c r="H197" s="27"/>
      <c r="I197" s="27"/>
      <c r="J197" s="27"/>
      <c r="K197" s="52"/>
      <c r="L197" s="52"/>
      <c r="M197" s="49"/>
      <c r="N197" s="27"/>
      <c r="O197" s="62"/>
      <c r="P197" s="88">
        <v>1</v>
      </c>
      <c r="Q197" s="27">
        <v>0</v>
      </c>
      <c r="R197" s="109">
        <v>0</v>
      </c>
      <c r="S197" s="109">
        <v>0</v>
      </c>
      <c r="T197" s="63">
        <v>0</v>
      </c>
      <c r="U197" s="74"/>
      <c r="V197" s="27"/>
      <c r="AC197" s="27"/>
      <c r="AD197" s="27"/>
      <c r="AE197" s="27"/>
      <c r="AF197" s="27"/>
      <c r="AG197" s="27"/>
    </row>
    <row r="198" spans="1:33" x14ac:dyDescent="0.2">
      <c r="A198" s="43"/>
      <c r="B198" s="43">
        <f>SUM(B178:B193)</f>
        <v>699</v>
      </c>
      <c r="C198" s="43">
        <f>SUM(C178:C193)</f>
        <v>128</v>
      </c>
      <c r="D198" s="43">
        <f>SUM(D178:D193)</f>
        <v>242</v>
      </c>
      <c r="E198" s="43">
        <f>SUM(E178:E195)</f>
        <v>389</v>
      </c>
      <c r="F198" s="43">
        <f>SUM(F178:F195)</f>
        <v>183</v>
      </c>
      <c r="G198" s="43">
        <f>SUM(G178:G195)</f>
        <v>21</v>
      </c>
      <c r="H198" s="43">
        <f>SUM(H178:H195)</f>
        <v>173</v>
      </c>
      <c r="I198" s="43">
        <f>SUM(I178:I196)</f>
        <v>271</v>
      </c>
      <c r="J198" s="43">
        <f>SUM(J178:J196)</f>
        <v>187</v>
      </c>
      <c r="K198" s="43">
        <f>SUM(K178:K196)</f>
        <v>1039</v>
      </c>
      <c r="L198" s="43">
        <f>SUM(L178:L196)</f>
        <v>814</v>
      </c>
      <c r="M198" s="43">
        <f>SUM(M178:M197)</f>
        <v>407</v>
      </c>
      <c r="N198" s="43">
        <f>SUM(N178:N196)</f>
        <v>585</v>
      </c>
      <c r="O198" s="95">
        <f>SUM(O178:O196)</f>
        <v>377</v>
      </c>
      <c r="P198" s="96">
        <f>SUM(P178:P197)</f>
        <v>767</v>
      </c>
      <c r="Q198" s="43">
        <f>SUM(Q178:Q197)</f>
        <v>972</v>
      </c>
      <c r="R198" s="114">
        <f>SUM(R178:R197)</f>
        <v>638</v>
      </c>
      <c r="S198" s="114">
        <f>SUM(S178:S197)</f>
        <v>727</v>
      </c>
      <c r="T198" s="95">
        <f>SUM(T178:T197)</f>
        <v>189</v>
      </c>
      <c r="U198" s="43"/>
      <c r="V198" s="43"/>
      <c r="W198" s="44"/>
      <c r="X198" s="44"/>
      <c r="Y198" s="44"/>
      <c r="AC198" s="43"/>
      <c r="AD198" s="43"/>
      <c r="AE198" s="43"/>
      <c r="AF198" s="43"/>
      <c r="AG198" s="43"/>
    </row>
    <row r="199" spans="1:33" x14ac:dyDescent="0.2">
      <c r="A199" s="27" t="s">
        <v>113</v>
      </c>
      <c r="B199" s="27">
        <v>33</v>
      </c>
      <c r="C199" s="27">
        <v>11</v>
      </c>
      <c r="D199" s="27">
        <v>23</v>
      </c>
      <c r="E199" s="27">
        <v>22</v>
      </c>
      <c r="F199" s="27">
        <v>4</v>
      </c>
      <c r="G199" s="27">
        <v>0</v>
      </c>
      <c r="H199" s="27">
        <v>6</v>
      </c>
      <c r="I199" s="27">
        <v>24</v>
      </c>
      <c r="J199" s="27">
        <v>16</v>
      </c>
      <c r="K199" s="27">
        <v>11</v>
      </c>
      <c r="L199" s="27">
        <v>0</v>
      </c>
      <c r="M199" s="37">
        <v>4</v>
      </c>
      <c r="N199" s="27">
        <v>21</v>
      </c>
      <c r="O199" s="62">
        <v>12</v>
      </c>
      <c r="P199" s="88">
        <v>7</v>
      </c>
      <c r="Q199" s="27">
        <v>5</v>
      </c>
      <c r="R199" s="109">
        <v>8</v>
      </c>
      <c r="S199" s="109">
        <v>12</v>
      </c>
      <c r="T199" s="62">
        <v>0</v>
      </c>
      <c r="U199" s="27"/>
      <c r="V199" s="27"/>
      <c r="AC199" s="27"/>
      <c r="AD199" s="27"/>
      <c r="AE199" s="27"/>
      <c r="AF199" s="27"/>
      <c r="AG199" s="27"/>
    </row>
    <row r="200" spans="1:33" s="40" customFormat="1" x14ac:dyDescent="0.2">
      <c r="A200" s="43">
        <v>71</v>
      </c>
      <c r="B200" s="43"/>
      <c r="C200" s="43"/>
      <c r="D200" s="43"/>
      <c r="E200" s="43"/>
      <c r="F200" s="43"/>
      <c r="G200" s="43">
        <v>0</v>
      </c>
      <c r="H200" s="43"/>
      <c r="I200" s="43">
        <v>24</v>
      </c>
      <c r="J200" s="43">
        <v>16</v>
      </c>
      <c r="K200" s="43">
        <v>11</v>
      </c>
      <c r="L200" s="43">
        <v>0</v>
      </c>
      <c r="M200" s="43">
        <v>4</v>
      </c>
      <c r="N200" s="43">
        <v>21</v>
      </c>
      <c r="O200" s="95">
        <f>SUM(O199)</f>
        <v>12</v>
      </c>
      <c r="P200" s="96">
        <v>7</v>
      </c>
      <c r="Q200" s="43">
        <f>SUM(Q199)</f>
        <v>5</v>
      </c>
      <c r="R200" s="114">
        <v>8</v>
      </c>
      <c r="S200" s="114">
        <v>12</v>
      </c>
      <c r="T200" s="95">
        <v>0</v>
      </c>
      <c r="U200" s="43"/>
      <c r="V200" s="43"/>
      <c r="W200" s="44"/>
      <c r="X200" s="44"/>
      <c r="Y200" s="44"/>
      <c r="AC200" s="43"/>
      <c r="AD200" s="43"/>
      <c r="AE200" s="27"/>
      <c r="AF200" s="27"/>
      <c r="AG200" s="43"/>
    </row>
    <row r="201" spans="1:33" x14ac:dyDescent="0.2">
      <c r="A201" s="27" t="s">
        <v>85</v>
      </c>
      <c r="B201" s="27">
        <v>43</v>
      </c>
      <c r="C201" s="27" t="s">
        <v>148</v>
      </c>
      <c r="D201" s="27">
        <v>56</v>
      </c>
      <c r="E201" s="27">
        <v>8</v>
      </c>
      <c r="F201" s="27">
        <v>7</v>
      </c>
      <c r="G201" s="27">
        <v>0</v>
      </c>
      <c r="H201" s="27">
        <v>2</v>
      </c>
      <c r="I201" s="27">
        <v>3</v>
      </c>
      <c r="J201" s="27">
        <v>126</v>
      </c>
      <c r="K201" s="27">
        <v>343</v>
      </c>
      <c r="L201" s="27">
        <v>8</v>
      </c>
      <c r="M201" s="37">
        <v>0</v>
      </c>
      <c r="N201" s="35">
        <v>97</v>
      </c>
      <c r="O201" s="102">
        <v>49</v>
      </c>
      <c r="P201" s="102">
        <v>342</v>
      </c>
      <c r="Q201" s="52">
        <v>27</v>
      </c>
      <c r="R201" s="112">
        <v>118</v>
      </c>
      <c r="S201" s="112">
        <v>19</v>
      </c>
      <c r="T201" s="63">
        <v>14</v>
      </c>
      <c r="U201" s="27"/>
      <c r="V201" s="27"/>
      <c r="Z201" s="48"/>
      <c r="AC201" s="27"/>
      <c r="AD201" s="27"/>
      <c r="AE201" s="27"/>
      <c r="AF201" s="27"/>
      <c r="AG201" s="27"/>
    </row>
    <row r="202" spans="1:33" x14ac:dyDescent="0.2">
      <c r="A202" s="27" t="s">
        <v>170</v>
      </c>
      <c r="B202" s="27">
        <v>0</v>
      </c>
      <c r="C202" s="27">
        <v>0</v>
      </c>
      <c r="D202" s="27">
        <v>0</v>
      </c>
      <c r="E202" s="27">
        <v>5</v>
      </c>
      <c r="F202" s="27">
        <v>0</v>
      </c>
      <c r="G202" s="27">
        <v>0</v>
      </c>
      <c r="H202" s="27">
        <v>0</v>
      </c>
      <c r="I202" s="27">
        <v>1</v>
      </c>
      <c r="J202" s="27">
        <v>11</v>
      </c>
      <c r="K202" s="27">
        <v>1</v>
      </c>
      <c r="L202" s="27">
        <v>0</v>
      </c>
      <c r="M202" s="37">
        <v>0</v>
      </c>
      <c r="N202" s="27">
        <v>0</v>
      </c>
      <c r="O202" s="62">
        <v>0</v>
      </c>
      <c r="P202" s="65">
        <v>0</v>
      </c>
      <c r="Q202" s="27">
        <v>0</v>
      </c>
      <c r="R202" s="109">
        <v>0</v>
      </c>
      <c r="S202" s="109">
        <v>0</v>
      </c>
      <c r="T202" s="63">
        <v>24</v>
      </c>
      <c r="U202" s="27"/>
      <c r="V202" s="27"/>
      <c r="Z202" s="48"/>
      <c r="AC202" s="27"/>
      <c r="AD202" s="27"/>
      <c r="AE202" s="27"/>
      <c r="AF202" s="27"/>
      <c r="AG202" s="27"/>
    </row>
    <row r="203" spans="1:33" x14ac:dyDescent="0.2">
      <c r="A203" s="27" t="s">
        <v>86</v>
      </c>
      <c r="B203" s="27">
        <v>22</v>
      </c>
      <c r="C203" s="27">
        <v>42</v>
      </c>
      <c r="D203" s="27">
        <v>36</v>
      </c>
      <c r="E203" s="27">
        <v>93</v>
      </c>
      <c r="F203" s="27">
        <v>29</v>
      </c>
      <c r="G203" s="27">
        <v>0</v>
      </c>
      <c r="H203" s="27">
        <v>0</v>
      </c>
      <c r="I203" s="27">
        <v>0</v>
      </c>
      <c r="J203" s="27">
        <v>5</v>
      </c>
      <c r="K203" s="27">
        <v>41</v>
      </c>
      <c r="L203" s="27">
        <v>30</v>
      </c>
      <c r="M203" s="37">
        <v>36</v>
      </c>
      <c r="N203" s="27">
        <v>54</v>
      </c>
      <c r="O203" s="62">
        <v>3</v>
      </c>
      <c r="P203" s="65">
        <v>6</v>
      </c>
      <c r="Q203" s="27">
        <v>6</v>
      </c>
      <c r="R203" s="109">
        <v>39</v>
      </c>
      <c r="S203" s="109">
        <v>4</v>
      </c>
      <c r="T203" s="63">
        <v>4</v>
      </c>
      <c r="U203" s="27"/>
      <c r="V203" s="27"/>
      <c r="Z203" s="48"/>
      <c r="AC203" s="27"/>
      <c r="AD203" s="27"/>
      <c r="AE203" s="27"/>
      <c r="AF203" s="27"/>
      <c r="AG203" s="27"/>
    </row>
    <row r="204" spans="1:33" x14ac:dyDescent="0.2">
      <c r="A204" s="51" t="s">
        <v>129</v>
      </c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89"/>
      <c r="P204" s="90"/>
      <c r="Q204" s="51"/>
      <c r="R204" s="110"/>
      <c r="S204" s="110"/>
      <c r="T204" s="89"/>
      <c r="U204" s="51"/>
      <c r="V204" s="51"/>
      <c r="W204" s="51"/>
      <c r="X204" s="51"/>
      <c r="Y204" s="51"/>
      <c r="Z204" s="60"/>
      <c r="AC204" s="51"/>
      <c r="AD204" s="51"/>
      <c r="AE204" s="51"/>
      <c r="AF204" s="51"/>
      <c r="AG204" s="51"/>
    </row>
    <row r="205" spans="1:33" x14ac:dyDescent="0.2">
      <c r="A205" s="27" t="s">
        <v>87</v>
      </c>
      <c r="B205" s="27">
        <v>177</v>
      </c>
      <c r="C205" s="27">
        <v>35</v>
      </c>
      <c r="D205" s="27">
        <v>140</v>
      </c>
      <c r="E205" s="27">
        <v>129</v>
      </c>
      <c r="F205" s="27">
        <v>198</v>
      </c>
      <c r="G205" s="27">
        <v>1</v>
      </c>
      <c r="H205" s="27">
        <v>0</v>
      </c>
      <c r="I205" s="27">
        <v>16</v>
      </c>
      <c r="J205" s="27">
        <v>195</v>
      </c>
      <c r="K205" s="27">
        <v>1232</v>
      </c>
      <c r="L205" s="27">
        <v>543</v>
      </c>
      <c r="M205" s="37">
        <v>90</v>
      </c>
      <c r="N205" s="27">
        <v>207</v>
      </c>
      <c r="O205" s="62">
        <v>235</v>
      </c>
      <c r="P205" s="65">
        <v>1250</v>
      </c>
      <c r="Q205" s="27">
        <v>774</v>
      </c>
      <c r="R205" s="109">
        <v>1164</v>
      </c>
      <c r="S205" s="109">
        <v>816</v>
      </c>
      <c r="T205" s="63">
        <v>603</v>
      </c>
      <c r="U205" s="27"/>
      <c r="V205" s="27"/>
      <c r="Z205" s="48"/>
      <c r="AC205" s="27"/>
      <c r="AD205" s="27"/>
      <c r="AE205" s="27"/>
      <c r="AF205" s="27"/>
      <c r="AG205" s="27"/>
    </row>
    <row r="206" spans="1:33" x14ac:dyDescent="0.2">
      <c r="A206" s="33" t="s">
        <v>88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93"/>
      <c r="P206" s="94"/>
      <c r="Q206" s="33"/>
      <c r="R206" s="113"/>
      <c r="S206" s="113"/>
      <c r="T206" s="93"/>
      <c r="U206" s="33"/>
      <c r="V206" s="33"/>
      <c r="W206" s="33"/>
      <c r="X206" s="33"/>
      <c r="Y206" s="33"/>
      <c r="Z206" s="48"/>
      <c r="AC206" s="33"/>
      <c r="AD206" s="33"/>
      <c r="AE206" s="33"/>
      <c r="AF206" s="33"/>
      <c r="AG206" s="33"/>
    </row>
    <row r="207" spans="1:33" x14ac:dyDescent="0.2">
      <c r="A207" s="37" t="s">
        <v>89</v>
      </c>
      <c r="B207" s="37">
        <v>18</v>
      </c>
      <c r="C207" s="37">
        <v>2</v>
      </c>
      <c r="D207" s="37">
        <v>1</v>
      </c>
      <c r="E207" s="37">
        <v>0</v>
      </c>
      <c r="F207" s="37">
        <v>0</v>
      </c>
      <c r="G207" s="37">
        <v>0</v>
      </c>
      <c r="H207" s="37">
        <v>0</v>
      </c>
      <c r="I207" s="37">
        <v>0</v>
      </c>
      <c r="J207" s="37">
        <v>2</v>
      </c>
      <c r="K207" s="27">
        <v>3</v>
      </c>
      <c r="L207" s="27">
        <v>45</v>
      </c>
      <c r="M207" s="37">
        <v>0</v>
      </c>
      <c r="N207" s="27">
        <v>14</v>
      </c>
      <c r="O207" s="62">
        <v>57</v>
      </c>
      <c r="P207" s="65">
        <v>0</v>
      </c>
      <c r="Q207" s="27">
        <v>0</v>
      </c>
      <c r="R207" s="109">
        <v>0</v>
      </c>
      <c r="S207" s="109">
        <v>1</v>
      </c>
      <c r="T207" s="63">
        <v>0</v>
      </c>
      <c r="U207" s="37"/>
      <c r="V207" s="37"/>
      <c r="W207" s="37"/>
      <c r="X207" s="37"/>
      <c r="Y207" s="37"/>
      <c r="Z207" s="48"/>
      <c r="AC207" s="27"/>
      <c r="AD207" s="27"/>
      <c r="AE207" s="27"/>
      <c r="AF207" s="27"/>
      <c r="AG207" s="27"/>
    </row>
    <row r="208" spans="1:33" x14ac:dyDescent="0.2">
      <c r="A208" s="37" t="s">
        <v>151</v>
      </c>
      <c r="B208" s="37">
        <v>0</v>
      </c>
      <c r="C208" s="37">
        <v>0</v>
      </c>
      <c r="D208" s="37">
        <v>1</v>
      </c>
      <c r="E208" s="37">
        <v>0</v>
      </c>
      <c r="F208" s="37">
        <v>0</v>
      </c>
      <c r="G208" s="37">
        <v>0</v>
      </c>
      <c r="H208" s="37">
        <v>0</v>
      </c>
      <c r="I208" s="37">
        <v>0</v>
      </c>
      <c r="J208" s="37">
        <v>0</v>
      </c>
      <c r="K208" s="37">
        <v>0</v>
      </c>
      <c r="L208" s="37">
        <v>0</v>
      </c>
      <c r="M208" s="37">
        <v>6</v>
      </c>
      <c r="N208" s="27">
        <v>0</v>
      </c>
      <c r="O208" s="62">
        <v>0</v>
      </c>
      <c r="P208" s="65">
        <v>0</v>
      </c>
      <c r="Q208" s="27">
        <v>0</v>
      </c>
      <c r="R208" s="109">
        <v>0</v>
      </c>
      <c r="S208" s="109">
        <v>0</v>
      </c>
      <c r="T208" s="63">
        <v>0</v>
      </c>
      <c r="U208" s="37"/>
      <c r="V208" s="37"/>
      <c r="W208" s="37"/>
      <c r="X208" s="37"/>
      <c r="Y208" s="37"/>
      <c r="Z208" s="48"/>
      <c r="AC208" s="37"/>
      <c r="AD208" s="27"/>
      <c r="AE208" s="27"/>
      <c r="AF208" s="27"/>
      <c r="AG208" s="27"/>
    </row>
    <row r="209" spans="1:33" x14ac:dyDescent="0.2">
      <c r="A209" s="37" t="s">
        <v>231</v>
      </c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27"/>
      <c r="O209" s="62">
        <v>2</v>
      </c>
      <c r="P209" s="65">
        <v>0</v>
      </c>
      <c r="Q209" s="27">
        <v>0</v>
      </c>
      <c r="R209" s="109">
        <v>0</v>
      </c>
      <c r="S209" s="109">
        <v>1</v>
      </c>
      <c r="T209" s="63">
        <v>0</v>
      </c>
      <c r="U209" s="37"/>
      <c r="V209" s="37"/>
      <c r="W209" s="37"/>
      <c r="X209" s="37"/>
      <c r="Y209" s="37"/>
      <c r="Z209" s="48"/>
      <c r="AC209" s="37"/>
      <c r="AD209" s="27"/>
      <c r="AE209" s="27"/>
      <c r="AF209" s="27"/>
      <c r="AG209" s="27"/>
    </row>
    <row r="210" spans="1:33" s="54" customFormat="1" x14ac:dyDescent="0.2">
      <c r="A210" s="44"/>
      <c r="B210" s="44">
        <f t="shared" ref="B210:L210" si="11">SUM(B201:B208)</f>
        <v>260</v>
      </c>
      <c r="C210" s="44">
        <f t="shared" si="11"/>
        <v>79</v>
      </c>
      <c r="D210" s="44">
        <f t="shared" si="11"/>
        <v>234</v>
      </c>
      <c r="E210" s="44">
        <f t="shared" si="11"/>
        <v>235</v>
      </c>
      <c r="F210" s="44">
        <f t="shared" si="11"/>
        <v>234</v>
      </c>
      <c r="G210" s="44">
        <f t="shared" si="11"/>
        <v>1</v>
      </c>
      <c r="H210" s="44">
        <f t="shared" si="11"/>
        <v>2</v>
      </c>
      <c r="I210" s="44">
        <f t="shared" si="11"/>
        <v>20</v>
      </c>
      <c r="J210" s="44">
        <f t="shared" si="11"/>
        <v>339</v>
      </c>
      <c r="K210" s="44">
        <f t="shared" si="11"/>
        <v>1620</v>
      </c>
      <c r="L210" s="44">
        <f t="shared" si="11"/>
        <v>626</v>
      </c>
      <c r="M210" s="43">
        <f>SUM(M201:M209)</f>
        <v>132</v>
      </c>
      <c r="N210" s="44">
        <f>SUM(N201:N208)</f>
        <v>372</v>
      </c>
      <c r="O210" s="100">
        <f t="shared" ref="O210:T210" si="12">SUM(O201:O209)</f>
        <v>346</v>
      </c>
      <c r="P210" s="101">
        <f t="shared" si="12"/>
        <v>1598</v>
      </c>
      <c r="Q210" s="44">
        <f t="shared" si="12"/>
        <v>807</v>
      </c>
      <c r="R210" s="117">
        <f t="shared" si="12"/>
        <v>1321</v>
      </c>
      <c r="S210" s="117">
        <f t="shared" si="12"/>
        <v>841</v>
      </c>
      <c r="T210" s="100">
        <f t="shared" si="12"/>
        <v>645</v>
      </c>
      <c r="U210" s="44"/>
      <c r="V210" s="44"/>
      <c r="W210" s="44"/>
      <c r="X210" s="44"/>
      <c r="Y210" s="44"/>
      <c r="Z210" s="53"/>
      <c r="AC210" s="44"/>
      <c r="AD210" s="44"/>
      <c r="AE210" s="44"/>
      <c r="AF210" s="44"/>
      <c r="AG210" s="44"/>
    </row>
    <row r="211" spans="1:33" x14ac:dyDescent="0.2">
      <c r="A211" s="27" t="s">
        <v>90</v>
      </c>
      <c r="B211" s="27">
        <v>368</v>
      </c>
      <c r="C211" s="27">
        <v>1961</v>
      </c>
      <c r="D211" s="27">
        <v>1574</v>
      </c>
      <c r="E211" s="27">
        <v>430</v>
      </c>
      <c r="F211" s="27">
        <v>740</v>
      </c>
      <c r="G211" s="27">
        <v>182</v>
      </c>
      <c r="H211" s="27">
        <v>138</v>
      </c>
      <c r="I211" s="27">
        <v>684</v>
      </c>
      <c r="J211" s="27">
        <v>1402</v>
      </c>
      <c r="K211" s="27">
        <v>2592</v>
      </c>
      <c r="L211" s="27">
        <v>212</v>
      </c>
      <c r="M211" s="104">
        <v>607</v>
      </c>
      <c r="N211" s="27">
        <v>1662</v>
      </c>
      <c r="O211" s="62">
        <v>356</v>
      </c>
      <c r="P211" s="63">
        <v>856</v>
      </c>
      <c r="Q211" s="52">
        <v>269</v>
      </c>
      <c r="R211" s="112">
        <v>2460</v>
      </c>
      <c r="S211" s="112">
        <v>1059</v>
      </c>
      <c r="T211" s="63">
        <v>749</v>
      </c>
      <c r="U211" s="27"/>
      <c r="V211" s="27"/>
      <c r="Z211" s="48"/>
      <c r="AC211" s="27"/>
      <c r="AD211" s="27"/>
      <c r="AE211" s="27"/>
      <c r="AF211" s="27"/>
      <c r="AG211" s="27"/>
    </row>
    <row r="212" spans="1:33" x14ac:dyDescent="0.2">
      <c r="A212" s="27" t="s">
        <v>91</v>
      </c>
      <c r="B212" s="27">
        <v>154</v>
      </c>
      <c r="C212" s="27">
        <v>37</v>
      </c>
      <c r="D212" s="27">
        <v>88</v>
      </c>
      <c r="E212" s="27">
        <v>43</v>
      </c>
      <c r="F212" s="27">
        <v>113</v>
      </c>
      <c r="G212" s="27">
        <v>2</v>
      </c>
      <c r="H212" s="27">
        <v>20</v>
      </c>
      <c r="I212" s="27">
        <v>61</v>
      </c>
      <c r="J212" s="27">
        <v>64</v>
      </c>
      <c r="K212" s="27">
        <v>44</v>
      </c>
      <c r="L212" s="27">
        <v>18</v>
      </c>
      <c r="M212" s="104">
        <v>58</v>
      </c>
      <c r="N212" s="27">
        <v>155</v>
      </c>
      <c r="O212" s="62">
        <v>213</v>
      </c>
      <c r="P212" s="62">
        <v>333</v>
      </c>
      <c r="Q212" s="27">
        <v>182</v>
      </c>
      <c r="R212" s="109">
        <v>169</v>
      </c>
      <c r="S212" s="109">
        <v>196</v>
      </c>
      <c r="T212" s="63">
        <v>22</v>
      </c>
      <c r="U212" s="27"/>
      <c r="V212" s="27"/>
      <c r="AC212" s="27"/>
      <c r="AD212" s="27"/>
      <c r="AE212" s="27"/>
      <c r="AF212" s="27"/>
      <c r="AG212" s="27"/>
    </row>
    <row r="213" spans="1:33" x14ac:dyDescent="0.2">
      <c r="A213" s="27" t="s">
        <v>92</v>
      </c>
      <c r="B213" s="27">
        <v>76</v>
      </c>
      <c r="C213" s="27">
        <v>227</v>
      </c>
      <c r="D213" s="27">
        <v>86</v>
      </c>
      <c r="E213" s="27">
        <v>38</v>
      </c>
      <c r="F213" s="27">
        <v>197</v>
      </c>
      <c r="G213" s="27">
        <v>335</v>
      </c>
      <c r="H213" s="27">
        <v>108</v>
      </c>
      <c r="I213" s="27">
        <v>197</v>
      </c>
      <c r="J213" s="27">
        <v>144</v>
      </c>
      <c r="K213" s="27">
        <v>288</v>
      </c>
      <c r="L213" s="27">
        <v>97</v>
      </c>
      <c r="M213" s="104">
        <v>99</v>
      </c>
      <c r="N213" s="27">
        <v>230</v>
      </c>
      <c r="O213" s="62">
        <v>62</v>
      </c>
      <c r="P213" s="62">
        <v>50</v>
      </c>
      <c r="Q213" s="27">
        <v>41</v>
      </c>
      <c r="R213" s="109">
        <v>126</v>
      </c>
      <c r="S213" s="109">
        <v>83</v>
      </c>
      <c r="T213" s="63">
        <v>30</v>
      </c>
      <c r="U213" s="27"/>
      <c r="V213" s="27"/>
      <c r="AC213" s="27"/>
      <c r="AD213" s="27"/>
      <c r="AE213" s="27"/>
      <c r="AF213" s="27"/>
      <c r="AG213" s="27"/>
    </row>
    <row r="214" spans="1:33" x14ac:dyDescent="0.2">
      <c r="A214" s="27" t="s">
        <v>93</v>
      </c>
      <c r="B214" s="27">
        <v>438</v>
      </c>
      <c r="C214" s="27">
        <v>1877</v>
      </c>
      <c r="D214" s="27">
        <v>1263</v>
      </c>
      <c r="E214" s="27">
        <v>619</v>
      </c>
      <c r="F214" s="27">
        <v>936</v>
      </c>
      <c r="G214" s="27">
        <v>161</v>
      </c>
      <c r="H214" s="27">
        <v>107</v>
      </c>
      <c r="I214" s="27">
        <v>366</v>
      </c>
      <c r="J214" s="27">
        <v>313</v>
      </c>
      <c r="K214" s="27">
        <v>825</v>
      </c>
      <c r="L214" s="27">
        <v>273</v>
      </c>
      <c r="M214" s="104">
        <v>685</v>
      </c>
      <c r="N214" s="27">
        <v>978</v>
      </c>
      <c r="O214" s="62">
        <v>585</v>
      </c>
      <c r="P214" s="62">
        <v>1434</v>
      </c>
      <c r="Q214" s="52">
        <v>536</v>
      </c>
      <c r="R214" s="112">
        <v>783</v>
      </c>
      <c r="S214" s="112">
        <v>477</v>
      </c>
      <c r="T214" s="63">
        <v>285</v>
      </c>
      <c r="U214" s="27"/>
      <c r="V214" s="27"/>
      <c r="AC214" s="27"/>
      <c r="AD214" s="27"/>
      <c r="AE214" s="57"/>
      <c r="AF214" s="57"/>
    </row>
    <row r="215" spans="1:33" x14ac:dyDescent="0.2">
      <c r="A215" s="27" t="s">
        <v>94</v>
      </c>
      <c r="B215" s="27">
        <v>18</v>
      </c>
      <c r="C215" s="27">
        <v>278</v>
      </c>
      <c r="D215" s="27">
        <v>129</v>
      </c>
      <c r="E215" s="27">
        <v>85</v>
      </c>
      <c r="F215" s="27">
        <v>171</v>
      </c>
      <c r="G215" s="27">
        <v>17</v>
      </c>
      <c r="H215" s="27">
        <v>4</v>
      </c>
      <c r="I215" s="27">
        <v>117</v>
      </c>
      <c r="J215" s="27">
        <v>131</v>
      </c>
      <c r="K215" s="27">
        <v>292</v>
      </c>
      <c r="L215" s="27">
        <v>8</v>
      </c>
      <c r="M215" s="104">
        <v>369</v>
      </c>
      <c r="N215" s="27">
        <v>181</v>
      </c>
      <c r="O215" s="62">
        <v>84</v>
      </c>
      <c r="P215" s="62">
        <v>172</v>
      </c>
      <c r="Q215" s="27">
        <v>28</v>
      </c>
      <c r="R215" s="109">
        <v>242</v>
      </c>
      <c r="S215" s="119">
        <v>294</v>
      </c>
      <c r="T215" s="63">
        <v>34</v>
      </c>
      <c r="U215" s="27"/>
      <c r="V215" s="27"/>
      <c r="AC215" s="27"/>
      <c r="AD215" s="27"/>
      <c r="AE215" s="27"/>
      <c r="AF215" s="27"/>
      <c r="AG215" s="27"/>
    </row>
    <row r="216" spans="1:33" x14ac:dyDescent="0.2">
      <c r="A216" s="27" t="s">
        <v>171</v>
      </c>
      <c r="B216" s="27">
        <v>3</v>
      </c>
      <c r="C216" s="27">
        <v>40</v>
      </c>
      <c r="D216" s="27">
        <v>98</v>
      </c>
      <c r="E216" s="27">
        <v>150</v>
      </c>
      <c r="F216" s="27">
        <v>265</v>
      </c>
      <c r="G216" s="27">
        <v>0</v>
      </c>
      <c r="H216" s="27">
        <v>2</v>
      </c>
      <c r="I216" s="27">
        <v>32</v>
      </c>
      <c r="J216" s="27">
        <v>13</v>
      </c>
      <c r="K216" s="27">
        <v>128</v>
      </c>
      <c r="L216" s="27">
        <v>64</v>
      </c>
      <c r="M216" s="104">
        <v>112</v>
      </c>
      <c r="N216" s="27">
        <v>175</v>
      </c>
      <c r="O216" s="62">
        <v>68</v>
      </c>
      <c r="P216" s="88">
        <v>25</v>
      </c>
      <c r="Q216" s="27">
        <v>9</v>
      </c>
      <c r="R216" s="109">
        <v>59</v>
      </c>
      <c r="S216" s="109">
        <v>30</v>
      </c>
      <c r="T216" s="63">
        <v>73</v>
      </c>
      <c r="U216" s="27"/>
      <c r="V216" s="27"/>
      <c r="AC216" s="27"/>
      <c r="AD216" s="27"/>
      <c r="AE216" s="27"/>
      <c r="AF216" s="27"/>
      <c r="AG216" s="27"/>
    </row>
    <row r="217" spans="1:33" x14ac:dyDescent="0.2">
      <c r="A217" s="27" t="s">
        <v>95</v>
      </c>
      <c r="B217" s="27">
        <v>1</v>
      </c>
      <c r="C217" s="27">
        <v>8</v>
      </c>
      <c r="D217" s="27">
        <v>53</v>
      </c>
      <c r="E217" s="27">
        <v>15</v>
      </c>
      <c r="F217" s="27">
        <v>23</v>
      </c>
      <c r="G217" s="27">
        <v>0</v>
      </c>
      <c r="H217" s="27">
        <v>0</v>
      </c>
      <c r="I217" s="27">
        <v>0</v>
      </c>
      <c r="J217" s="27">
        <v>0</v>
      </c>
      <c r="K217" s="27">
        <v>12</v>
      </c>
      <c r="L217" s="27">
        <v>2</v>
      </c>
      <c r="M217" s="104">
        <v>0</v>
      </c>
      <c r="N217" s="27">
        <v>4</v>
      </c>
      <c r="O217" s="62">
        <v>3</v>
      </c>
      <c r="P217" s="88">
        <v>0</v>
      </c>
      <c r="Q217" s="27">
        <v>4</v>
      </c>
      <c r="R217" s="109">
        <v>6</v>
      </c>
      <c r="S217" s="109">
        <v>15</v>
      </c>
      <c r="T217" s="63">
        <v>2</v>
      </c>
      <c r="U217" s="27"/>
      <c r="V217" s="27"/>
      <c r="AC217" s="27"/>
      <c r="AD217" s="27"/>
      <c r="AE217" s="27"/>
      <c r="AF217" s="27"/>
      <c r="AG217" s="27"/>
    </row>
    <row r="218" spans="1:33" x14ac:dyDescent="0.2">
      <c r="A218" s="27" t="s">
        <v>218</v>
      </c>
      <c r="B218" s="27">
        <v>5</v>
      </c>
      <c r="C218" s="27">
        <v>0</v>
      </c>
      <c r="D218" s="27">
        <v>0</v>
      </c>
      <c r="E218" s="27">
        <v>17</v>
      </c>
      <c r="F218" s="27">
        <v>10</v>
      </c>
      <c r="G218" s="27">
        <v>0</v>
      </c>
      <c r="H218" s="27">
        <v>0</v>
      </c>
      <c r="I218" s="27">
        <v>3</v>
      </c>
      <c r="J218" s="27">
        <v>3</v>
      </c>
      <c r="K218" s="27">
        <v>0</v>
      </c>
      <c r="L218" s="27">
        <v>0</v>
      </c>
      <c r="M218" s="104">
        <v>1</v>
      </c>
      <c r="N218" s="27">
        <v>3</v>
      </c>
      <c r="O218" s="62">
        <v>8</v>
      </c>
      <c r="P218" s="88">
        <v>21</v>
      </c>
      <c r="Q218" s="27">
        <v>9</v>
      </c>
      <c r="R218" s="109">
        <v>32</v>
      </c>
      <c r="S218" s="109">
        <v>4</v>
      </c>
      <c r="T218" s="63">
        <v>10</v>
      </c>
      <c r="U218" s="27"/>
      <c r="V218" s="27"/>
      <c r="AC218" s="27"/>
      <c r="AD218" s="27"/>
      <c r="AE218" s="27"/>
      <c r="AF218" s="27"/>
      <c r="AG218" s="27"/>
    </row>
    <row r="219" spans="1:33" ht="24" x14ac:dyDescent="0.2">
      <c r="A219" s="27" t="s">
        <v>96</v>
      </c>
      <c r="B219" s="27">
        <v>13</v>
      </c>
      <c r="C219" s="27">
        <v>10</v>
      </c>
      <c r="D219" s="27">
        <v>0</v>
      </c>
      <c r="E219" s="27">
        <v>0</v>
      </c>
      <c r="F219" s="27">
        <v>1</v>
      </c>
      <c r="G219" s="27">
        <v>0</v>
      </c>
      <c r="H219" s="27">
        <v>0</v>
      </c>
      <c r="I219" s="27">
        <v>0</v>
      </c>
      <c r="J219" s="27">
        <v>0</v>
      </c>
      <c r="K219" s="27">
        <v>0</v>
      </c>
      <c r="L219" s="27">
        <v>0</v>
      </c>
      <c r="M219" s="104">
        <v>1</v>
      </c>
      <c r="N219" s="27">
        <v>0</v>
      </c>
      <c r="O219" s="62">
        <v>1</v>
      </c>
      <c r="P219" s="88">
        <v>2</v>
      </c>
      <c r="Q219" s="27">
        <v>3</v>
      </c>
      <c r="R219" s="109">
        <v>2</v>
      </c>
      <c r="S219" s="109">
        <v>2</v>
      </c>
      <c r="T219" s="63">
        <v>0</v>
      </c>
      <c r="U219" s="27"/>
      <c r="V219" s="27"/>
      <c r="AC219" s="27"/>
      <c r="AD219" s="27"/>
      <c r="AE219" s="27"/>
      <c r="AF219" s="27"/>
      <c r="AG219" s="27"/>
    </row>
    <row r="220" spans="1:33" ht="24" x14ac:dyDescent="0.2">
      <c r="A220" s="27" t="s">
        <v>219</v>
      </c>
      <c r="B220" s="27"/>
      <c r="C220" s="27"/>
      <c r="D220" s="27"/>
      <c r="E220" s="27"/>
      <c r="F220" s="27"/>
      <c r="G220" s="27"/>
      <c r="H220" s="27"/>
      <c r="I220" s="27"/>
      <c r="J220" s="27"/>
      <c r="K220" s="27">
        <v>2</v>
      </c>
      <c r="L220" s="27">
        <v>0</v>
      </c>
      <c r="M220" s="104">
        <v>0</v>
      </c>
      <c r="N220" s="27">
        <v>0</v>
      </c>
      <c r="O220" s="62">
        <v>0</v>
      </c>
      <c r="P220" s="88">
        <v>0</v>
      </c>
      <c r="Q220" s="27">
        <v>0</v>
      </c>
      <c r="R220" s="109">
        <v>3</v>
      </c>
      <c r="S220" s="109">
        <v>11</v>
      </c>
      <c r="T220" s="63">
        <v>3</v>
      </c>
      <c r="U220" s="27"/>
      <c r="V220" s="27"/>
      <c r="AC220" s="27"/>
      <c r="AD220" s="27"/>
      <c r="AE220" s="27"/>
      <c r="AF220" s="27"/>
      <c r="AG220" s="27"/>
    </row>
    <row r="221" spans="1:33" x14ac:dyDescent="0.2">
      <c r="A221" s="43">
        <v>16</v>
      </c>
      <c r="B221" s="43">
        <f>SUM(B211:B219)</f>
        <v>1076</v>
      </c>
      <c r="C221" s="43">
        <f>SUM(C211:C219)</f>
        <v>4438</v>
      </c>
      <c r="D221" s="43">
        <f>SUM(D211:D219)</f>
        <v>3291</v>
      </c>
      <c r="E221" s="43">
        <f>SUM(E211:E219)</f>
        <v>1397</v>
      </c>
      <c r="F221" s="43">
        <f>SUM(F211:F219)</f>
        <v>2456</v>
      </c>
      <c r="G221" s="43">
        <f>SUM(G201:G219)</f>
        <v>699</v>
      </c>
      <c r="H221" s="43">
        <f>SUM(H211:H219)</f>
        <v>379</v>
      </c>
      <c r="I221" s="43">
        <f>SUM(I211:I219)</f>
        <v>1460</v>
      </c>
      <c r="J221" s="43">
        <f>SUM(J211:J219)</f>
        <v>2070</v>
      </c>
      <c r="K221" s="43">
        <f t="shared" ref="K221:Q221" si="13">SUM(K211:K220)</f>
        <v>4183</v>
      </c>
      <c r="L221" s="43">
        <f t="shared" si="13"/>
        <v>674</v>
      </c>
      <c r="M221" s="43">
        <f t="shared" si="13"/>
        <v>1932</v>
      </c>
      <c r="N221" s="43">
        <f t="shared" si="13"/>
        <v>3388</v>
      </c>
      <c r="O221" s="95">
        <f t="shared" si="13"/>
        <v>1380</v>
      </c>
      <c r="P221" s="96">
        <f t="shared" si="13"/>
        <v>2893</v>
      </c>
      <c r="Q221" s="43">
        <f t="shared" si="13"/>
        <v>1081</v>
      </c>
      <c r="R221" s="114">
        <f>SUM(R211:R220)</f>
        <v>3882</v>
      </c>
      <c r="S221" s="114">
        <f>SUM(S211:S220)</f>
        <v>2171</v>
      </c>
      <c r="T221" s="95">
        <f>SUM(T211:T220)</f>
        <v>1208</v>
      </c>
      <c r="U221" s="43"/>
      <c r="V221" s="43"/>
      <c r="W221" s="44"/>
      <c r="X221" s="44"/>
      <c r="Y221" s="44"/>
      <c r="AC221" s="43"/>
      <c r="AD221" s="43"/>
      <c r="AE221" s="43"/>
      <c r="AF221" s="43"/>
      <c r="AG221" s="43"/>
    </row>
    <row r="222" spans="1:33" x14ac:dyDescent="0.2">
      <c r="A222" s="27"/>
      <c r="B222" s="27"/>
      <c r="C222" s="27"/>
      <c r="D222" s="27"/>
      <c r="E222" s="27"/>
      <c r="F222" s="27"/>
      <c r="G222" s="27"/>
      <c r="H222" s="31"/>
      <c r="I222" s="31"/>
      <c r="J222" s="31"/>
      <c r="K222" s="31"/>
      <c r="L222" s="31"/>
      <c r="M222" s="38"/>
      <c r="N222" s="62"/>
      <c r="O222" s="62"/>
      <c r="P222" s="62"/>
      <c r="Q222" s="27"/>
      <c r="R222" s="109"/>
      <c r="S222" s="109"/>
      <c r="T222" s="62"/>
      <c r="U222" s="27"/>
      <c r="V222" s="27"/>
      <c r="AC222" s="36"/>
      <c r="AD222" s="27"/>
      <c r="AE222" s="27"/>
      <c r="AF222" s="27"/>
      <c r="AG222" s="27"/>
    </row>
    <row r="223" spans="1:33" x14ac:dyDescent="0.2">
      <c r="A223" s="27"/>
      <c r="B223" s="27"/>
      <c r="C223" s="27"/>
      <c r="D223" s="27"/>
      <c r="E223" s="27"/>
      <c r="F223" s="27"/>
      <c r="G223" s="27"/>
      <c r="H223" s="31"/>
      <c r="I223" s="31"/>
      <c r="J223" s="31"/>
      <c r="K223" s="31"/>
      <c r="L223" s="31"/>
      <c r="M223" s="38"/>
      <c r="N223" s="62"/>
      <c r="O223" s="62"/>
      <c r="P223" s="62"/>
      <c r="Q223" s="27"/>
      <c r="R223" s="109" t="s">
        <v>236</v>
      </c>
      <c r="S223" s="109"/>
      <c r="T223" s="62"/>
      <c r="U223" s="27"/>
      <c r="V223" s="27"/>
      <c r="AC223" s="36"/>
      <c r="AD223" s="27"/>
      <c r="AE223" s="27"/>
      <c r="AF223" s="27"/>
      <c r="AG223" s="27"/>
    </row>
    <row r="224" spans="1:33" x14ac:dyDescent="0.2">
      <c r="A224" s="27"/>
      <c r="B224" s="27"/>
      <c r="C224" s="27"/>
      <c r="D224" s="27"/>
      <c r="E224" s="27"/>
      <c r="F224" s="27"/>
      <c r="G224" s="27"/>
      <c r="H224" s="31"/>
      <c r="I224" s="31"/>
      <c r="J224" s="31"/>
      <c r="K224" s="31"/>
      <c r="L224" s="31"/>
      <c r="M224" s="38"/>
      <c r="N224" s="62"/>
      <c r="O224" s="62"/>
      <c r="P224" s="62"/>
      <c r="Q224" s="27"/>
      <c r="R224" s="109"/>
      <c r="S224" s="109"/>
      <c r="T224" s="62"/>
      <c r="U224" s="27"/>
      <c r="V224" s="27"/>
      <c r="AC224" s="36"/>
      <c r="AD224" s="27"/>
      <c r="AE224" s="27"/>
      <c r="AF224" s="27"/>
      <c r="AG224" s="27"/>
    </row>
    <row r="225" spans="1:33" x14ac:dyDescent="0.2">
      <c r="A225" s="29"/>
      <c r="B225" s="27">
        <v>2002</v>
      </c>
      <c r="C225" s="27">
        <v>2003</v>
      </c>
      <c r="D225" s="27">
        <v>2004</v>
      </c>
      <c r="E225" s="27">
        <v>2005</v>
      </c>
      <c r="F225" s="27">
        <v>2006</v>
      </c>
      <c r="G225" s="27">
        <v>2007</v>
      </c>
      <c r="H225" s="31">
        <v>2008</v>
      </c>
      <c r="I225" s="31">
        <v>2009</v>
      </c>
      <c r="J225" s="31">
        <v>2010</v>
      </c>
      <c r="K225" s="31">
        <v>2011</v>
      </c>
      <c r="L225" s="31">
        <v>2012</v>
      </c>
      <c r="M225" s="49">
        <v>2013</v>
      </c>
      <c r="N225" s="38">
        <v>2014</v>
      </c>
      <c r="O225" s="62">
        <v>2015</v>
      </c>
      <c r="P225" s="62">
        <v>2016</v>
      </c>
      <c r="Q225" s="62">
        <v>2017</v>
      </c>
      <c r="R225" s="109">
        <v>2018</v>
      </c>
      <c r="S225" s="109">
        <v>2019</v>
      </c>
      <c r="T225" s="62"/>
      <c r="U225" s="27"/>
      <c r="V225" s="27"/>
      <c r="AC225" s="36"/>
      <c r="AD225" s="27"/>
      <c r="AE225" s="27"/>
      <c r="AF225" s="27"/>
      <c r="AG225" s="27"/>
    </row>
    <row r="226" spans="1:33" x14ac:dyDescent="0.2">
      <c r="A226" s="27" t="s">
        <v>97</v>
      </c>
      <c r="B226" s="27">
        <v>197</v>
      </c>
      <c r="C226" s="27">
        <v>10</v>
      </c>
      <c r="D226" s="27">
        <v>84</v>
      </c>
      <c r="E226" s="27">
        <v>54</v>
      </c>
      <c r="F226" s="27">
        <v>58</v>
      </c>
      <c r="G226" s="27">
        <v>0</v>
      </c>
      <c r="H226" s="31">
        <v>37</v>
      </c>
      <c r="I226" s="31">
        <v>56</v>
      </c>
      <c r="J226" s="31">
        <v>76</v>
      </c>
      <c r="K226" s="31">
        <v>115</v>
      </c>
      <c r="L226" s="31">
        <v>80</v>
      </c>
      <c r="M226" s="49">
        <v>105</v>
      </c>
      <c r="N226" s="38">
        <v>156</v>
      </c>
      <c r="O226" s="62">
        <v>119</v>
      </c>
      <c r="P226" s="62">
        <v>148</v>
      </c>
      <c r="Q226" s="62">
        <v>72</v>
      </c>
      <c r="R226" s="109">
        <v>118</v>
      </c>
      <c r="S226" s="109">
        <v>72</v>
      </c>
      <c r="T226" s="62"/>
      <c r="U226" s="27"/>
      <c r="V226" s="27"/>
      <c r="AC226" s="36"/>
      <c r="AD226" s="27"/>
      <c r="AE226" s="27"/>
      <c r="AF226" s="27"/>
      <c r="AG226" s="27"/>
    </row>
    <row r="227" spans="1:33" x14ac:dyDescent="0.2">
      <c r="A227" s="27" t="s">
        <v>98</v>
      </c>
      <c r="B227" s="27">
        <v>49</v>
      </c>
      <c r="C227" s="27">
        <v>12</v>
      </c>
      <c r="D227" s="27">
        <v>13</v>
      </c>
      <c r="E227" s="27">
        <v>19</v>
      </c>
      <c r="F227" s="27">
        <v>12</v>
      </c>
      <c r="G227" s="27">
        <v>0</v>
      </c>
      <c r="H227" s="31">
        <v>6</v>
      </c>
      <c r="I227" s="31">
        <v>20</v>
      </c>
      <c r="J227" s="31">
        <v>14</v>
      </c>
      <c r="K227" s="31">
        <v>6</v>
      </c>
      <c r="L227" s="31">
        <v>3</v>
      </c>
      <c r="M227" s="49">
        <v>6</v>
      </c>
      <c r="N227" s="38">
        <v>36</v>
      </c>
      <c r="O227" s="62">
        <v>44</v>
      </c>
      <c r="P227" s="62">
        <v>30</v>
      </c>
      <c r="Q227" s="62">
        <v>8</v>
      </c>
      <c r="R227" s="109">
        <v>15</v>
      </c>
      <c r="S227" s="109">
        <v>5</v>
      </c>
      <c r="T227" s="62"/>
      <c r="U227" s="27"/>
      <c r="V227" s="27"/>
      <c r="AC227" s="36"/>
      <c r="AD227" s="27"/>
      <c r="AE227" s="27"/>
      <c r="AF227" s="27"/>
      <c r="AG227" s="27"/>
    </row>
    <row r="228" spans="1:33" x14ac:dyDescent="0.2">
      <c r="A228" s="27" t="s">
        <v>99</v>
      </c>
      <c r="B228" s="27">
        <v>143</v>
      </c>
      <c r="C228" s="27">
        <v>73</v>
      </c>
      <c r="D228" s="27">
        <v>67</v>
      </c>
      <c r="E228" s="27">
        <v>71</v>
      </c>
      <c r="F228" s="27">
        <v>19</v>
      </c>
      <c r="G228" s="27">
        <v>4</v>
      </c>
      <c r="H228" s="31">
        <v>30</v>
      </c>
      <c r="I228" s="31">
        <v>96</v>
      </c>
      <c r="J228" s="31">
        <v>29</v>
      </c>
      <c r="K228" s="31">
        <v>52</v>
      </c>
      <c r="L228" s="31">
        <v>27</v>
      </c>
      <c r="M228" s="49">
        <v>46</v>
      </c>
      <c r="N228" s="38">
        <v>100</v>
      </c>
      <c r="O228" s="62">
        <v>46</v>
      </c>
      <c r="P228" s="62">
        <v>21</v>
      </c>
      <c r="Q228" s="62">
        <v>17</v>
      </c>
      <c r="R228" s="109">
        <v>60</v>
      </c>
      <c r="S228" s="109">
        <v>36</v>
      </c>
      <c r="T228" s="62"/>
      <c r="U228" s="27"/>
      <c r="V228" s="27"/>
      <c r="AC228" s="36"/>
      <c r="AD228" s="27"/>
      <c r="AE228" s="27"/>
      <c r="AF228" s="27"/>
      <c r="AG228" s="27"/>
    </row>
    <row r="229" spans="1:33" x14ac:dyDescent="0.2">
      <c r="A229" s="27" t="s">
        <v>100</v>
      </c>
      <c r="B229" s="27">
        <v>144</v>
      </c>
      <c r="C229" s="27">
        <v>53</v>
      </c>
      <c r="D229" s="27">
        <v>54</v>
      </c>
      <c r="E229" s="27">
        <v>164</v>
      </c>
      <c r="F229" s="27">
        <v>87</v>
      </c>
      <c r="G229" s="27">
        <v>24</v>
      </c>
      <c r="H229" s="31">
        <v>39</v>
      </c>
      <c r="I229" s="31">
        <v>49</v>
      </c>
      <c r="J229" s="31">
        <v>76</v>
      </c>
      <c r="K229" s="31">
        <v>50</v>
      </c>
      <c r="L229" s="31">
        <v>22</v>
      </c>
      <c r="M229" s="49">
        <v>15</v>
      </c>
      <c r="N229" s="38">
        <v>33</v>
      </c>
      <c r="O229" s="62">
        <v>48</v>
      </c>
      <c r="P229" s="62">
        <v>29</v>
      </c>
      <c r="Q229" s="62">
        <v>35</v>
      </c>
      <c r="R229" s="109">
        <v>33</v>
      </c>
      <c r="S229" s="109">
        <v>45</v>
      </c>
      <c r="T229" s="62"/>
      <c r="U229" s="27"/>
      <c r="V229" s="27"/>
      <c r="W229" s="32"/>
      <c r="X229" s="32"/>
      <c r="Y229" s="32"/>
      <c r="AC229" s="36"/>
      <c r="AD229" s="27"/>
      <c r="AE229" s="27"/>
      <c r="AF229" s="27"/>
      <c r="AG229" s="27"/>
    </row>
    <row r="230" spans="1:33" x14ac:dyDescent="0.2">
      <c r="A230" s="27" t="s">
        <v>101</v>
      </c>
      <c r="B230" s="27">
        <v>66</v>
      </c>
      <c r="C230" s="27">
        <v>0</v>
      </c>
      <c r="D230" s="27">
        <v>15</v>
      </c>
      <c r="E230" s="27">
        <v>14</v>
      </c>
      <c r="F230" s="27">
        <v>7</v>
      </c>
      <c r="G230" s="27">
        <v>0</v>
      </c>
      <c r="H230" s="31">
        <v>0</v>
      </c>
      <c r="I230" s="31">
        <v>4</v>
      </c>
      <c r="J230" s="31">
        <v>0</v>
      </c>
      <c r="K230" s="31">
        <v>2</v>
      </c>
      <c r="L230" s="31">
        <v>3</v>
      </c>
      <c r="M230" s="49">
        <v>4</v>
      </c>
      <c r="N230" s="38">
        <v>1</v>
      </c>
      <c r="O230" s="62">
        <v>0</v>
      </c>
      <c r="P230" s="62">
        <v>2</v>
      </c>
      <c r="Q230" s="62">
        <v>2</v>
      </c>
      <c r="R230" s="109">
        <v>0</v>
      </c>
      <c r="S230" s="109">
        <v>0</v>
      </c>
      <c r="T230" s="62"/>
      <c r="U230" s="27"/>
      <c r="V230" s="27"/>
      <c r="W230" s="32"/>
      <c r="X230" s="32"/>
      <c r="Y230" s="32"/>
      <c r="AC230" s="36"/>
      <c r="AD230" s="27"/>
      <c r="AE230" s="27"/>
      <c r="AF230" s="27"/>
      <c r="AG230" s="27"/>
    </row>
    <row r="231" spans="1:33" x14ac:dyDescent="0.2">
      <c r="A231" s="27" t="s">
        <v>102</v>
      </c>
      <c r="B231" s="27">
        <v>223</v>
      </c>
      <c r="C231" s="27">
        <v>92</v>
      </c>
      <c r="D231" s="27">
        <v>148</v>
      </c>
      <c r="E231" s="27">
        <v>274</v>
      </c>
      <c r="F231" s="27">
        <v>186</v>
      </c>
      <c r="G231" s="27">
        <v>10</v>
      </c>
      <c r="H231" s="31">
        <v>57</v>
      </c>
      <c r="I231" s="31">
        <v>147</v>
      </c>
      <c r="J231" s="31">
        <v>154</v>
      </c>
      <c r="K231" s="31">
        <v>190</v>
      </c>
      <c r="L231" s="31">
        <v>145</v>
      </c>
      <c r="M231" s="49">
        <v>82</v>
      </c>
      <c r="N231" s="38">
        <v>148</v>
      </c>
      <c r="O231" s="62">
        <v>158</v>
      </c>
      <c r="P231" s="62">
        <v>137</v>
      </c>
      <c r="Q231" s="62">
        <v>128</v>
      </c>
      <c r="R231" s="109">
        <v>200</v>
      </c>
      <c r="S231" s="109">
        <v>297</v>
      </c>
      <c r="T231" s="62"/>
      <c r="U231" s="27"/>
      <c r="V231" s="27"/>
      <c r="W231" s="32"/>
      <c r="X231" s="32"/>
      <c r="Y231" s="32"/>
      <c r="AC231" s="36"/>
      <c r="AD231" s="27"/>
      <c r="AE231" s="27"/>
      <c r="AF231" s="27"/>
      <c r="AG231" s="27"/>
    </row>
    <row r="232" spans="1:33" x14ac:dyDescent="0.2">
      <c r="A232" s="27" t="s">
        <v>213</v>
      </c>
      <c r="B232" s="27"/>
      <c r="C232" s="27"/>
      <c r="D232" s="27"/>
      <c r="E232" s="27"/>
      <c r="F232" s="27"/>
      <c r="G232" s="27"/>
      <c r="H232" s="31">
        <v>6</v>
      </c>
      <c r="I232" s="31">
        <v>5</v>
      </c>
      <c r="J232" s="31">
        <v>0</v>
      </c>
      <c r="K232" s="31">
        <v>26</v>
      </c>
      <c r="L232" s="31">
        <v>18</v>
      </c>
      <c r="M232" s="49">
        <v>25</v>
      </c>
      <c r="N232" s="38">
        <v>17</v>
      </c>
      <c r="O232" s="62">
        <v>20</v>
      </c>
      <c r="P232" s="62">
        <v>42</v>
      </c>
      <c r="Q232" s="62">
        <v>25</v>
      </c>
      <c r="R232" s="109">
        <v>32</v>
      </c>
      <c r="S232" s="109">
        <v>21</v>
      </c>
      <c r="T232" s="62"/>
      <c r="U232" s="27"/>
      <c r="V232" s="27"/>
      <c r="W232" s="32"/>
      <c r="X232" s="32"/>
      <c r="Y232" s="32"/>
      <c r="AC232" s="36"/>
      <c r="AD232" s="27"/>
      <c r="AE232" s="27"/>
      <c r="AF232" s="27"/>
      <c r="AG232" s="27"/>
    </row>
    <row r="233" spans="1:33" x14ac:dyDescent="0.2">
      <c r="A233" s="27" t="s">
        <v>235</v>
      </c>
      <c r="B233" s="27"/>
      <c r="C233" s="27"/>
      <c r="D233" s="27"/>
      <c r="E233" s="27"/>
      <c r="F233" s="27"/>
      <c r="G233" s="27"/>
      <c r="H233" s="31"/>
      <c r="I233" s="31"/>
      <c r="J233" s="31"/>
      <c r="K233" s="31"/>
      <c r="L233" s="31"/>
      <c r="M233" s="49"/>
      <c r="N233" s="38"/>
      <c r="O233" s="62"/>
      <c r="P233" s="62"/>
      <c r="Q233" s="62"/>
      <c r="R233" s="109">
        <v>2</v>
      </c>
      <c r="S233" s="109">
        <v>1</v>
      </c>
      <c r="T233" s="62"/>
      <c r="U233" s="27"/>
      <c r="V233" s="27"/>
      <c r="W233" s="32"/>
      <c r="X233" s="32"/>
      <c r="Y233" s="32"/>
      <c r="AC233" s="36"/>
      <c r="AD233" s="27"/>
      <c r="AE233" s="27"/>
      <c r="AF233" s="27"/>
      <c r="AG233" s="27"/>
    </row>
    <row r="234" spans="1:33" x14ac:dyDescent="0.2">
      <c r="A234" s="27" t="s">
        <v>103</v>
      </c>
      <c r="B234" s="27">
        <f>SUM(B226:B231)</f>
        <v>822</v>
      </c>
      <c r="C234" s="27">
        <f>SUM(C226:C231)</f>
        <v>240</v>
      </c>
      <c r="D234" s="27">
        <f>SUM(D226:D231)</f>
        <v>381</v>
      </c>
      <c r="E234" s="27">
        <f>SUM(E226:E232)</f>
        <v>596</v>
      </c>
      <c r="F234" s="27">
        <f>SUM(F226:F231)</f>
        <v>369</v>
      </c>
      <c r="G234" s="27">
        <v>38</v>
      </c>
      <c r="H234" s="31">
        <f t="shared" ref="H234:L234" si="14">SUM(H226:H232)</f>
        <v>175</v>
      </c>
      <c r="I234" s="31">
        <f t="shared" si="14"/>
        <v>377</v>
      </c>
      <c r="J234" s="31">
        <f t="shared" si="14"/>
        <v>349</v>
      </c>
      <c r="K234" s="31">
        <f t="shared" si="14"/>
        <v>441</v>
      </c>
      <c r="L234" s="31">
        <f t="shared" si="14"/>
        <v>298</v>
      </c>
      <c r="M234" s="49">
        <f>SUM(M226:M232)</f>
        <v>283</v>
      </c>
      <c r="N234" s="38">
        <f>SUM(N226:N232)</f>
        <v>491</v>
      </c>
      <c r="O234" s="62">
        <f>SUM(O226:O232)</f>
        <v>435</v>
      </c>
      <c r="P234" s="62">
        <f>SUM(P226:P232)</f>
        <v>409</v>
      </c>
      <c r="Q234" s="62">
        <f>SUM(Q226:Q232)</f>
        <v>287</v>
      </c>
      <c r="R234" s="109">
        <f>SUM(R226:R233)</f>
        <v>460</v>
      </c>
      <c r="S234" s="109">
        <f>SUM(S226:S233)</f>
        <v>477</v>
      </c>
      <c r="T234" s="62"/>
      <c r="U234" s="27"/>
      <c r="V234" s="27"/>
      <c r="W234" s="32"/>
      <c r="X234" s="32"/>
      <c r="Y234" s="32"/>
      <c r="AC234" s="36"/>
      <c r="AD234" s="27"/>
      <c r="AE234" s="27"/>
      <c r="AF234" s="27"/>
      <c r="AG234" s="27"/>
    </row>
    <row r="235" spans="1:33" x14ac:dyDescent="0.2">
      <c r="A235" s="27"/>
      <c r="B235" s="27"/>
      <c r="C235" s="27"/>
      <c r="D235" s="27"/>
      <c r="E235" s="27"/>
      <c r="F235" s="27"/>
      <c r="G235" s="27"/>
      <c r="H235" s="31"/>
      <c r="I235" s="31"/>
      <c r="J235" s="31"/>
      <c r="K235" s="31"/>
      <c r="L235" s="31"/>
      <c r="M235" s="49"/>
      <c r="N235" s="38"/>
      <c r="O235" s="62"/>
      <c r="P235" s="62"/>
      <c r="Q235" s="62"/>
      <c r="R235" s="109"/>
      <c r="S235" s="109"/>
      <c r="T235" s="62"/>
      <c r="U235" s="27"/>
      <c r="V235" s="27"/>
      <c r="W235" s="32"/>
      <c r="X235" s="32"/>
      <c r="Y235" s="32"/>
      <c r="AC235" s="36"/>
      <c r="AD235" s="27"/>
      <c r="AE235" s="27"/>
      <c r="AF235" s="27"/>
      <c r="AG235" s="27"/>
    </row>
    <row r="236" spans="1:33" x14ac:dyDescent="0.2">
      <c r="A236" s="27" t="s">
        <v>106</v>
      </c>
      <c r="B236" s="27">
        <v>456</v>
      </c>
      <c r="C236" s="27">
        <v>858</v>
      </c>
      <c r="D236" s="27">
        <v>1316</v>
      </c>
      <c r="E236" s="27">
        <v>1882</v>
      </c>
      <c r="F236" s="27">
        <v>1411</v>
      </c>
      <c r="G236" s="27">
        <v>40</v>
      </c>
      <c r="H236" s="31">
        <v>179</v>
      </c>
      <c r="I236" s="31">
        <v>1022</v>
      </c>
      <c r="J236" s="31">
        <v>334</v>
      </c>
      <c r="K236" s="31">
        <v>1551</v>
      </c>
      <c r="L236" s="31">
        <v>3062</v>
      </c>
      <c r="M236" s="49">
        <v>1091</v>
      </c>
      <c r="N236" s="38">
        <v>2253</v>
      </c>
      <c r="O236" s="62">
        <v>283</v>
      </c>
      <c r="P236" s="62">
        <v>1136</v>
      </c>
      <c r="Q236" s="62">
        <v>3040</v>
      </c>
      <c r="R236" s="109">
        <v>6206</v>
      </c>
      <c r="S236" s="109">
        <v>2346</v>
      </c>
      <c r="T236" s="62"/>
      <c r="U236" s="27"/>
      <c r="V236" s="27"/>
      <c r="W236" s="32"/>
      <c r="X236" s="32"/>
      <c r="Y236" s="32"/>
      <c r="AC236" s="36"/>
      <c r="AD236" s="55"/>
      <c r="AE236" s="55"/>
      <c r="AF236" s="55"/>
      <c r="AG236" s="55"/>
    </row>
    <row r="237" spans="1:33" x14ac:dyDescent="0.2">
      <c r="A237" s="27" t="s">
        <v>107</v>
      </c>
      <c r="B237" s="27">
        <v>788</v>
      </c>
      <c r="C237" s="27">
        <v>533</v>
      </c>
      <c r="D237" s="27">
        <v>853</v>
      </c>
      <c r="E237" s="27">
        <v>953</v>
      </c>
      <c r="F237" s="27">
        <v>643</v>
      </c>
      <c r="G237" s="27">
        <v>14</v>
      </c>
      <c r="H237" s="31">
        <v>61</v>
      </c>
      <c r="I237" s="31">
        <v>232</v>
      </c>
      <c r="J237" s="31">
        <v>105</v>
      </c>
      <c r="K237" s="31">
        <v>896</v>
      </c>
      <c r="L237" s="31">
        <v>1064</v>
      </c>
      <c r="M237" s="49">
        <v>817</v>
      </c>
      <c r="N237" s="38">
        <v>1497</v>
      </c>
      <c r="O237" s="62">
        <v>213</v>
      </c>
      <c r="P237" s="62">
        <v>647</v>
      </c>
      <c r="Q237" s="62">
        <v>1089</v>
      </c>
      <c r="R237" s="109">
        <v>1560</v>
      </c>
      <c r="S237" s="109">
        <v>877</v>
      </c>
      <c r="T237" s="62"/>
      <c r="U237" s="27"/>
      <c r="V237" s="27"/>
      <c r="W237" s="32"/>
      <c r="X237" s="32"/>
      <c r="Y237" s="32"/>
      <c r="AC237" s="36"/>
      <c r="AD237" s="27"/>
      <c r="AE237" s="27"/>
      <c r="AF237" s="27"/>
      <c r="AG237" s="27"/>
    </row>
    <row r="238" spans="1:33" x14ac:dyDescent="0.2">
      <c r="A238" s="27" t="s">
        <v>108</v>
      </c>
      <c r="B238" s="27">
        <v>1606</v>
      </c>
      <c r="C238" s="27">
        <v>601</v>
      </c>
      <c r="D238" s="27">
        <v>988</v>
      </c>
      <c r="E238" s="27">
        <v>2828</v>
      </c>
      <c r="F238" s="27">
        <v>875</v>
      </c>
      <c r="G238" s="27">
        <v>1417</v>
      </c>
      <c r="H238" s="31">
        <v>941</v>
      </c>
      <c r="I238" s="31">
        <v>1115</v>
      </c>
      <c r="J238" s="31">
        <v>327</v>
      </c>
      <c r="K238" s="31">
        <v>2225</v>
      </c>
      <c r="L238" s="31">
        <v>923</v>
      </c>
      <c r="M238" s="49">
        <v>667</v>
      </c>
      <c r="N238" s="38">
        <v>1627</v>
      </c>
      <c r="O238" s="62">
        <v>363</v>
      </c>
      <c r="P238" s="62">
        <v>926</v>
      </c>
      <c r="Q238" s="62">
        <v>658</v>
      </c>
      <c r="R238" s="109">
        <v>913</v>
      </c>
      <c r="S238" s="109">
        <v>1821</v>
      </c>
      <c r="T238" s="62"/>
      <c r="U238" s="27"/>
      <c r="V238" s="27"/>
      <c r="W238" s="32"/>
      <c r="X238" s="32"/>
      <c r="Y238" s="32"/>
      <c r="AC238" s="36"/>
      <c r="AD238" s="27"/>
      <c r="AE238" s="27"/>
      <c r="AF238" s="27"/>
      <c r="AG238" s="27"/>
    </row>
    <row r="239" spans="1:33" x14ac:dyDescent="0.2">
      <c r="A239" s="27" t="s">
        <v>109</v>
      </c>
      <c r="B239" s="27">
        <v>699</v>
      </c>
      <c r="C239" s="27">
        <v>128</v>
      </c>
      <c r="D239" s="27">
        <v>242</v>
      </c>
      <c r="E239" s="27">
        <v>389</v>
      </c>
      <c r="F239" s="27">
        <v>183</v>
      </c>
      <c r="G239" s="27">
        <v>21</v>
      </c>
      <c r="H239" s="31">
        <v>173</v>
      </c>
      <c r="I239" s="31">
        <v>271</v>
      </c>
      <c r="J239" s="31">
        <v>187</v>
      </c>
      <c r="K239" s="31">
        <v>1039</v>
      </c>
      <c r="L239" s="31">
        <v>814</v>
      </c>
      <c r="M239" s="49">
        <v>407</v>
      </c>
      <c r="N239" s="38">
        <v>585</v>
      </c>
      <c r="O239" s="62">
        <v>377</v>
      </c>
      <c r="P239" s="62">
        <v>767</v>
      </c>
      <c r="Q239" s="62">
        <v>972</v>
      </c>
      <c r="R239" s="109">
        <v>638</v>
      </c>
      <c r="S239" s="109">
        <v>727</v>
      </c>
      <c r="T239" s="62"/>
      <c r="U239" s="27"/>
      <c r="V239" s="27"/>
      <c r="W239" s="32"/>
      <c r="X239" s="32"/>
      <c r="Y239" s="32"/>
      <c r="AC239" s="36"/>
      <c r="AD239" s="27"/>
      <c r="AE239" s="27"/>
      <c r="AF239" s="27"/>
      <c r="AG239" s="27"/>
    </row>
    <row r="240" spans="1:33" x14ac:dyDescent="0.2">
      <c r="A240" s="27" t="s">
        <v>110</v>
      </c>
      <c r="B240" s="27">
        <v>33</v>
      </c>
      <c r="C240" s="27">
        <v>11</v>
      </c>
      <c r="D240" s="27">
        <v>23</v>
      </c>
      <c r="E240" s="27">
        <v>22</v>
      </c>
      <c r="F240" s="27">
        <v>4</v>
      </c>
      <c r="G240" s="27">
        <v>0</v>
      </c>
      <c r="H240" s="31">
        <v>6</v>
      </c>
      <c r="I240" s="31">
        <v>24</v>
      </c>
      <c r="J240" s="31">
        <v>16</v>
      </c>
      <c r="K240" s="31">
        <v>11</v>
      </c>
      <c r="L240" s="31">
        <v>0</v>
      </c>
      <c r="M240" s="49">
        <v>4</v>
      </c>
      <c r="N240" s="38">
        <v>21</v>
      </c>
      <c r="O240" s="62">
        <v>12</v>
      </c>
      <c r="P240" s="62">
        <v>7</v>
      </c>
      <c r="Q240" s="62">
        <v>5</v>
      </c>
      <c r="R240" s="109">
        <v>8</v>
      </c>
      <c r="S240" s="109">
        <v>12</v>
      </c>
      <c r="T240" s="62"/>
      <c r="U240" s="27"/>
      <c r="V240" s="27"/>
      <c r="W240" s="32"/>
      <c r="X240" s="32"/>
      <c r="Y240" s="32"/>
      <c r="AC240" s="36"/>
      <c r="AD240" s="27"/>
      <c r="AE240" s="27"/>
      <c r="AF240" s="27"/>
      <c r="AG240" s="27"/>
    </row>
    <row r="241" spans="1:33" x14ac:dyDescent="0.2">
      <c r="A241" s="27" t="s">
        <v>142</v>
      </c>
      <c r="B241" s="27">
        <f>SUM(B236:B240)</f>
        <v>3582</v>
      </c>
      <c r="C241" s="27">
        <f>SUM(C236:C240)</f>
        <v>2131</v>
      </c>
      <c r="D241" s="27">
        <f>SUM(D236:D240)</f>
        <v>3422</v>
      </c>
      <c r="E241" s="27">
        <f>SUM(E236:E240)</f>
        <v>6074</v>
      </c>
      <c r="F241" s="27">
        <f>SUM(F236:F240)</f>
        <v>3116</v>
      </c>
      <c r="G241" s="27">
        <v>1492</v>
      </c>
      <c r="H241" s="31">
        <f t="shared" ref="H241:R241" si="15">SUM(H236:H240)</f>
        <v>1360</v>
      </c>
      <c r="I241" s="31">
        <f t="shared" si="15"/>
        <v>2664</v>
      </c>
      <c r="J241" s="31">
        <f t="shared" si="15"/>
        <v>969</v>
      </c>
      <c r="K241" s="31">
        <f t="shared" si="15"/>
        <v>5722</v>
      </c>
      <c r="L241" s="31">
        <f t="shared" si="15"/>
        <v>5863</v>
      </c>
      <c r="M241" s="49">
        <f t="shared" si="15"/>
        <v>2986</v>
      </c>
      <c r="N241" s="38">
        <f t="shared" si="15"/>
        <v>5983</v>
      </c>
      <c r="O241" s="62">
        <f t="shared" si="15"/>
        <v>1248</v>
      </c>
      <c r="P241" s="62">
        <f t="shared" si="15"/>
        <v>3483</v>
      </c>
      <c r="Q241" s="62">
        <f t="shared" si="15"/>
        <v>5764</v>
      </c>
      <c r="R241" s="109">
        <f t="shared" si="15"/>
        <v>9325</v>
      </c>
      <c r="S241" s="109">
        <f>SUM(S236:S240)</f>
        <v>5783</v>
      </c>
      <c r="T241" s="62"/>
      <c r="U241" s="27"/>
      <c r="V241" s="27"/>
      <c r="W241" s="32"/>
      <c r="X241" s="32"/>
      <c r="Y241" s="32"/>
      <c r="AC241" s="36"/>
      <c r="AD241" s="27"/>
      <c r="AE241" s="27"/>
      <c r="AF241" s="27"/>
      <c r="AG241" s="27"/>
    </row>
    <row r="242" spans="1:33" x14ac:dyDescent="0.2">
      <c r="A242" s="27"/>
      <c r="B242" s="27"/>
      <c r="C242" s="27"/>
      <c r="D242" s="27"/>
      <c r="E242" s="27"/>
      <c r="F242" s="27"/>
      <c r="G242" s="27"/>
      <c r="H242" s="31"/>
      <c r="I242" s="31"/>
      <c r="J242" s="31"/>
      <c r="K242" s="31"/>
      <c r="L242" s="31"/>
      <c r="M242" s="49"/>
      <c r="N242" s="38"/>
      <c r="O242" s="62"/>
      <c r="P242" s="62"/>
      <c r="Q242" s="62"/>
      <c r="R242" s="109"/>
      <c r="S242" s="109"/>
      <c r="T242" s="62"/>
      <c r="U242" s="27"/>
      <c r="V242" s="27"/>
      <c r="W242" s="32"/>
      <c r="X242" s="32"/>
      <c r="Y242" s="32"/>
      <c r="AC242" s="36"/>
      <c r="AD242" s="27"/>
      <c r="AE242" s="27"/>
      <c r="AF242" s="27"/>
      <c r="AG242" s="27"/>
    </row>
    <row r="243" spans="1:33" x14ac:dyDescent="0.2">
      <c r="A243" s="27" t="s">
        <v>111</v>
      </c>
      <c r="B243" s="27">
        <v>260</v>
      </c>
      <c r="C243" s="27">
        <v>79</v>
      </c>
      <c r="D243" s="27">
        <v>234</v>
      </c>
      <c r="E243" s="27">
        <v>235</v>
      </c>
      <c r="F243" s="27">
        <v>234</v>
      </c>
      <c r="G243" s="27">
        <v>1</v>
      </c>
      <c r="H243" s="31">
        <v>2</v>
      </c>
      <c r="I243" s="31">
        <v>20</v>
      </c>
      <c r="J243" s="31">
        <v>339</v>
      </c>
      <c r="K243" s="31">
        <v>1620</v>
      </c>
      <c r="L243" s="31">
        <v>626</v>
      </c>
      <c r="M243" s="49">
        <v>132</v>
      </c>
      <c r="N243" s="38">
        <v>372</v>
      </c>
      <c r="O243" s="62">
        <v>346</v>
      </c>
      <c r="P243" s="62">
        <v>1598</v>
      </c>
      <c r="Q243" s="62">
        <v>807</v>
      </c>
      <c r="R243" s="109">
        <v>1321</v>
      </c>
      <c r="S243" s="109">
        <v>841</v>
      </c>
      <c r="T243" s="62"/>
      <c r="U243" s="27"/>
      <c r="V243" s="27"/>
      <c r="W243" s="32"/>
      <c r="X243" s="32"/>
      <c r="Y243" s="32"/>
      <c r="AC243" s="36"/>
      <c r="AD243" s="27"/>
      <c r="AE243" s="27"/>
      <c r="AF243" s="27"/>
      <c r="AG243" s="27"/>
    </row>
    <row r="244" spans="1:33" x14ac:dyDescent="0.2">
      <c r="A244" s="27" t="s">
        <v>112</v>
      </c>
      <c r="B244" s="27">
        <v>1076</v>
      </c>
      <c r="C244" s="27">
        <v>4438</v>
      </c>
      <c r="D244" s="27">
        <v>3291</v>
      </c>
      <c r="E244" s="27">
        <v>1397</v>
      </c>
      <c r="F244" s="27">
        <v>2456</v>
      </c>
      <c r="G244" s="27">
        <v>699</v>
      </c>
      <c r="H244" s="31">
        <v>379</v>
      </c>
      <c r="I244" s="31">
        <v>1460</v>
      </c>
      <c r="J244" s="31">
        <v>2070</v>
      </c>
      <c r="K244" s="31">
        <v>4183</v>
      </c>
      <c r="L244" s="31">
        <v>674</v>
      </c>
      <c r="M244" s="49">
        <v>1932</v>
      </c>
      <c r="N244" s="38">
        <v>3388</v>
      </c>
      <c r="O244" s="62">
        <v>1380</v>
      </c>
      <c r="P244" s="62">
        <v>2893</v>
      </c>
      <c r="Q244" s="62">
        <v>1081</v>
      </c>
      <c r="R244" s="109">
        <v>3882</v>
      </c>
      <c r="S244" s="109">
        <v>2177</v>
      </c>
      <c r="T244" s="62"/>
      <c r="U244" s="27"/>
      <c r="V244" s="27"/>
      <c r="W244" s="32"/>
      <c r="X244" s="32"/>
      <c r="Y244" s="32"/>
      <c r="AC244" s="36"/>
      <c r="AD244" s="27"/>
      <c r="AE244" s="27"/>
      <c r="AF244" s="27"/>
      <c r="AG244" s="27"/>
    </row>
    <row r="245" spans="1:33" ht="24" x14ac:dyDescent="0.2">
      <c r="A245" s="27" t="s">
        <v>104</v>
      </c>
      <c r="B245" s="27">
        <f>SUM(B243:B244)</f>
        <v>1336</v>
      </c>
      <c r="C245" s="27">
        <f>SUM(C243:C244)</f>
        <v>4517</v>
      </c>
      <c r="D245" s="27">
        <f>SUM(D243:D244)</f>
        <v>3525</v>
      </c>
      <c r="E245" s="27">
        <f>SUM(E243:E244)</f>
        <v>1632</v>
      </c>
      <c r="F245" s="27">
        <f>SUM(F243:F244)</f>
        <v>2690</v>
      </c>
      <c r="G245" s="27">
        <v>700</v>
      </c>
      <c r="H245" s="31">
        <f t="shared" ref="H245:R245" si="16">SUM(H243:H244)</f>
        <v>381</v>
      </c>
      <c r="I245" s="31">
        <f t="shared" si="16"/>
        <v>1480</v>
      </c>
      <c r="J245" s="31">
        <f t="shared" si="16"/>
        <v>2409</v>
      </c>
      <c r="K245" s="31">
        <f t="shared" si="16"/>
        <v>5803</v>
      </c>
      <c r="L245" s="31">
        <f t="shared" si="16"/>
        <v>1300</v>
      </c>
      <c r="M245" s="49">
        <f t="shared" si="16"/>
        <v>2064</v>
      </c>
      <c r="N245" s="38">
        <f t="shared" si="16"/>
        <v>3760</v>
      </c>
      <c r="O245" s="62">
        <f t="shared" si="16"/>
        <v>1726</v>
      </c>
      <c r="P245" s="62">
        <f t="shared" si="16"/>
        <v>4491</v>
      </c>
      <c r="Q245" s="62">
        <f t="shared" si="16"/>
        <v>1888</v>
      </c>
      <c r="R245" s="109">
        <f t="shared" si="16"/>
        <v>5203</v>
      </c>
      <c r="S245" s="109">
        <f>SUM(S243:S244)</f>
        <v>3018</v>
      </c>
      <c r="T245" s="62"/>
      <c r="U245" s="27"/>
      <c r="V245" s="27"/>
      <c r="W245" s="32"/>
      <c r="X245" s="32"/>
      <c r="Y245" s="32"/>
      <c r="AC245" s="36"/>
      <c r="AD245" s="27"/>
      <c r="AE245" s="27"/>
      <c r="AF245" s="27"/>
      <c r="AG245" s="27"/>
    </row>
    <row r="246" spans="1:33" x14ac:dyDescent="0.2">
      <c r="A246" s="27"/>
      <c r="B246" s="27"/>
      <c r="C246" s="27"/>
      <c r="D246" s="27"/>
      <c r="E246" s="27"/>
      <c r="F246" s="27"/>
      <c r="G246" s="27"/>
      <c r="H246" s="31"/>
      <c r="I246" s="31"/>
      <c r="J246" s="31"/>
      <c r="K246" s="31"/>
      <c r="L246" s="31"/>
      <c r="M246" s="49"/>
      <c r="N246" s="38"/>
      <c r="O246" s="62"/>
      <c r="P246" s="62"/>
      <c r="Q246" s="62"/>
      <c r="R246" s="109"/>
      <c r="S246" s="109"/>
      <c r="T246" s="62"/>
      <c r="U246" s="27"/>
      <c r="V246" s="27"/>
      <c r="W246" s="32"/>
      <c r="X246" s="32"/>
      <c r="Y246" s="32"/>
      <c r="AC246" s="36"/>
      <c r="AD246" s="27"/>
      <c r="AE246" s="27"/>
      <c r="AF246" s="27"/>
      <c r="AG246" s="27"/>
    </row>
    <row r="247" spans="1:33" x14ac:dyDescent="0.2">
      <c r="A247" s="27" t="s">
        <v>103</v>
      </c>
      <c r="B247" s="27">
        <v>822</v>
      </c>
      <c r="C247" s="27">
        <v>240</v>
      </c>
      <c r="D247" s="27">
        <v>381</v>
      </c>
      <c r="E247" s="27">
        <v>596</v>
      </c>
      <c r="F247" s="27">
        <v>369</v>
      </c>
      <c r="G247" s="27">
        <v>38</v>
      </c>
      <c r="H247" s="31">
        <v>175</v>
      </c>
      <c r="I247" s="31">
        <v>377</v>
      </c>
      <c r="J247" s="31">
        <v>349</v>
      </c>
      <c r="K247" s="31">
        <v>441</v>
      </c>
      <c r="L247" s="31">
        <v>298</v>
      </c>
      <c r="M247" s="49">
        <v>283</v>
      </c>
      <c r="N247" s="106">
        <v>491</v>
      </c>
      <c r="O247" s="62">
        <v>435</v>
      </c>
      <c r="P247" s="62">
        <v>409</v>
      </c>
      <c r="Q247" s="62">
        <v>287</v>
      </c>
      <c r="R247" s="109">
        <v>460</v>
      </c>
      <c r="S247" s="109">
        <v>477</v>
      </c>
      <c r="T247" s="27"/>
      <c r="U247" s="27"/>
      <c r="V247" s="27"/>
      <c r="W247" s="32"/>
      <c r="X247" s="32"/>
      <c r="Y247" s="32"/>
      <c r="AC247" s="36"/>
      <c r="AD247" s="27"/>
      <c r="AE247" s="27"/>
      <c r="AF247" s="27"/>
      <c r="AG247" s="27"/>
    </row>
    <row r="248" spans="1:33" x14ac:dyDescent="0.2">
      <c r="A248" s="27" t="s">
        <v>142</v>
      </c>
      <c r="B248" s="27">
        <v>3582</v>
      </c>
      <c r="C248" s="27">
        <v>2131</v>
      </c>
      <c r="D248" s="27">
        <v>3422</v>
      </c>
      <c r="E248" s="27">
        <v>6074</v>
      </c>
      <c r="F248" s="27">
        <v>3116</v>
      </c>
      <c r="G248" s="27">
        <v>1492</v>
      </c>
      <c r="H248" s="31">
        <v>1360</v>
      </c>
      <c r="I248" s="31">
        <v>2664</v>
      </c>
      <c r="J248" s="31">
        <v>969</v>
      </c>
      <c r="K248" s="31">
        <v>5722</v>
      </c>
      <c r="L248" s="31">
        <v>5863</v>
      </c>
      <c r="M248" s="49">
        <v>2986</v>
      </c>
      <c r="N248" s="106">
        <v>5983</v>
      </c>
      <c r="O248" s="62">
        <v>1248</v>
      </c>
      <c r="P248" s="62">
        <v>3483</v>
      </c>
      <c r="Q248" s="62">
        <v>5764</v>
      </c>
      <c r="R248" s="109">
        <v>9325</v>
      </c>
      <c r="S248" s="109">
        <v>5883</v>
      </c>
      <c r="T248" s="55"/>
      <c r="U248" s="27"/>
      <c r="V248" s="27"/>
      <c r="W248" s="32"/>
      <c r="X248" s="32"/>
      <c r="Y248" s="32"/>
      <c r="AC248" s="36"/>
      <c r="AD248" s="55"/>
      <c r="AE248" s="55"/>
      <c r="AF248" s="55"/>
      <c r="AG248" s="55"/>
    </row>
    <row r="249" spans="1:33" ht="24" x14ac:dyDescent="0.2">
      <c r="A249" s="27" t="s">
        <v>104</v>
      </c>
      <c r="B249" s="27">
        <v>1336</v>
      </c>
      <c r="C249" s="27">
        <v>4517</v>
      </c>
      <c r="D249" s="27">
        <v>3525</v>
      </c>
      <c r="E249" s="27">
        <v>1632</v>
      </c>
      <c r="F249" s="27">
        <v>2690</v>
      </c>
      <c r="G249" s="27">
        <v>700</v>
      </c>
      <c r="H249" s="31">
        <v>381</v>
      </c>
      <c r="I249" s="31">
        <v>1480</v>
      </c>
      <c r="J249" s="31">
        <v>2409</v>
      </c>
      <c r="K249" s="31">
        <v>5803</v>
      </c>
      <c r="L249" s="31">
        <v>1300</v>
      </c>
      <c r="M249" s="49">
        <v>2064</v>
      </c>
      <c r="N249" s="106">
        <v>3760</v>
      </c>
      <c r="O249" s="62">
        <v>1726</v>
      </c>
      <c r="P249" s="62">
        <v>4491</v>
      </c>
      <c r="Q249" s="62">
        <v>1888</v>
      </c>
      <c r="R249" s="109">
        <v>5203</v>
      </c>
      <c r="S249" s="109">
        <v>3018</v>
      </c>
      <c r="T249" s="27"/>
      <c r="U249" s="27"/>
      <c r="V249" s="27"/>
      <c r="W249" s="32"/>
      <c r="X249" s="32"/>
      <c r="Y249" s="32"/>
      <c r="AC249" s="36"/>
      <c r="AD249" s="27"/>
      <c r="AE249" s="27"/>
      <c r="AF249" s="27"/>
      <c r="AG249" s="27"/>
    </row>
    <row r="250" spans="1:33" x14ac:dyDescent="0.2">
      <c r="A250" s="27" t="s">
        <v>105</v>
      </c>
      <c r="B250" s="27">
        <f t="shared" ref="B250:L250" si="17">SUM(B247:B249)</f>
        <v>5740</v>
      </c>
      <c r="C250" s="27">
        <f t="shared" si="17"/>
        <v>6888</v>
      </c>
      <c r="D250" s="27">
        <f t="shared" si="17"/>
        <v>7328</v>
      </c>
      <c r="E250" s="27">
        <f t="shared" si="17"/>
        <v>8302</v>
      </c>
      <c r="F250" s="27">
        <f t="shared" si="17"/>
        <v>6175</v>
      </c>
      <c r="G250" s="27">
        <f t="shared" si="17"/>
        <v>2230</v>
      </c>
      <c r="H250" s="31">
        <f t="shared" si="17"/>
        <v>1916</v>
      </c>
      <c r="I250" s="31">
        <f t="shared" si="17"/>
        <v>4521</v>
      </c>
      <c r="J250" s="31">
        <f t="shared" si="17"/>
        <v>3727</v>
      </c>
      <c r="K250" s="31">
        <f t="shared" si="17"/>
        <v>11966</v>
      </c>
      <c r="L250" s="31">
        <f t="shared" si="17"/>
        <v>7461</v>
      </c>
      <c r="M250" s="49">
        <f>SUM(M247:M249)</f>
        <v>5333</v>
      </c>
      <c r="N250" s="38">
        <v>10247</v>
      </c>
      <c r="O250" s="62">
        <f>SUM(O247:O249)</f>
        <v>3409</v>
      </c>
      <c r="P250" s="62">
        <f>SUM(P247:P249)</f>
        <v>8383</v>
      </c>
      <c r="Q250" s="62">
        <f>SUM(Q247:Q249)</f>
        <v>7939</v>
      </c>
      <c r="R250" s="109">
        <f>SUM(R247:R249)</f>
        <v>14988</v>
      </c>
      <c r="S250" s="109">
        <f>SUM(S247:S249)</f>
        <v>9378</v>
      </c>
      <c r="T250" s="27"/>
      <c r="U250" s="27"/>
      <c r="V250" s="27"/>
      <c r="W250" s="32"/>
      <c r="X250" s="32"/>
      <c r="Y250" s="32"/>
      <c r="AC250" s="36"/>
      <c r="AD250" s="27"/>
      <c r="AE250" s="27"/>
      <c r="AF250" s="27"/>
      <c r="AG250" s="27"/>
    </row>
    <row r="251" spans="1:33" x14ac:dyDescent="0.2">
      <c r="A251" s="27"/>
      <c r="B251" s="27"/>
      <c r="C251" s="27"/>
      <c r="D251" s="27"/>
      <c r="E251" s="27"/>
      <c r="F251" s="27"/>
      <c r="G251" s="27"/>
      <c r="H251" s="31"/>
      <c r="I251" s="31"/>
      <c r="J251" s="31"/>
      <c r="K251" s="31"/>
      <c r="L251" s="31"/>
      <c r="M251" s="49"/>
      <c r="N251" s="38"/>
      <c r="O251" s="62"/>
      <c r="P251" s="62"/>
      <c r="Q251" s="62"/>
      <c r="R251" s="109"/>
      <c r="S251" s="109"/>
      <c r="T251" s="27"/>
      <c r="U251" s="27"/>
      <c r="V251" s="27"/>
      <c r="W251" s="32"/>
      <c r="X251" s="32"/>
      <c r="Y251" s="32"/>
      <c r="AC251" s="36"/>
      <c r="AD251" s="27"/>
      <c r="AE251" s="27"/>
      <c r="AF251" s="27"/>
      <c r="AG251" s="27"/>
    </row>
    <row r="252" spans="1:33" x14ac:dyDescent="0.2">
      <c r="A252" s="27"/>
      <c r="B252" s="27"/>
      <c r="C252" s="27"/>
      <c r="D252" s="27"/>
      <c r="E252" s="27"/>
      <c r="F252" s="27"/>
      <c r="G252" s="27"/>
      <c r="H252" s="31"/>
      <c r="I252" s="31"/>
      <c r="J252" s="31"/>
      <c r="K252" s="31"/>
      <c r="L252" s="31"/>
      <c r="M252" s="49"/>
      <c r="N252" s="38"/>
      <c r="O252" s="62"/>
      <c r="P252" s="62"/>
      <c r="Q252" s="27"/>
      <c r="R252" s="109"/>
      <c r="S252" s="109"/>
      <c r="T252" s="27"/>
      <c r="U252" s="27"/>
      <c r="V252" s="27"/>
      <c r="W252" s="32"/>
      <c r="X252" s="32"/>
      <c r="Y252" s="32"/>
      <c r="AC252" s="36"/>
      <c r="AD252" s="27"/>
      <c r="AE252" s="27"/>
      <c r="AF252" s="27"/>
      <c r="AG252" s="27"/>
    </row>
    <row r="253" spans="1:33" x14ac:dyDescent="0.2">
      <c r="A253" s="27"/>
      <c r="B253" s="27"/>
      <c r="C253" s="27"/>
      <c r="D253" s="27"/>
      <c r="E253" s="27"/>
      <c r="F253" s="27"/>
      <c r="G253" s="27"/>
      <c r="H253" s="31"/>
      <c r="I253" s="31"/>
      <c r="J253" s="31"/>
      <c r="K253" s="31"/>
      <c r="L253" s="31"/>
      <c r="M253" s="37"/>
      <c r="N253" s="107"/>
      <c r="O253" s="62"/>
      <c r="P253" s="62"/>
      <c r="Q253" s="27"/>
      <c r="R253" s="109"/>
      <c r="S253" s="109"/>
      <c r="T253" s="27"/>
      <c r="U253" s="27"/>
      <c r="V253" s="27"/>
      <c r="W253" s="32"/>
      <c r="X253" s="32"/>
      <c r="Y253" s="32"/>
      <c r="AC253" s="36"/>
      <c r="AD253" s="27"/>
      <c r="AE253" s="27"/>
      <c r="AF253" s="27"/>
      <c r="AG253" s="27"/>
    </row>
    <row r="254" spans="1:33" x14ac:dyDescent="0.2">
      <c r="A254" s="27"/>
      <c r="B254" s="27"/>
      <c r="C254" s="27"/>
      <c r="D254" s="27"/>
      <c r="E254" s="27"/>
      <c r="F254" s="27"/>
      <c r="G254" s="27"/>
      <c r="H254" s="31"/>
      <c r="I254" s="31"/>
      <c r="J254" s="31"/>
      <c r="K254" s="31"/>
      <c r="L254" s="31"/>
      <c r="M254" s="38"/>
      <c r="N254" s="27"/>
      <c r="O254" s="62"/>
      <c r="P254" s="62"/>
      <c r="Q254" s="27"/>
      <c r="R254" s="109"/>
      <c r="S254" s="109"/>
      <c r="T254" s="27"/>
      <c r="U254" s="27"/>
      <c r="V254" s="27"/>
      <c r="W254" s="32"/>
      <c r="X254" s="32"/>
      <c r="Y254" s="32"/>
      <c r="AC254" s="36"/>
      <c r="AD254" s="27"/>
      <c r="AE254" s="27"/>
      <c r="AF254" s="27"/>
      <c r="AG254" s="27"/>
    </row>
    <row r="255" spans="1:33" x14ac:dyDescent="0.2">
      <c r="A255" s="27"/>
      <c r="B255" s="27"/>
      <c r="C255" s="27"/>
      <c r="D255" s="27"/>
      <c r="E255" s="27"/>
      <c r="F255" s="27"/>
      <c r="G255" s="27"/>
      <c r="H255" s="31"/>
      <c r="I255" s="31"/>
      <c r="J255" s="31"/>
      <c r="K255" s="31"/>
      <c r="L255" s="31"/>
      <c r="M255" s="38"/>
      <c r="N255" s="27"/>
      <c r="O255" s="62"/>
      <c r="P255" s="62"/>
      <c r="Q255" s="27"/>
      <c r="R255" s="109"/>
      <c r="S255" s="109"/>
      <c r="T255" s="27"/>
      <c r="U255" s="27"/>
      <c r="V255" s="27"/>
      <c r="W255" s="32"/>
      <c r="X255" s="32"/>
      <c r="Y255" s="32">
        <v>8</v>
      </c>
      <c r="AC255" s="36"/>
      <c r="AD255" s="27"/>
      <c r="AE255" s="27"/>
      <c r="AF255" s="27"/>
      <c r="AG255" s="27"/>
    </row>
    <row r="256" spans="1:33" x14ac:dyDescent="0.2">
      <c r="W256" s="32"/>
      <c r="X256" s="32"/>
      <c r="Y256" s="32"/>
    </row>
    <row r="258" spans="25:25" x14ac:dyDescent="0.2">
      <c r="Y258" s="27">
        <v>1321</v>
      </c>
    </row>
    <row r="262" spans="25:25" x14ac:dyDescent="0.2">
      <c r="Y262" s="27">
        <f>SUM(PolyMaster!$Y$258:$Y$261)</f>
        <v>1321</v>
      </c>
    </row>
    <row r="263" spans="25:25" x14ac:dyDescent="0.2">
      <c r="Y263" s="27">
        <f>SUM(PolyMaster!$Y$258:$Y$261)</f>
        <v>1321</v>
      </c>
    </row>
    <row r="264" spans="25:25" x14ac:dyDescent="0.2">
      <c r="Y264" s="27">
        <f>SUM(PolyMaster!$Y$258:$Y$261)</f>
        <v>1321</v>
      </c>
    </row>
    <row r="265" spans="25:25" x14ac:dyDescent="0.2">
      <c r="Y265" s="27">
        <v>14929</v>
      </c>
    </row>
  </sheetData>
  <phoneticPr fontId="2" type="noConversion"/>
  <pageMargins left="0.5" right="0.25" top="0.75" bottom="0.75" header="0.3" footer="0.3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Sumstats</vt:lpstr>
      <vt:lpstr>CreekSegMaster</vt:lpstr>
      <vt:lpstr>PolyMaster</vt:lpstr>
      <vt:lpstr>Sumstats!Print_Area</vt:lpstr>
      <vt:lpstr>ug</vt:lpstr>
    </vt:vector>
  </TitlesOfParts>
  <Company>University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Laursen</dc:creator>
  <cp:lastModifiedBy>WEPPRICH Tyson M</cp:lastModifiedBy>
  <cp:lastPrinted>2020-11-20T02:29:14Z</cp:lastPrinted>
  <dcterms:created xsi:type="dcterms:W3CDTF">2002-09-26T16:26:48Z</dcterms:created>
  <dcterms:modified xsi:type="dcterms:W3CDTF">2021-03-12T16:48:18Z</dcterms:modified>
</cp:coreProperties>
</file>