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ShelbyHealth/ShelbyCounty/Raw Data/"/>
    </mc:Choice>
  </mc:AlternateContent>
  <xr:revisionPtr revIDLastSave="131" documentId="8_{714AB6D7-3EDB-4394-8F10-71FE0A81D6CE}" xr6:coauthVersionLast="47" xr6:coauthVersionMax="47" xr10:uidLastSave="{7CE67609-F77D-4984-BDC0-E9F55375C804}"/>
  <bookViews>
    <workbookView xWindow="-120" yWindow="-120" windowWidth="29040" windowHeight="15720" activeTab="1" xr2:uid="{D2C91D5E-756B-4C55-A718-F576681E505C}"/>
  </bookViews>
  <sheets>
    <sheet name="Shelby County 2015-2019" sheetId="1" r:id="rId1"/>
    <sheet name="2015" sheetId="2" r:id="rId2"/>
    <sheet name="Sheet1" sheetId="7" r:id="rId3"/>
    <sheet name="2016" sheetId="3" r:id="rId4"/>
    <sheet name="2017" sheetId="4" r:id="rId5"/>
    <sheet name="2018" sheetId="5" r:id="rId6"/>
    <sheet name="2019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G2" i="1"/>
  <c r="D2" i="1" s="1"/>
  <c r="D11" i="1" l="1"/>
  <c r="D9" i="1"/>
  <c r="D10" i="1"/>
  <c r="D5" i="1"/>
  <c r="D4" i="1"/>
  <c r="D3" i="1"/>
  <c r="D8" i="1"/>
  <c r="D7" i="1"/>
  <c r="D6" i="1"/>
</calcChain>
</file>

<file path=xl/sharedStrings.xml><?xml version="1.0" encoding="utf-8"?>
<sst xmlns="http://schemas.openxmlformats.org/spreadsheetml/2006/main" count="97" uniqueCount="20">
  <si>
    <t>Rank</t>
  </si>
  <si>
    <t>113 Cause Name</t>
  </si>
  <si>
    <t>Deaths</t>
  </si>
  <si>
    <t>Age-adjusted Death Rate per 100,000</t>
  </si>
  <si>
    <t>Crude Death Rate per 100,000</t>
  </si>
  <si>
    <t>Diseases of heart (I00-I09,I11,I13,I20-I51)</t>
  </si>
  <si>
    <t>Malignant neoplasms (C00-C97)</t>
  </si>
  <si>
    <t>Total Pop</t>
  </si>
  <si>
    <t>Other</t>
  </si>
  <si>
    <t>Accidents (unintentional injuries) (V01-X59,Y85-Y86)</t>
  </si>
  <si>
    <t>Cerebrovascular diseases (I60-I69)</t>
  </si>
  <si>
    <t>Alzheimer's disease (G30)</t>
  </si>
  <si>
    <t>Chronic lower respiratory diseases (J40-J47)</t>
  </si>
  <si>
    <t>Diabetes mellitus (E10-E14)</t>
  </si>
  <si>
    <t>Assault (homicide) (*U01–*U02,X85–Y09,Y87.1)</t>
  </si>
  <si>
    <t>Septicemia (A41.9)</t>
  </si>
  <si>
    <t>US Standard Pop for ALL AGES</t>
  </si>
  <si>
    <t>Crude Death Rate per 1,000</t>
  </si>
  <si>
    <t>Age-adjusted Death Rate per 1,000</t>
  </si>
  <si>
    <t>Influenza and pneumonia (J09-J18)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</si>
</sst>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3" fontId="0" fillId="0" borderId="0" xfId="0" applyNumberFormat="1"/>
    <xf numFmtId="43" fontId="0" fillId="0" borderId="0" xfId="1" applyFont="1"/>
    <xf numFmtId="2" fontId="0" fillId="0" borderId="0" xfId="0" applyNumberFormat="1"/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42F5-BAE6-42CA-A7B2-1DDC386198FA}">
  <dimension ref="A1:H11"/>
  <sheetViews>
    <sheetView topLeftCell="B1" zoomScale="110" zoomScaleNormal="110" workbookViewId="0">
      <selection activeCell="G2" sqref="G2"/>
    </sheetView>
  </sheetViews>
  <sheetFormatPr defaultRowHeight="15" x14ac:dyDescent="0.25"/>
  <cols>
    <col min="1" max="1" width="12.5703125" customWidth="1"/>
    <col min="2" max="2" width="47.140625" customWidth="1"/>
    <col min="3" max="3" width="20.42578125" customWidth="1"/>
    <col min="4" max="4" width="43.7109375" customWidth="1"/>
    <col min="5" max="5" width="40.42578125" customWidth="1"/>
    <col min="7" max="7" width="13.28515625" bestFit="1" customWidth="1"/>
    <col min="8" max="8" width="2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17</v>
      </c>
      <c r="E1" s="1" t="s">
        <v>18</v>
      </c>
      <c r="G1" s="1" t="s">
        <v>7</v>
      </c>
      <c r="H1" t="s">
        <v>16</v>
      </c>
    </row>
    <row r="2" spans="1:8" x14ac:dyDescent="0.25">
      <c r="A2">
        <v>1</v>
      </c>
      <c r="B2" t="s">
        <v>5</v>
      </c>
      <c r="C2" s="3">
        <v>9398</v>
      </c>
      <c r="D2">
        <f>(C2/G2) * 1000</f>
        <v>2.0070170852721718</v>
      </c>
      <c r="G2" s="4">
        <f>'2015'!G2+'2016'!G2+'2017'!G2+'2018'!G2+'2019'!G2</f>
        <v>4682571</v>
      </c>
      <c r="H2" s="4">
        <v>274633642</v>
      </c>
    </row>
    <row r="3" spans="1:8" x14ac:dyDescent="0.25">
      <c r="A3">
        <v>2</v>
      </c>
      <c r="B3" t="s">
        <v>6</v>
      </c>
      <c r="C3" s="3">
        <v>8397</v>
      </c>
      <c r="D3">
        <f>(C3/G2) * 1000</f>
        <v>1.7932456336486942</v>
      </c>
    </row>
    <row r="4" spans="1:8" x14ac:dyDescent="0.25">
      <c r="A4">
        <v>3</v>
      </c>
      <c r="B4" t="s">
        <v>8</v>
      </c>
      <c r="C4" s="3">
        <v>6221</v>
      </c>
      <c r="D4">
        <f>(C4/G2) * 1000</f>
        <v>1.3285436568927627</v>
      </c>
    </row>
    <row r="5" spans="1:8" x14ac:dyDescent="0.25">
      <c r="A5">
        <v>4</v>
      </c>
      <c r="B5" t="s">
        <v>9</v>
      </c>
      <c r="C5" s="3">
        <v>2426</v>
      </c>
      <c r="D5">
        <f>(C5/G2) * 1000</f>
        <v>0.51809145018836866</v>
      </c>
    </row>
    <row r="6" spans="1:8" x14ac:dyDescent="0.25">
      <c r="A6">
        <v>5</v>
      </c>
      <c r="B6" t="s">
        <v>10</v>
      </c>
      <c r="C6" s="3">
        <v>2305</v>
      </c>
      <c r="D6">
        <f>(C6/G2) * 1000</f>
        <v>0.49225094504706918</v>
      </c>
    </row>
    <row r="7" spans="1:8" x14ac:dyDescent="0.25">
      <c r="A7">
        <v>6</v>
      </c>
      <c r="B7" t="s">
        <v>11</v>
      </c>
      <c r="C7" s="3">
        <v>1815</v>
      </c>
      <c r="D7">
        <f>(C7/G2) * 1000</f>
        <v>0.38760757711949267</v>
      </c>
    </row>
    <row r="8" spans="1:8" x14ac:dyDescent="0.25">
      <c r="A8">
        <v>7</v>
      </c>
      <c r="B8" t="s">
        <v>12</v>
      </c>
      <c r="C8" s="3">
        <v>1710</v>
      </c>
      <c r="D8">
        <f>(C8/G2) * 1000</f>
        <v>0.36518399827786918</v>
      </c>
    </row>
    <row r="9" spans="1:8" x14ac:dyDescent="0.25">
      <c r="A9">
        <v>8</v>
      </c>
      <c r="B9" t="s">
        <v>13</v>
      </c>
      <c r="C9" s="3">
        <v>1267</v>
      </c>
      <c r="D9">
        <f>(C9/G2) * 1000</f>
        <v>0.27057785135559076</v>
      </c>
    </row>
    <row r="10" spans="1:8" x14ac:dyDescent="0.25">
      <c r="A10">
        <v>9</v>
      </c>
      <c r="B10" t="s">
        <v>14</v>
      </c>
      <c r="C10" s="3">
        <v>1011</v>
      </c>
      <c r="D10">
        <f>(C10/G2) * 1000</f>
        <v>0.21590703056077526</v>
      </c>
    </row>
    <row r="11" spans="1:8" x14ac:dyDescent="0.25">
      <c r="A11">
        <v>10</v>
      </c>
      <c r="B11" t="s">
        <v>15</v>
      </c>
      <c r="C11" s="3">
        <v>872</v>
      </c>
      <c r="D11">
        <f>(C11/G2) * 1000</f>
        <v>0.18622248333234029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3086-43B8-49EB-BDA9-B368411349D0}">
  <dimension ref="A1:G11"/>
  <sheetViews>
    <sheetView tabSelected="1" workbookViewId="0">
      <selection activeCell="B10" sqref="B10"/>
    </sheetView>
  </sheetViews>
  <sheetFormatPr defaultRowHeight="15" x14ac:dyDescent="0.25"/>
  <cols>
    <col min="2" max="2" width="47.85546875" bestFit="1" customWidth="1"/>
    <col min="4" max="4" width="27.42578125" bestFit="1" customWidth="1"/>
    <col min="5" max="5" width="32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4</v>
      </c>
      <c r="E1" s="1" t="s">
        <v>3</v>
      </c>
      <c r="G1" s="1" t="s">
        <v>7</v>
      </c>
    </row>
    <row r="2" spans="1:7" x14ac:dyDescent="0.25">
      <c r="A2">
        <v>1</v>
      </c>
      <c r="B2" t="s">
        <v>5</v>
      </c>
      <c r="C2">
        <v>1944</v>
      </c>
      <c r="D2" s="5">
        <f>C2/$G$2*100000</f>
        <v>207.23355989732133</v>
      </c>
      <c r="E2" s="5">
        <v>235.42164775646825</v>
      </c>
      <c r="G2" s="3">
        <v>938072</v>
      </c>
    </row>
    <row r="3" spans="1:7" x14ac:dyDescent="0.25">
      <c r="A3">
        <v>2</v>
      </c>
      <c r="B3" t="s">
        <v>6</v>
      </c>
      <c r="C3">
        <v>1727</v>
      </c>
      <c r="D3" s="5">
        <f>C3/$G$2*100000</f>
        <v>184.10100717215738</v>
      </c>
      <c r="E3" s="5">
        <v>204.30917735854081</v>
      </c>
    </row>
    <row r="4" spans="1:7" x14ac:dyDescent="0.25">
      <c r="A4">
        <v>3</v>
      </c>
      <c r="B4" t="s">
        <v>8</v>
      </c>
      <c r="D4" s="5"/>
      <c r="E4" s="5"/>
    </row>
    <row r="5" spans="1:7" x14ac:dyDescent="0.25">
      <c r="A5">
        <v>4</v>
      </c>
      <c r="B5" t="s">
        <v>9</v>
      </c>
      <c r="D5" s="5"/>
      <c r="E5" s="5"/>
    </row>
    <row r="6" spans="1:7" x14ac:dyDescent="0.25">
      <c r="A6">
        <v>5</v>
      </c>
      <c r="B6" t="s">
        <v>10</v>
      </c>
      <c r="D6" s="5"/>
      <c r="E6" s="5"/>
    </row>
    <row r="7" spans="1:7" x14ac:dyDescent="0.25">
      <c r="A7">
        <v>6</v>
      </c>
      <c r="B7" t="s">
        <v>11</v>
      </c>
      <c r="D7" s="5"/>
      <c r="E7" s="5"/>
    </row>
    <row r="8" spans="1:7" x14ac:dyDescent="0.25">
      <c r="A8">
        <v>7</v>
      </c>
      <c r="B8" t="s">
        <v>12</v>
      </c>
      <c r="D8" s="5"/>
      <c r="E8" s="5"/>
    </row>
    <row r="9" spans="1:7" x14ac:dyDescent="0.25">
      <c r="A9">
        <v>8</v>
      </c>
      <c r="B9" t="s">
        <v>13</v>
      </c>
      <c r="D9" s="5"/>
      <c r="E9" s="5"/>
    </row>
    <row r="10" spans="1:7" x14ac:dyDescent="0.25">
      <c r="A10">
        <v>9</v>
      </c>
      <c r="B10" s="6" t="s">
        <v>19</v>
      </c>
      <c r="D10" s="5"/>
      <c r="E10" s="5"/>
    </row>
    <row r="11" spans="1:7" x14ac:dyDescent="0.25">
      <c r="A11">
        <v>10</v>
      </c>
      <c r="B11" t="s">
        <v>14</v>
      </c>
      <c r="D11" s="5"/>
      <c r="E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DECD-555C-425E-BA3C-F6302F77E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5B83-5C04-49D0-8D98-A68B5BB5C6E8}">
  <dimension ref="A1:G11"/>
  <sheetViews>
    <sheetView workbookViewId="0">
      <selection activeCell="G2" sqref="G2"/>
    </sheetView>
  </sheetViews>
  <sheetFormatPr defaultRowHeight="15" x14ac:dyDescent="0.25"/>
  <cols>
    <col min="2" max="2" width="47.85546875" bestFit="1" customWidth="1"/>
    <col min="3" max="3" width="8.85546875" bestFit="1" customWidth="1"/>
    <col min="4" max="4" width="27.42578125" bestFit="1" customWidth="1"/>
    <col min="5" max="5" width="32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17</v>
      </c>
      <c r="E1" s="1" t="s">
        <v>18</v>
      </c>
      <c r="G1" s="1" t="s">
        <v>7</v>
      </c>
    </row>
    <row r="2" spans="1:7" x14ac:dyDescent="0.25">
      <c r="A2">
        <v>1</v>
      </c>
      <c r="B2" t="s">
        <v>5</v>
      </c>
      <c r="G2" s="3">
        <v>934612</v>
      </c>
    </row>
    <row r="3" spans="1:7" x14ac:dyDescent="0.25">
      <c r="A3">
        <v>2</v>
      </c>
      <c r="B3" t="s">
        <v>6</v>
      </c>
    </row>
    <row r="4" spans="1:7" x14ac:dyDescent="0.25">
      <c r="A4">
        <v>3</v>
      </c>
      <c r="B4" t="s">
        <v>8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10</v>
      </c>
    </row>
    <row r="7" spans="1:7" x14ac:dyDescent="0.25">
      <c r="A7">
        <v>6</v>
      </c>
      <c r="B7" t="s">
        <v>11</v>
      </c>
    </row>
    <row r="8" spans="1:7" x14ac:dyDescent="0.25">
      <c r="A8">
        <v>7</v>
      </c>
      <c r="B8" t="s">
        <v>12</v>
      </c>
    </row>
    <row r="9" spans="1:7" x14ac:dyDescent="0.25">
      <c r="A9">
        <v>8</v>
      </c>
      <c r="B9" t="s">
        <v>13</v>
      </c>
    </row>
    <row r="10" spans="1:7" x14ac:dyDescent="0.25">
      <c r="A10">
        <v>9</v>
      </c>
      <c r="B10" t="s">
        <v>14</v>
      </c>
    </row>
    <row r="11" spans="1:7" x14ac:dyDescent="0.25">
      <c r="A11">
        <v>10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1D41-1DB0-4E14-87BC-E3DC3C57B4EF}">
  <dimension ref="A1:G11"/>
  <sheetViews>
    <sheetView workbookViewId="0">
      <selection activeCell="D37" sqref="D37"/>
    </sheetView>
  </sheetViews>
  <sheetFormatPr defaultRowHeight="15" x14ac:dyDescent="0.25"/>
  <cols>
    <col min="2" max="2" width="47.85546875" bestFit="1" customWidth="1"/>
    <col min="3" max="3" width="8.85546875" bestFit="1" customWidth="1"/>
    <col min="4" max="4" width="27.42578125" bestFit="1" customWidth="1"/>
    <col min="5" max="5" width="32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17</v>
      </c>
      <c r="E1" s="1" t="s">
        <v>18</v>
      </c>
      <c r="G1" s="1" t="s">
        <v>7</v>
      </c>
    </row>
    <row r="2" spans="1:7" x14ac:dyDescent="0.25">
      <c r="A2">
        <v>1</v>
      </c>
      <c r="B2" t="s">
        <v>5</v>
      </c>
      <c r="G2" s="3">
        <v>936954</v>
      </c>
    </row>
    <row r="3" spans="1:7" x14ac:dyDescent="0.25">
      <c r="A3">
        <v>2</v>
      </c>
      <c r="B3" t="s">
        <v>6</v>
      </c>
    </row>
    <row r="4" spans="1:7" x14ac:dyDescent="0.25">
      <c r="A4">
        <v>3</v>
      </c>
      <c r="B4" t="s">
        <v>8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10</v>
      </c>
    </row>
    <row r="7" spans="1:7" x14ac:dyDescent="0.25">
      <c r="A7">
        <v>6</v>
      </c>
      <c r="B7" t="s">
        <v>11</v>
      </c>
    </row>
    <row r="8" spans="1:7" x14ac:dyDescent="0.25">
      <c r="A8">
        <v>7</v>
      </c>
      <c r="B8" t="s">
        <v>12</v>
      </c>
    </row>
    <row r="9" spans="1:7" x14ac:dyDescent="0.25">
      <c r="A9">
        <v>8</v>
      </c>
      <c r="B9" t="s">
        <v>13</v>
      </c>
    </row>
    <row r="10" spans="1:7" x14ac:dyDescent="0.25">
      <c r="A10">
        <v>9</v>
      </c>
      <c r="B10" t="s">
        <v>14</v>
      </c>
    </row>
    <row r="11" spans="1:7" x14ac:dyDescent="0.25">
      <c r="A11">
        <v>10</v>
      </c>
      <c r="B1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9F4E-7C98-4E5F-B154-C6EC93EB8CFE}">
  <dimension ref="A1:G11"/>
  <sheetViews>
    <sheetView workbookViewId="0">
      <selection activeCell="G2" sqref="G2"/>
    </sheetView>
  </sheetViews>
  <sheetFormatPr defaultRowHeight="15" x14ac:dyDescent="0.25"/>
  <cols>
    <col min="2" max="2" width="47.85546875" bestFit="1" customWidth="1"/>
    <col min="3" max="3" width="9" customWidth="1"/>
    <col min="4" max="4" width="27.42578125" bestFit="1" customWidth="1"/>
    <col min="5" max="5" width="32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17</v>
      </c>
      <c r="E1" s="1" t="s">
        <v>18</v>
      </c>
      <c r="G1" s="1" t="s">
        <v>7</v>
      </c>
    </row>
    <row r="2" spans="1:7" x14ac:dyDescent="0.25">
      <c r="A2">
        <v>1</v>
      </c>
      <c r="B2" t="s">
        <v>5</v>
      </c>
      <c r="G2" s="3">
        <v>935767</v>
      </c>
    </row>
    <row r="3" spans="1:7" x14ac:dyDescent="0.25">
      <c r="A3">
        <v>2</v>
      </c>
      <c r="B3" t="s">
        <v>6</v>
      </c>
    </row>
    <row r="4" spans="1:7" x14ac:dyDescent="0.25">
      <c r="A4">
        <v>3</v>
      </c>
      <c r="B4" t="s">
        <v>8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10</v>
      </c>
    </row>
    <row r="7" spans="1:7" x14ac:dyDescent="0.25">
      <c r="A7">
        <v>6</v>
      </c>
      <c r="B7" t="s">
        <v>11</v>
      </c>
    </row>
    <row r="8" spans="1:7" x14ac:dyDescent="0.25">
      <c r="A8">
        <v>7</v>
      </c>
      <c r="B8" t="s">
        <v>12</v>
      </c>
    </row>
    <row r="9" spans="1:7" x14ac:dyDescent="0.25">
      <c r="A9">
        <v>8</v>
      </c>
      <c r="B9" t="s">
        <v>13</v>
      </c>
    </row>
    <row r="10" spans="1:7" x14ac:dyDescent="0.25">
      <c r="A10">
        <v>9</v>
      </c>
      <c r="B10" t="s">
        <v>14</v>
      </c>
    </row>
    <row r="11" spans="1:7" x14ac:dyDescent="0.25">
      <c r="A11">
        <v>10</v>
      </c>
      <c r="B1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825-F69E-4598-A4F6-016CF9F1E335}">
  <dimension ref="A1:G11"/>
  <sheetViews>
    <sheetView workbookViewId="0">
      <selection activeCell="G2" sqref="G2"/>
    </sheetView>
  </sheetViews>
  <sheetFormatPr defaultRowHeight="15" x14ac:dyDescent="0.25"/>
  <cols>
    <col min="2" max="2" width="47.85546875" bestFit="1" customWidth="1"/>
    <col min="4" max="4" width="27.42578125" bestFit="1" customWidth="1"/>
    <col min="5" max="5" width="32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17</v>
      </c>
      <c r="E1" s="1" t="s">
        <v>18</v>
      </c>
      <c r="G1" s="1" t="s">
        <v>7</v>
      </c>
    </row>
    <row r="2" spans="1:7" x14ac:dyDescent="0.25">
      <c r="A2">
        <v>1</v>
      </c>
      <c r="B2" t="s">
        <v>5</v>
      </c>
      <c r="G2" s="3">
        <v>937166</v>
      </c>
    </row>
    <row r="3" spans="1:7" x14ac:dyDescent="0.25">
      <c r="A3">
        <v>2</v>
      </c>
      <c r="B3" t="s">
        <v>6</v>
      </c>
    </row>
    <row r="4" spans="1:7" x14ac:dyDescent="0.25">
      <c r="A4">
        <v>3</v>
      </c>
      <c r="B4" t="s">
        <v>8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10</v>
      </c>
    </row>
    <row r="7" spans="1:7" x14ac:dyDescent="0.25">
      <c r="A7">
        <v>6</v>
      </c>
      <c r="B7" t="s">
        <v>11</v>
      </c>
    </row>
    <row r="8" spans="1:7" x14ac:dyDescent="0.25">
      <c r="A8">
        <v>7</v>
      </c>
      <c r="B8" t="s">
        <v>12</v>
      </c>
    </row>
    <row r="9" spans="1:7" x14ac:dyDescent="0.25">
      <c r="A9">
        <v>8</v>
      </c>
      <c r="B9" t="s">
        <v>13</v>
      </c>
    </row>
    <row r="10" spans="1:7" x14ac:dyDescent="0.25">
      <c r="A10">
        <v>9</v>
      </c>
      <c r="B10" t="s">
        <v>14</v>
      </c>
    </row>
    <row r="11" spans="1:7" x14ac:dyDescent="0.25">
      <c r="A11">
        <v>10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Shelby County 2015-2019</vt:lpstr>
      <vt:lpstr>2015</vt:lpstr>
      <vt:lpstr>Sheet1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Estes</dc:creator>
  <cp:lastModifiedBy>Aidan Estes</cp:lastModifiedBy>
  <dcterms:created xsi:type="dcterms:W3CDTF">2025-09-21T00:30:00Z</dcterms:created>
  <dcterms:modified xsi:type="dcterms:W3CDTF">2025-09-21T18:37:12Z</dcterms:modified>
</cp:coreProperties>
</file>