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<sst xmlns="http://schemas.openxmlformats.org/spreadsheetml/2006/main" count="95" uniqueCount="41">
  <si>
    <t>ae price in dollars</t>
  </si>
  <si>
    <t xml:space="preserve">liquidation gain </t>
  </si>
  <si>
    <t>min AEUSD debt</t>
  </si>
  <si>
    <t>reserve AEUSD</t>
  </si>
  <si>
    <t>base rate</t>
  </si>
  <si>
    <t xml:space="preserve">liquidation reserve AEUSD </t>
  </si>
  <si>
    <t>mike deposits AEUSD in stability pool</t>
  </si>
  <si>
    <t>ICR</t>
  </si>
  <si>
    <t>extra AEUSD debt</t>
  </si>
  <si>
    <t>total AEUSD debt</t>
  </si>
  <si>
    <t>AEUSD wallet receives</t>
  </si>
  <si>
    <t>AE paid (missing tx fees)</t>
  </si>
  <si>
    <t>AEUSD fees</t>
  </si>
  <si>
    <t>alice opens a trove</t>
  </si>
  <si>
    <t>pools</t>
  </si>
  <si>
    <t>active    pool AE    balance</t>
  </si>
  <si>
    <t>locked ae</t>
  </si>
  <si>
    <t>stability pool AE    balance state</t>
  </si>
  <si>
    <t>stability pool AE    balance</t>
  </si>
  <si>
    <t>stability pool AEUSD balance</t>
  </si>
  <si>
    <t>default   pool AE    balance</t>
  </si>
  <si>
    <t>gas       pool AEUSD balance</t>
  </si>
  <si>
    <t>alice liquidation reserve</t>
  </si>
  <si>
    <t>LQTY stacking  AEUSD balance</t>
  </si>
  <si>
    <t>aeusd fees</t>
  </si>
  <si>
    <t>LQTY stacking  LQTY  balance</t>
  </si>
  <si>
    <t>NaN</t>
  </si>
  <si>
    <t>bob opens a trove</t>
  </si>
  <si>
    <t>reserve pool</t>
  </si>
  <si>
    <t>mike invest 10000 AEUSD in stability Pool</t>
  </si>
  <si>
    <t>carol opens a trove</t>
  </si>
  <si>
    <t>ae price drops in dollars</t>
  </si>
  <si>
    <t>carol ICR drops at half and can be liquidated her position</t>
  </si>
  <si>
    <t>carol trove is liquidated</t>
  </si>
  <si>
    <t>ted gets 200 liquidation reserve aeusd token carol</t>
  </si>
  <si>
    <t>ted gains ae</t>
  </si>
  <si>
    <t>here there is a difference</t>
  </si>
  <si>
    <t>mike deposits in stability pool trigerring rewards distribution</t>
  </si>
  <si>
    <t>AEUSD</t>
  </si>
  <si>
    <t>mike gets all stability pool AE balance rewards</t>
  </si>
  <si>
    <t>from stability pool AE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</si>
</sst>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0000"/>
    <numFmt numFmtId="166" formatCode="#,##0.00000000"/>
  </numFmts>
  <fonts count="5">
    <font>
      <sz val="10.0"/>
      <color rgb="FF000000"/>
      <name val="Arial"/>
      <scheme val="minor"/>
    </font>
    <font>
      <color theme="1"/>
      <name val="Arial"/>
    </font>
    <font>
      <sz val="9.0"/>
      <color rgb="FF7E3794"/>
      <name val="&quot;Google Sans Mono&quot;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2" fontId="2" numFmtId="4" xfId="0" applyAlignment="1" applyFill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3" fontId="4" numFmtId="165" xfId="0" applyAlignment="1" applyFill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Font="1" applyNumberFormat="1"/>
    <xf borderId="0" fillId="0" fontId="3" numFmtId="3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1.38"/>
  </cols>
  <sheetData>
    <row r="1">
      <c r="A1" s="1" t="s">
        <v>0</v>
      </c>
      <c r="B1" s="2">
        <v>200.0</v>
      </c>
      <c r="C1" s="1"/>
      <c r="D1" s="3" t="s">
        <v>1</v>
      </c>
      <c r="E1" s="3">
        <v>0.005</v>
      </c>
      <c r="F1" s="1"/>
      <c r="G1" s="1"/>
    </row>
    <row r="2">
      <c r="A2" s="1" t="s">
        <v>2</v>
      </c>
      <c r="B2" s="2">
        <v>1791.0447761194</v>
      </c>
      <c r="C2" s="1"/>
      <c r="D2" s="1"/>
      <c r="E2" s="1"/>
      <c r="F2" s="1"/>
      <c r="G2" s="1"/>
    </row>
    <row r="3">
      <c r="A3" s="1" t="s">
        <v>3</v>
      </c>
      <c r="B3" s="2">
        <v>200.0</v>
      </c>
      <c r="C3" s="1"/>
      <c r="D3" s="1"/>
      <c r="E3" s="1"/>
      <c r="F3" s="1"/>
      <c r="G3" s="1"/>
    </row>
    <row r="4">
      <c r="A4" s="1" t="s">
        <v>4</v>
      </c>
      <c r="B4" s="4">
        <v>0.005</v>
      </c>
      <c r="C4" s="1"/>
      <c r="D4" s="1"/>
      <c r="E4" s="1"/>
      <c r="F4" s="1"/>
      <c r="G4" s="1"/>
    </row>
    <row r="5">
      <c r="A5" s="3" t="s">
        <v>5</v>
      </c>
      <c r="B5" s="5">
        <v>200.0</v>
      </c>
      <c r="C5" s="1"/>
      <c r="D5" s="1"/>
      <c r="E5" s="1"/>
      <c r="F5" s="1"/>
      <c r="G5" s="1"/>
    </row>
    <row r="6">
      <c r="A6" s="3" t="s">
        <v>6</v>
      </c>
      <c r="B6" s="6">
        <v>10000.0</v>
      </c>
      <c r="C6" s="1"/>
      <c r="D6" s="1"/>
      <c r="E6" s="1"/>
      <c r="F6" s="1"/>
      <c r="G6" s="1"/>
    </row>
    <row r="7">
      <c r="A7" s="1"/>
      <c r="B7" s="7"/>
      <c r="C7" s="1"/>
      <c r="D7" s="1"/>
      <c r="E7" s="1"/>
      <c r="F7" s="1"/>
      <c r="G7" s="1"/>
    </row>
    <row r="8">
      <c r="A8" s="1"/>
      <c r="B8" s="7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>
      <c r="A9" s="1" t="s">
        <v>13</v>
      </c>
      <c r="B9" s="6">
        <v>4.0</v>
      </c>
      <c r="C9" s="8">
        <v>15000.0</v>
      </c>
      <c r="D9" s="2">
        <f>E9+E9*$B$4+$B$3</f>
        <v>17075</v>
      </c>
      <c r="E9" s="9">
        <f>C9+$B$2</f>
        <v>16791.04478</v>
      </c>
      <c r="F9" s="10">
        <f>B9*D9/$B$1</f>
        <v>341.5</v>
      </c>
      <c r="G9" s="10">
        <f>E9*$B$4</f>
        <v>83.95522388</v>
      </c>
    </row>
    <row r="10">
      <c r="A10" s="1"/>
      <c r="B10" s="7"/>
      <c r="C10" s="1"/>
      <c r="D10" s="1"/>
      <c r="E10" s="1"/>
      <c r="F10" s="1"/>
      <c r="G10" s="1"/>
    </row>
    <row r="11">
      <c r="A11" s="1" t="s">
        <v>14</v>
      </c>
      <c r="B11" s="7"/>
      <c r="C11" s="1"/>
      <c r="D11" s="1"/>
      <c r="E11" s="1"/>
      <c r="F11" s="1"/>
      <c r="G11" s="1"/>
    </row>
    <row r="12">
      <c r="A12" s="3" t="s">
        <v>15</v>
      </c>
      <c r="B12" s="3">
        <f>F9</f>
        <v>341.5</v>
      </c>
      <c r="C12" s="3" t="s">
        <v>16</v>
      </c>
      <c r="D12" s="1"/>
      <c r="E12" s="1"/>
      <c r="F12" s="1"/>
      <c r="G12" s="1"/>
    </row>
    <row r="13">
      <c r="A13" s="3" t="s">
        <v>17</v>
      </c>
      <c r="B13" s="3">
        <v>0.0</v>
      </c>
      <c r="C13" s="1"/>
      <c r="D13" s="1"/>
      <c r="E13" s="1"/>
      <c r="F13" s="1"/>
      <c r="G13" s="1"/>
    </row>
    <row r="14">
      <c r="A14" s="3" t="s">
        <v>18</v>
      </c>
      <c r="B14" s="3">
        <v>0.0</v>
      </c>
      <c r="C14" s="1"/>
      <c r="D14" s="1"/>
      <c r="E14" s="1"/>
      <c r="F14" s="1"/>
      <c r="G14" s="1"/>
    </row>
    <row r="15">
      <c r="A15" s="3" t="s">
        <v>19</v>
      </c>
      <c r="B15" s="3">
        <v>10000.0</v>
      </c>
      <c r="C15" s="1"/>
      <c r="D15" s="1"/>
      <c r="E15" s="1"/>
      <c r="F15" s="1"/>
      <c r="G15" s="1"/>
    </row>
    <row r="16">
      <c r="A16" s="3" t="s">
        <v>20</v>
      </c>
      <c r="B16" s="3">
        <v>0.0</v>
      </c>
      <c r="C16" s="3"/>
      <c r="D16" s="1"/>
      <c r="E16" s="1"/>
      <c r="F16" s="1"/>
      <c r="G16" s="1"/>
    </row>
    <row r="17">
      <c r="A17" s="3" t="s">
        <v>21</v>
      </c>
      <c r="B17" s="5">
        <f>B5</f>
        <v>200</v>
      </c>
      <c r="C17" s="3" t="s">
        <v>22</v>
      </c>
      <c r="D17" s="1"/>
      <c r="E17" s="1"/>
      <c r="F17" s="1"/>
      <c r="G17" s="1"/>
    </row>
    <row r="18">
      <c r="A18" s="3" t="s">
        <v>23</v>
      </c>
      <c r="B18" s="11">
        <f>G9</f>
        <v>83.95522388</v>
      </c>
      <c r="C18" s="3" t="s">
        <v>24</v>
      </c>
      <c r="D18" s="1"/>
      <c r="E18" s="1"/>
      <c r="F18" s="1"/>
      <c r="G18" s="1"/>
    </row>
    <row r="19">
      <c r="A19" s="12" t="s">
        <v>25</v>
      </c>
      <c r="B19" s="12" t="s">
        <v>26</v>
      </c>
    </row>
    <row r="21">
      <c r="A21" s="1"/>
      <c r="B21" s="7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</row>
    <row r="22">
      <c r="A22" s="3" t="s">
        <v>27</v>
      </c>
      <c r="B22" s="6">
        <v>4.0</v>
      </c>
      <c r="C22" s="8">
        <v>10000.0</v>
      </c>
      <c r="D22" s="2">
        <f>E22+E22*$B$4+$B$3</f>
        <v>12050</v>
      </c>
      <c r="E22" s="9">
        <f>C22+$B$2</f>
        <v>11791.04478</v>
      </c>
      <c r="F22" s="10">
        <f>B22*D22/$B$1</f>
        <v>241</v>
      </c>
      <c r="G22" s="10">
        <f>E22*$B$4</f>
        <v>58.95522388</v>
      </c>
    </row>
    <row r="23">
      <c r="A23" s="1"/>
      <c r="B23" s="7"/>
      <c r="C23" s="1"/>
      <c r="D23" s="1"/>
      <c r="E23" s="1"/>
      <c r="F23" s="1"/>
      <c r="G23" s="1"/>
    </row>
    <row r="24">
      <c r="A24" s="1" t="s">
        <v>14</v>
      </c>
      <c r="B24" s="7"/>
      <c r="C24" s="1"/>
      <c r="D24" s="1"/>
      <c r="E24" s="1"/>
      <c r="F24" s="1"/>
      <c r="G24" s="1"/>
    </row>
    <row r="25">
      <c r="A25" s="3" t="s">
        <v>15</v>
      </c>
      <c r="B25" s="3">
        <f>F22+B12</f>
        <v>582.5</v>
      </c>
      <c r="C25" s="3" t="s">
        <v>16</v>
      </c>
      <c r="D25" s="1"/>
      <c r="E25" s="1"/>
      <c r="F25" s="1"/>
      <c r="G25" s="1"/>
    </row>
    <row r="26">
      <c r="A26" s="3" t="s">
        <v>17</v>
      </c>
      <c r="B26" s="3">
        <v>0.0</v>
      </c>
      <c r="C26" s="1"/>
      <c r="D26" s="1"/>
      <c r="E26" s="1"/>
      <c r="F26" s="1"/>
      <c r="G26" s="1"/>
    </row>
    <row r="27">
      <c r="A27" s="3" t="s">
        <v>18</v>
      </c>
      <c r="B27" s="3">
        <v>0.0</v>
      </c>
      <c r="C27" s="1"/>
      <c r="D27" s="1"/>
      <c r="E27" s="1"/>
      <c r="F27" s="1"/>
      <c r="G27" s="1"/>
    </row>
    <row r="28">
      <c r="A28" s="3" t="s">
        <v>19</v>
      </c>
      <c r="B28" s="3">
        <v>10000.0</v>
      </c>
      <c r="C28" s="1"/>
      <c r="D28" s="1"/>
      <c r="E28" s="1"/>
      <c r="F28" s="1"/>
      <c r="G28" s="1"/>
    </row>
    <row r="29">
      <c r="A29" s="3" t="s">
        <v>20</v>
      </c>
      <c r="B29" s="3">
        <v>0.0</v>
      </c>
      <c r="C29" s="3"/>
      <c r="D29" s="1"/>
      <c r="E29" s="1"/>
      <c r="F29" s="1"/>
      <c r="G29" s="1"/>
    </row>
    <row r="30">
      <c r="A30" s="3" t="s">
        <v>21</v>
      </c>
      <c r="B30" s="5">
        <f>$B$5+B17</f>
        <v>400</v>
      </c>
      <c r="C30" s="3" t="s">
        <v>28</v>
      </c>
      <c r="D30" s="1"/>
      <c r="E30" s="1"/>
      <c r="F30" s="1"/>
      <c r="G30" s="1"/>
    </row>
    <row r="31">
      <c r="A31" s="3" t="s">
        <v>23</v>
      </c>
      <c r="B31" s="11">
        <f>B18+G22</f>
        <v>142.9104478</v>
      </c>
      <c r="C31" s="3" t="s">
        <v>24</v>
      </c>
      <c r="D31" s="1"/>
      <c r="E31" s="1"/>
      <c r="F31" s="1"/>
      <c r="G31" s="1"/>
    </row>
    <row r="32">
      <c r="A32" s="12" t="s">
        <v>25</v>
      </c>
      <c r="B32" s="12" t="s">
        <v>26</v>
      </c>
    </row>
    <row r="33">
      <c r="A33" s="12" t="s">
        <v>29</v>
      </c>
    </row>
    <row r="34">
      <c r="B34" s="7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</row>
    <row r="35">
      <c r="A35" s="3" t="s">
        <v>30</v>
      </c>
      <c r="B35" s="6">
        <v>2.0</v>
      </c>
      <c r="C35" s="8">
        <v>5000.0</v>
      </c>
      <c r="D35" s="2">
        <f>E35+E35*$B$4+$B$3</f>
        <v>7025</v>
      </c>
      <c r="E35" s="9">
        <f>C35+$B$2</f>
        <v>6791.044776</v>
      </c>
      <c r="F35" s="10">
        <f>B35*D35/$B$1</f>
        <v>70.25</v>
      </c>
      <c r="G35" s="10">
        <f>E35*$B$4</f>
        <v>33.95522388</v>
      </c>
    </row>
    <row r="36">
      <c r="A36" s="1"/>
      <c r="B36" s="7"/>
      <c r="C36" s="1"/>
      <c r="D36" s="1"/>
      <c r="E36" s="1"/>
      <c r="F36" s="1"/>
      <c r="G36" s="1"/>
    </row>
    <row r="37">
      <c r="A37" s="1" t="s">
        <v>14</v>
      </c>
      <c r="B37" s="7"/>
      <c r="C37" s="1"/>
      <c r="D37" s="1"/>
      <c r="E37" s="1"/>
      <c r="F37" s="1"/>
      <c r="G37" s="1"/>
    </row>
    <row r="38">
      <c r="A38" s="3" t="s">
        <v>15</v>
      </c>
      <c r="B38" s="3">
        <f>F35+B25</f>
        <v>652.75</v>
      </c>
      <c r="C38" s="3" t="s">
        <v>16</v>
      </c>
      <c r="D38" s="1"/>
      <c r="E38" s="1"/>
      <c r="F38" s="1"/>
      <c r="G38" s="1"/>
    </row>
    <row r="39">
      <c r="A39" s="3" t="s">
        <v>17</v>
      </c>
      <c r="B39" s="3">
        <v>0.0</v>
      </c>
      <c r="C39" s="1"/>
      <c r="D39" s="1"/>
      <c r="E39" s="1"/>
      <c r="F39" s="1"/>
      <c r="G39" s="1"/>
    </row>
    <row r="40">
      <c r="A40" s="3" t="s">
        <v>18</v>
      </c>
      <c r="B40" s="3">
        <v>0.0</v>
      </c>
      <c r="C40" s="1"/>
      <c r="D40" s="1"/>
      <c r="E40" s="1"/>
      <c r="F40" s="1"/>
      <c r="G40" s="1"/>
    </row>
    <row r="41">
      <c r="A41" s="3" t="s">
        <v>19</v>
      </c>
      <c r="B41" s="3">
        <v>10000.0</v>
      </c>
      <c r="C41" s="1"/>
      <c r="D41" s="1"/>
      <c r="E41" s="1"/>
      <c r="F41" s="1"/>
      <c r="G41" s="1"/>
    </row>
    <row r="42">
      <c r="A42" s="3" t="s">
        <v>20</v>
      </c>
      <c r="B42" s="3">
        <v>0.0</v>
      </c>
      <c r="C42" s="3"/>
      <c r="D42" s="1"/>
      <c r="E42" s="1"/>
      <c r="F42" s="1"/>
      <c r="G42" s="1"/>
    </row>
    <row r="43">
      <c r="A43" s="3" t="s">
        <v>21</v>
      </c>
      <c r="B43" s="5">
        <f>$B$5+B30</f>
        <v>600</v>
      </c>
      <c r="C43" s="3" t="s">
        <v>28</v>
      </c>
      <c r="D43" s="1"/>
      <c r="E43" s="1"/>
      <c r="F43" s="1"/>
      <c r="G43" s="1"/>
    </row>
    <row r="44">
      <c r="A44" s="3" t="s">
        <v>23</v>
      </c>
      <c r="B44" s="13">
        <f>B31+G35</f>
        <v>176.8656716</v>
      </c>
      <c r="C44" s="3" t="s">
        <v>24</v>
      </c>
      <c r="D44" s="1"/>
      <c r="E44" s="1"/>
      <c r="F44" s="1"/>
      <c r="G44" s="1"/>
    </row>
    <row r="45">
      <c r="A45" s="12" t="s">
        <v>25</v>
      </c>
      <c r="B45" s="12" t="s">
        <v>26</v>
      </c>
    </row>
    <row r="47">
      <c r="A47" s="3" t="s">
        <v>31</v>
      </c>
      <c r="B47" s="6">
        <v>100.0</v>
      </c>
    </row>
    <row r="48">
      <c r="A48" s="12" t="s">
        <v>32</v>
      </c>
    </row>
    <row r="49">
      <c r="A49" s="12" t="s">
        <v>33</v>
      </c>
    </row>
    <row r="51">
      <c r="A51" s="12" t="s">
        <v>34</v>
      </c>
      <c r="B51" s="12">
        <v>200.0</v>
      </c>
    </row>
    <row r="52">
      <c r="A52" s="12" t="s">
        <v>35</v>
      </c>
      <c r="B52" s="14">
        <f>F35*$E$1</f>
        <v>0.35125</v>
      </c>
      <c r="C52" s="12" t="s">
        <v>36</v>
      </c>
      <c r="E52" s="15">
        <v>0.432345564227567</v>
      </c>
    </row>
    <row r="53">
      <c r="A53" s="12" t="s">
        <v>15</v>
      </c>
      <c r="B53" s="16">
        <f>B38-F35</f>
        <v>582.5</v>
      </c>
    </row>
    <row r="54">
      <c r="A54" s="12" t="s">
        <v>17</v>
      </c>
      <c r="B54" s="17">
        <f>F35*(1-$E$1)</f>
        <v>69.89875</v>
      </c>
    </row>
    <row r="55">
      <c r="A55" s="12" t="s">
        <v>18</v>
      </c>
      <c r="B55" s="17">
        <f>F35*(1-$E$1)</f>
        <v>69.89875</v>
      </c>
    </row>
    <row r="56">
      <c r="A56" s="12" t="s">
        <v>19</v>
      </c>
      <c r="B56" s="18">
        <f>B41- D35</f>
        <v>2975</v>
      </c>
    </row>
    <row r="57">
      <c r="A57" s="12" t="s">
        <v>20</v>
      </c>
      <c r="B57" s="12">
        <v>0.0</v>
      </c>
    </row>
    <row r="58">
      <c r="A58" s="12" t="s">
        <v>21</v>
      </c>
      <c r="B58" s="12">
        <v>400.0</v>
      </c>
    </row>
    <row r="59">
      <c r="A59" s="12" t="s">
        <v>23</v>
      </c>
      <c r="B59" s="19">
        <f>B44</f>
        <v>176.8656716</v>
      </c>
    </row>
    <row r="60">
      <c r="A60" s="12" t="s">
        <v>25</v>
      </c>
      <c r="B60" s="12" t="s">
        <v>26</v>
      </c>
    </row>
    <row r="62">
      <c r="A62" s="12" t="s">
        <v>37</v>
      </c>
      <c r="C62" s="12">
        <v>1000.0</v>
      </c>
      <c r="D62" s="12" t="s">
        <v>38</v>
      </c>
    </row>
    <row r="63">
      <c r="A63" s="12" t="s">
        <v>39</v>
      </c>
      <c r="B63" s="20">
        <f>B54</f>
        <v>69.89875</v>
      </c>
      <c r="C63" s="12" t="s">
        <v>40</v>
      </c>
    </row>
    <row r="64">
      <c r="A64" s="12" t="s">
        <v>15</v>
      </c>
      <c r="B64" s="16">
        <f>B53</f>
        <v>582.5</v>
      </c>
    </row>
    <row r="65">
      <c r="A65" s="12" t="s">
        <v>17</v>
      </c>
      <c r="B65" s="12">
        <v>0.0</v>
      </c>
    </row>
    <row r="66">
      <c r="A66" s="12" t="s">
        <v>18</v>
      </c>
      <c r="B66" s="12">
        <v>0.0</v>
      </c>
    </row>
    <row r="67">
      <c r="A67" s="12" t="s">
        <v>19</v>
      </c>
      <c r="B67" s="21">
        <f>B56+C62</f>
        <v>3975</v>
      </c>
    </row>
    <row r="68">
      <c r="A68" s="12" t="s">
        <v>20</v>
      </c>
      <c r="B68" s="16">
        <f t="shared" ref="B68:B70" si="1">B57</f>
        <v>0</v>
      </c>
    </row>
    <row r="69">
      <c r="A69" s="12" t="s">
        <v>21</v>
      </c>
      <c r="B69" s="16">
        <f t="shared" si="1"/>
        <v>400</v>
      </c>
    </row>
    <row r="70">
      <c r="A70" s="12" t="s">
        <v>23</v>
      </c>
      <c r="B70" s="22">
        <f t="shared" si="1"/>
        <v>176.8656716</v>
      </c>
    </row>
    <row r="71">
      <c r="A71" s="12" t="s">
        <v>25</v>
      </c>
    </row>
  </sheetData>
  <drawing r:id="rId1"/>
</worksheet>
</file>