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3"/>
  <workbookPr codeName="ThisWorkbook"/>
  <mc:AlternateContent xmlns:mc="http://schemas.openxmlformats.org/markup-compatibility/2006">
    <mc:Choice Requires="x15">
      <x15ac:absPath xmlns:x15ac="http://schemas.microsoft.com/office/spreadsheetml/2010/11/ac" url="C:\Users\tmughal3\Desktop\ASU\SCM 518\Week 11\"/>
    </mc:Choice>
  </mc:AlternateContent>
  <xr:revisionPtr revIDLastSave="0" documentId="13_ncr:1_{9D24E6B1-CC27-4124-9A4B-816ED3A51AE8}" xr6:coauthVersionLast="36" xr6:coauthVersionMax="36" xr10:uidLastSave="{00000000-0000-0000-0000-000000000000}"/>
  <bookViews>
    <workbookView xWindow="410" yWindow="90" windowWidth="8420" windowHeight="4970" activeTab="1" xr2:uid="{00000000-000D-0000-FFFF-FFFF00000000}"/>
  </bookViews>
  <sheets>
    <sheet name="Problem" sheetId="2" r:id="rId1"/>
    <sheet name="Model" sheetId="1" r:id="rId2"/>
  </sheets>
  <definedNames>
    <definedName name="Lower_limit_on_production">Model!$B$15:$F$15</definedName>
    <definedName name="Produce_at_least_minimum">Model!$B$13:$F$13</definedName>
    <definedName name="Profit">Model!$B$27</definedName>
    <definedName name="Resource_available">Model!$D$23:$D$24</definedName>
    <definedName name="Resource_used">Model!$B$23:$B$24</definedName>
    <definedName name="solver_adj" localSheetId="1" hidden="1">Model!$B$13:$F$13,Model!$B$17:$F$17</definedName>
    <definedName name="solver_cvg" localSheetId="1" hidden="1">0.0001</definedName>
    <definedName name="solver_drv" localSheetId="1" hidden="1">1</definedName>
    <definedName name="solver_eng" localSheetId="1" hidden="1">2</definedName>
    <definedName name="solver_est" localSheetId="1" hidden="1">1</definedName>
    <definedName name="solver_itr" localSheetId="1" hidden="1">2147483647</definedName>
    <definedName name="solver_lhs1" localSheetId="1" hidden="1">Model!$B$13:$F$13</definedName>
    <definedName name="solver_lhs2" localSheetId="1" hidden="1">Model!$B$23:$B$24</definedName>
    <definedName name="solver_lhs3" localSheetId="1" hidden="1">Model!$B$17:$F$17</definedName>
    <definedName name="solver_lhs4" localSheetId="1" hidden="1">Model!$B$17:$F$17</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4</definedName>
    <definedName name="solver_nwt" localSheetId="1" hidden="1">1</definedName>
    <definedName name="solver_opt" localSheetId="1" hidden="1">Model!$B$27</definedName>
    <definedName name="solver_pre" localSheetId="1" hidden="1">0.000001</definedName>
    <definedName name="solver_rbv" localSheetId="1" hidden="1">1</definedName>
    <definedName name="solver_rel1" localSheetId="1" hidden="1">5</definedName>
    <definedName name="solver_rel2" localSheetId="1" hidden="1">1</definedName>
    <definedName name="solver_rel3" localSheetId="1" hidden="1">1</definedName>
    <definedName name="solver_rel4" localSheetId="1" hidden="1">3</definedName>
    <definedName name="solver_rhs1" localSheetId="1" hidden="1">binary</definedName>
    <definedName name="solver_rhs2" localSheetId="1" hidden="1">Resource_available</definedName>
    <definedName name="solver_rhs3" localSheetId="1" hidden="1">Upper_limit_on_production</definedName>
    <definedName name="solver_rhs4" localSheetId="1" hidden="1">Lower_limit_on_production</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1</definedName>
    <definedName name="solver_val" localSheetId="1" hidden="1">0</definedName>
    <definedName name="solver_ver" localSheetId="1" hidden="1">3</definedName>
    <definedName name="Units_produced">Model!$B$17:$F$17</definedName>
    <definedName name="Upper_limit_on_production">Model!$B$19:$F$19</definedName>
  </definedNames>
  <calcPr calcId="191029"/>
</workbook>
</file>

<file path=xl/calcChain.xml><?xml version="1.0" encoding="utf-8"?>
<calcChain xmlns="http://schemas.openxmlformats.org/spreadsheetml/2006/main">
  <c r="C19" i="1" l="1"/>
  <c r="D19" i="1"/>
  <c r="E19" i="1"/>
  <c r="F19" i="1"/>
  <c r="B19" i="1"/>
  <c r="B27" i="1" l="1"/>
  <c r="B24" i="1"/>
  <c r="B23" i="1"/>
  <c r="C15" i="1"/>
  <c r="D15" i="1"/>
  <c r="E15" i="1"/>
  <c r="F15" i="1"/>
  <c r="B1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 Albright</author>
    <author>Mughal, Tariq</author>
  </authors>
  <commentList>
    <comment ref="A13" authorId="0" shapeId="0" xr:uid="{00000000-0006-0000-0100-000001000000}">
      <text>
        <r>
          <rPr>
            <b/>
            <sz val="8"/>
            <color indexed="81"/>
            <rFont val="Tahoma"/>
            <family val="2"/>
          </rPr>
          <t>1 if yes, 0 if no</t>
        </r>
      </text>
    </comment>
    <comment ref="A19" authorId="1" shapeId="0" xr:uid="{00000000-0006-0000-0100-000002000000}">
      <text>
        <r>
          <rPr>
            <b/>
            <sz val="9"/>
            <color indexed="81"/>
            <rFont val="Tahoma"/>
            <family val="2"/>
          </rPr>
          <t>Mughal, Tariq:</t>
        </r>
        <r>
          <rPr>
            <sz val="9"/>
            <color indexed="81"/>
            <rFont val="Tahoma"/>
            <family val="2"/>
          </rPr>
          <t xml:space="preserve">
We compute this by asking what if we used all of the resources to build one product, how much will we produce?</t>
        </r>
      </text>
    </comment>
  </commentList>
</comments>
</file>

<file path=xl/sharedStrings.xml><?xml version="1.0" encoding="utf-8"?>
<sst xmlns="http://schemas.openxmlformats.org/spreadsheetml/2006/main" count="54" uniqueCount="26">
  <si>
    <t>Type of car</t>
  </si>
  <si>
    <t>Steel (tons)/unit</t>
  </si>
  <si>
    <t>Labor  hours/unit</t>
  </si>
  <si>
    <t>Minimum production (if any)</t>
  </si>
  <si>
    <t>Units produced</t>
  </si>
  <si>
    <t>Constraints on resources</t>
  </si>
  <si>
    <t>Steel</t>
  </si>
  <si>
    <t>Labor hours</t>
  </si>
  <si>
    <t>Profit</t>
  </si>
  <si>
    <t>Inputs</t>
  </si>
  <si>
    <t>Production plan and bounds on production quantities</t>
  </si>
  <si>
    <t>Resource used</t>
  </si>
  <si>
    <t>Resource available</t>
  </si>
  <si>
    <t>Objective to maximize</t>
  </si>
  <si>
    <t>Vehicle type</t>
  </si>
  <si>
    <t>Compact car</t>
  </si>
  <si>
    <t>Midsize car</t>
  </si>
  <si>
    <t>Large car</t>
  </si>
  <si>
    <t>Midsize minivan</t>
  </si>
  <si>
    <t>Large minivan</t>
  </si>
  <si>
    <t>Profit contribution/unit</t>
  </si>
  <si>
    <t>Dorian Auto production model with either-or constraints</t>
  </si>
  <si>
    <t>Produce at least minimum</t>
  </si>
  <si>
    <t>Lower limit on production</t>
  </si>
  <si>
    <t>Upper limit on production</t>
  </si>
  <si>
    <t>&lt;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</si>
</sst>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9" x14ac:knownFonts="1">
    <font>
      <sz val="10"/>
      <name val="Arial"/>
    </font>
    <font>
      <b/>
      <sz val="8"/>
      <color indexed="81"/>
      <name val="Tahoma"/>
      <family val="2"/>
    </font>
    <font>
      <sz val="8"/>
      <name val="Arial"/>
      <family val="2"/>
    </font>
    <font>
      <b/>
      <sz val="11"/>
      <name val="Calibri"/>
      <family val="2"/>
      <scheme val="minor"/>
    </font>
    <font>
      <sz val="11"/>
      <name val="Calibri"/>
      <family val="2"/>
      <scheme val="minor"/>
    </font>
    <font>
      <sz val="9"/>
      <color indexed="81"/>
      <name val="Tahoma"/>
      <family val="2"/>
    </font>
    <font>
      <b/>
      <sz val="9"/>
      <color indexed="81"/>
      <name val="Tahoma"/>
      <family val="2"/>
    </font>
    <font>
      <sz val="14"/>
      <name val="Calibri"/>
      <family val="2"/>
      <scheme val="minor"/>
    </font>
    <font>
      <b/>
      <sz val="14"/>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27">
    <xf numFmtId="0" fontId="0" fillId="0" borderId="0" xfId="0"/>
    <xf numFmtId="0" fontId="3" fillId="0" borderId="0" xfId="0" applyFont="1" applyFill="1"/>
    <xf numFmtId="0" fontId="4" fillId="0" borderId="0" xfId="0" applyFont="1" applyFill="1"/>
    <xf numFmtId="0" fontId="4" fillId="0" borderId="0" xfId="0" applyFont="1" applyFill="1" applyAlignment="1">
      <alignment horizontal="right"/>
    </xf>
    <xf numFmtId="0" fontId="4" fillId="0" borderId="0" xfId="0" applyNumberFormat="1" applyFont="1" applyFill="1"/>
    <xf numFmtId="0" fontId="4" fillId="0" borderId="0" xfId="0" quotePrefix="1" applyFont="1" applyFill="1" applyAlignment="1">
      <alignment horizontal="left"/>
    </xf>
    <xf numFmtId="0" fontId="4" fillId="0" borderId="0" xfId="0" applyFont="1" applyFill="1" applyBorder="1"/>
    <xf numFmtId="6" fontId="4" fillId="0" borderId="0" xfId="0" applyNumberFormat="1" applyFont="1" applyFill="1" applyBorder="1"/>
    <xf numFmtId="0" fontId="4" fillId="0" borderId="0" xfId="0" applyFont="1" applyFill="1" applyBorder="1" applyAlignment="1">
      <alignment horizontal="right"/>
    </xf>
    <xf numFmtId="1" fontId="4" fillId="0" borderId="0" xfId="0" applyNumberFormat="1" applyFont="1" applyFill="1" applyBorder="1"/>
    <xf numFmtId="1" fontId="4" fillId="0" borderId="0" xfId="0" applyNumberFormat="1" applyFont="1" applyFill="1" applyBorder="1" applyAlignment="1">
      <alignment horizontal="right"/>
    </xf>
    <xf numFmtId="0" fontId="4" fillId="0" borderId="0" xfId="0" quotePrefix="1" applyFont="1" applyFill="1" applyBorder="1" applyAlignment="1">
      <alignment horizontal="center"/>
    </xf>
    <xf numFmtId="1" fontId="4" fillId="2" borderId="0" xfId="0" applyNumberFormat="1" applyFont="1" applyFill="1" applyBorder="1"/>
    <xf numFmtId="0" fontId="3" fillId="0" borderId="0" xfId="0" quotePrefix="1" applyFont="1" applyFill="1" applyBorder="1" applyAlignment="1">
      <alignment horizontal="center"/>
    </xf>
    <xf numFmtId="3" fontId="4" fillId="0" borderId="0" xfId="0" applyNumberFormat="1" applyFont="1" applyFill="1" applyBorder="1"/>
    <xf numFmtId="0" fontId="7" fillId="0" borderId="0" xfId="0" applyFont="1" applyFill="1"/>
    <xf numFmtId="0" fontId="8" fillId="0" borderId="0" xfId="0" applyFont="1" applyFill="1"/>
    <xf numFmtId="0" fontId="8" fillId="0" borderId="0" xfId="0" applyFont="1" applyFill="1" applyAlignment="1">
      <alignment horizontal="center"/>
    </xf>
    <xf numFmtId="0" fontId="7" fillId="0" borderId="0" xfId="0" applyNumberFormat="1" applyFont="1" applyFill="1"/>
    <xf numFmtId="0" fontId="8" fillId="0" borderId="0" xfId="0" quotePrefix="1" applyFont="1" applyFill="1" applyAlignment="1">
      <alignment horizontal="left"/>
    </xf>
    <xf numFmtId="0" fontId="7" fillId="0" borderId="0" xfId="0" applyFont="1" applyFill="1" applyBorder="1"/>
    <xf numFmtId="6" fontId="7" fillId="0" borderId="0" xfId="0" applyNumberFormat="1" applyFont="1" applyFill="1" applyBorder="1"/>
    <xf numFmtId="0" fontId="7" fillId="0" borderId="0" xfId="0" applyFont="1" applyFill="1" applyBorder="1" applyAlignment="1">
      <alignment horizontal="right"/>
    </xf>
    <xf numFmtId="1" fontId="7" fillId="0" borderId="0" xfId="0" applyNumberFormat="1" applyFont="1" applyFill="1" applyBorder="1"/>
    <xf numFmtId="0" fontId="7" fillId="0" borderId="0" xfId="0" quotePrefix="1" applyFont="1" applyFill="1" applyBorder="1" applyAlignment="1">
      <alignment horizontal="right"/>
    </xf>
    <xf numFmtId="1" fontId="7" fillId="0" borderId="0" xfId="0" applyNumberFormat="1" applyFont="1" applyFill="1" applyBorder="1" applyAlignment="1">
      <alignment horizontal="right"/>
    </xf>
    <xf numFmtId="0" fontId="7" fillId="0" borderId="0" xfId="0" quotePrefix="1" applyFont="1" applyFill="1" applyBorder="1" applyAlignment="1">
      <alignment horizont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381000</xdr:colOff>
      <xdr:row>0</xdr:row>
      <xdr:rowOff>114300</xdr:rowOff>
    </xdr:from>
    <xdr:to>
      <xdr:col>5</xdr:col>
      <xdr:colOff>561975</xdr:colOff>
      <xdr:row>14</xdr:row>
      <xdr:rowOff>180975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81000" y="114300"/>
          <a:ext cx="8020050" cy="2733675"/>
        </a:xfrm>
        <a:prstGeom prst="rect">
          <a:avLst/>
        </a:prstGeom>
        <a:solidFill>
          <a:schemeClr val="tx2">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dk1"/>
              </a:solidFill>
              <a:effectLst/>
              <a:latin typeface="+mn-lt"/>
              <a:ea typeface="+mn-ea"/>
              <a:cs typeface="+mn-cs"/>
            </a:rPr>
            <a:t>Dorian Auto is considering manufacturing three types of cars (compact, midsize, and large) and two types of minivans (mid-size and large). The resources required and the profit contributions yielded by each  type  of  vehicle  are shown  in Table below. </a:t>
          </a:r>
        </a:p>
        <a:p>
          <a:endParaRPr lang="en-US" sz="1600" b="1">
            <a:solidFill>
              <a:schemeClr val="dk1"/>
            </a:solidFill>
            <a:effectLst/>
            <a:latin typeface="+mn-lt"/>
            <a:ea typeface="+mn-ea"/>
            <a:cs typeface="+mn-cs"/>
          </a:endParaRPr>
        </a:p>
        <a:p>
          <a:r>
            <a:rPr lang="en-US" sz="1600" b="1">
              <a:solidFill>
                <a:schemeClr val="dk1"/>
              </a:solidFill>
              <a:effectLst/>
              <a:latin typeface="+mn-lt"/>
              <a:ea typeface="+mn-ea"/>
              <a:cs typeface="+mn-cs"/>
            </a:rPr>
            <a:t>At present, 6500 tons of steel and 65,000 hours of labor are  available. If any vehicles of a given type are produced, production of that type of vehicle is economically feasible only if at least a minimal number of that type are produced. These minimal numbers are also listed in Table below. Dorian wants to find a production schedule that maximizes its profit.</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390525</xdr:colOff>
      <xdr:row>0</xdr:row>
      <xdr:rowOff>157370</xdr:rowOff>
    </xdr:from>
    <xdr:to>
      <xdr:col>15</xdr:col>
      <xdr:colOff>546652</xdr:colOff>
      <xdr:row>36</xdr:row>
      <xdr:rowOff>138044</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8159612" y="157370"/>
          <a:ext cx="6986518" cy="6540500"/>
        </a:xfrm>
        <a:prstGeom prst="roundRect">
          <a:avLst/>
        </a:prstGeom>
        <a:solidFill>
          <a:srgbClr val="FFFF00"/>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400" b="1"/>
            <a:t>The binary changing cells in</a:t>
          </a:r>
          <a:r>
            <a:rPr lang="en-US" sz="1400" b="1" baseline="0"/>
            <a:t> this model are used to ensure that we get the appropriate lower bounds on production. If you don't see the logic, ask yourself how the company would be prevented from producing, say, 500 compact cars (when minimum is 1,000). </a:t>
          </a:r>
        </a:p>
        <a:p>
          <a:endParaRPr lang="en-US" sz="1400" b="1" baseline="0"/>
        </a:p>
        <a:p>
          <a:r>
            <a:rPr lang="en-US" sz="1400" b="1" baseline="0"/>
            <a:t>Remember, it's either </a:t>
          </a:r>
          <a:r>
            <a:rPr lang="en-US" sz="1400" b="1" i="1" baseline="0"/>
            <a:t>no </a:t>
          </a:r>
          <a:r>
            <a:rPr lang="en-US" sz="1400" b="1" i="0" baseline="0"/>
            <a:t>compact cars or at least 1000 compact cars. The binary variables, along with their use define Lower limit and Upper limits and ensure that the lower and upper limits are both 0 (i.e., no production of that product), or they are the minimum production and a basically meaningless upper </a:t>
          </a:r>
          <a:r>
            <a:rPr lang="en-US" sz="1400" b="1" i="0" baseline="0">
              <a:solidFill>
                <a:schemeClr val="dk1"/>
              </a:solidFill>
              <a:latin typeface="+mn-lt"/>
              <a:ea typeface="+mn-ea"/>
              <a:cs typeface="+mn-cs"/>
            </a:rPr>
            <a:t>limit (i.e., very large)  </a:t>
          </a:r>
          <a:r>
            <a:rPr lang="en-US" sz="1400" b="1" i="0" baseline="0"/>
            <a:t>. </a:t>
          </a:r>
        </a:p>
        <a:p>
          <a:endParaRPr lang="en-US" sz="1400" b="1" i="0" baseline="0"/>
        </a:p>
        <a:p>
          <a:r>
            <a:rPr lang="en-US" sz="1400" b="1" i="0" baseline="0"/>
            <a:t>For instance, what about the upper limit: First we need to decide if we are even building that type of product. If yes, then what if we devote all of our resources to building that product -how many can we build?</a:t>
          </a:r>
        </a:p>
        <a:p>
          <a:endParaRPr lang="en-US" sz="1400" b="1" i="0" baseline="0"/>
        </a:p>
        <a:p>
          <a:r>
            <a:rPr lang="en-US" sz="1400" b="1" i="0" baseline="0"/>
            <a:t>In the case of Compact cars, the maximum we can build if all of the steel and labor is used JUST to build compact cars. So if we divide 6,500 tons of steel by 1.5 tons / compact car = 4,333 compact cars. If we divide 65,000 labor hours by 30 hrs/compact car = 2,166 cars. So the maximum number of cars we can build is 2,166 (the minimum of two numbers above) because we will run out of labor hours even though we still have some steel leftover.</a:t>
          </a:r>
        </a:p>
        <a:p>
          <a:endParaRPr lang="en-US" sz="1400" b="1" i="0" baseline="0"/>
        </a:p>
        <a:p>
          <a:r>
            <a:rPr lang="en-US" sz="1400" b="1" i="0" baseline="0"/>
            <a:t>This logic is accomplished with </a:t>
          </a:r>
          <a:r>
            <a:rPr lang="en-US" sz="1400" b="1" i="1" baseline="0"/>
            <a:t>linear  constraints rather than using IF staments which will make the model non-linear. </a:t>
          </a:r>
        </a:p>
        <a:p>
          <a:endParaRPr lang="en-US" sz="1400" b="1" i="1" baseline="0"/>
        </a:p>
        <a:p>
          <a:r>
            <a:rPr lang="en-US" sz="1400" b="1" i="1" baseline="0"/>
            <a:t>Solver does not like to solve those and neither do I !</a:t>
          </a:r>
          <a:endParaRPr lang="en-US" sz="14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6:I298"/>
  <sheetViews>
    <sheetView workbookViewId="0">
      <selection activeCell="I7" sqref="I7"/>
    </sheetView>
  </sheetViews>
  <sheetFormatPr defaultColWidth="9.1796875" defaultRowHeight="14.5" x14ac:dyDescent="0.35"/>
  <cols>
    <col min="1" max="1" width="34.7265625" style="2" customWidth="1"/>
    <col min="2" max="9" width="20.7265625" style="2" customWidth="1"/>
    <col min="10" max="16384" width="9.1796875" style="2"/>
  </cols>
  <sheetData>
    <row r="16" s="15" customFormat="1" ht="18.5" x14ac:dyDescent="0.45"/>
    <row r="17" spans="1:9" s="15" customFormat="1" ht="18.5" x14ac:dyDescent="0.45">
      <c r="A17" s="16" t="s">
        <v>21</v>
      </c>
    </row>
    <row r="18" spans="1:9" s="15" customFormat="1" ht="18.5" x14ac:dyDescent="0.45">
      <c r="A18" s="16"/>
    </row>
    <row r="19" spans="1:9" s="15" customFormat="1" ht="18.5" x14ac:dyDescent="0.45">
      <c r="A19" s="16" t="s">
        <v>9</v>
      </c>
      <c r="H19" s="16"/>
    </row>
    <row r="20" spans="1:9" s="15" customFormat="1" ht="18.5" x14ac:dyDescent="0.45">
      <c r="A20" s="16" t="s">
        <v>14</v>
      </c>
      <c r="B20" s="17" t="s">
        <v>15</v>
      </c>
      <c r="C20" s="17" t="s">
        <v>16</v>
      </c>
      <c r="D20" s="17" t="s">
        <v>17</v>
      </c>
      <c r="E20" s="17" t="s">
        <v>18</v>
      </c>
      <c r="F20" s="17" t="s">
        <v>19</v>
      </c>
      <c r="H20" s="18"/>
      <c r="I20" s="18"/>
    </row>
    <row r="21" spans="1:9" s="15" customFormat="1" ht="18.5" x14ac:dyDescent="0.45">
      <c r="A21" s="19" t="s">
        <v>1</v>
      </c>
      <c r="B21" s="20">
        <v>1.5</v>
      </c>
      <c r="C21" s="20">
        <v>3</v>
      </c>
      <c r="D21" s="20">
        <v>5</v>
      </c>
      <c r="E21" s="20">
        <v>6</v>
      </c>
      <c r="F21" s="20">
        <v>8</v>
      </c>
      <c r="H21" s="18"/>
      <c r="I21" s="18"/>
    </row>
    <row r="22" spans="1:9" s="15" customFormat="1" ht="18.5" x14ac:dyDescent="0.45">
      <c r="A22" s="16" t="s">
        <v>2</v>
      </c>
      <c r="B22" s="20">
        <v>30</v>
      </c>
      <c r="C22" s="20">
        <v>25</v>
      </c>
      <c r="D22" s="20">
        <v>40</v>
      </c>
      <c r="E22" s="20">
        <v>45</v>
      </c>
      <c r="F22" s="20">
        <v>55</v>
      </c>
      <c r="H22" s="18"/>
      <c r="I22" s="18"/>
    </row>
    <row r="23" spans="1:9" s="15" customFormat="1" ht="18.5" x14ac:dyDescent="0.45">
      <c r="A23" s="16"/>
      <c r="H23" s="18"/>
      <c r="I23" s="18"/>
    </row>
    <row r="24" spans="1:9" s="15" customFormat="1" ht="18.5" x14ac:dyDescent="0.45">
      <c r="A24" s="16" t="s">
        <v>3</v>
      </c>
      <c r="B24" s="20">
        <v>1000</v>
      </c>
      <c r="C24" s="20">
        <v>1000</v>
      </c>
      <c r="D24" s="20">
        <v>1000</v>
      </c>
      <c r="E24" s="20">
        <v>200</v>
      </c>
      <c r="F24" s="20">
        <v>200</v>
      </c>
      <c r="H24" s="18"/>
      <c r="I24" s="18"/>
    </row>
    <row r="25" spans="1:9" s="15" customFormat="1" ht="18.5" x14ac:dyDescent="0.45">
      <c r="A25" s="16"/>
      <c r="B25" s="20"/>
      <c r="C25" s="20"/>
      <c r="D25" s="20"/>
      <c r="E25" s="20"/>
      <c r="F25" s="20"/>
      <c r="H25" s="18"/>
      <c r="I25" s="18"/>
    </row>
    <row r="26" spans="1:9" s="15" customFormat="1" ht="18.5" x14ac:dyDescent="0.45">
      <c r="A26" s="16" t="s">
        <v>20</v>
      </c>
      <c r="B26" s="21">
        <v>2000</v>
      </c>
      <c r="C26" s="21">
        <v>2500</v>
      </c>
      <c r="D26" s="21">
        <v>3000</v>
      </c>
      <c r="E26" s="21">
        <v>5500</v>
      </c>
      <c r="F26" s="21">
        <v>7000</v>
      </c>
      <c r="H26" s="18"/>
      <c r="I26" s="18"/>
    </row>
    <row r="27" spans="1:9" s="15" customFormat="1" ht="18.5" x14ac:dyDescent="0.45">
      <c r="B27" s="20"/>
      <c r="C27" s="20"/>
      <c r="D27" s="20"/>
      <c r="E27" s="20"/>
      <c r="F27" s="20"/>
      <c r="H27" s="18"/>
      <c r="I27" s="18"/>
    </row>
    <row r="28" spans="1:9" s="15" customFormat="1" ht="18.5" x14ac:dyDescent="0.45">
      <c r="A28" s="16"/>
      <c r="B28" s="20"/>
      <c r="C28" s="20"/>
      <c r="D28" s="20"/>
      <c r="E28" s="20"/>
      <c r="F28" s="20"/>
    </row>
    <row r="29" spans="1:9" s="15" customFormat="1" ht="18.5" x14ac:dyDescent="0.45">
      <c r="B29" s="22"/>
      <c r="C29" s="22"/>
      <c r="D29" s="22"/>
      <c r="E29" s="22"/>
      <c r="F29" s="22"/>
    </row>
    <row r="30" spans="1:9" s="15" customFormat="1" ht="18.5" x14ac:dyDescent="0.45">
      <c r="B30" s="23"/>
      <c r="C30" s="23"/>
      <c r="D30" s="23"/>
      <c r="E30" s="23"/>
      <c r="F30" s="23"/>
    </row>
    <row r="31" spans="1:9" s="15" customFormat="1" ht="18.5" x14ac:dyDescent="0.45">
      <c r="B31" s="23"/>
      <c r="C31" s="23"/>
      <c r="D31" s="23"/>
      <c r="E31" s="23"/>
      <c r="F31" s="23"/>
    </row>
    <row r="32" spans="1:9" s="15" customFormat="1" ht="18.5" x14ac:dyDescent="0.45">
      <c r="B32" s="20"/>
      <c r="C32" s="20"/>
      <c r="D32" s="20"/>
      <c r="E32" s="20"/>
      <c r="F32" s="20"/>
    </row>
    <row r="33" spans="1:6" s="15" customFormat="1" ht="18.5" x14ac:dyDescent="0.45">
      <c r="B33" s="24"/>
      <c r="C33" s="24"/>
      <c r="D33" s="24"/>
      <c r="E33" s="24"/>
      <c r="F33" s="24"/>
    </row>
    <row r="34" spans="1:6" s="15" customFormat="1" ht="18.5" x14ac:dyDescent="0.45">
      <c r="B34" s="23"/>
      <c r="C34" s="23"/>
      <c r="D34" s="23"/>
      <c r="E34" s="23"/>
      <c r="F34" s="23"/>
    </row>
    <row r="35" spans="1:6" s="15" customFormat="1" ht="18.5" x14ac:dyDescent="0.45">
      <c r="B35" s="24"/>
      <c r="C35" s="24"/>
      <c r="D35" s="24"/>
      <c r="E35" s="24"/>
      <c r="F35" s="24"/>
    </row>
    <row r="36" spans="1:6" s="15" customFormat="1" ht="18.5" x14ac:dyDescent="0.45">
      <c r="B36" s="23"/>
      <c r="C36" s="23"/>
      <c r="D36" s="23"/>
      <c r="E36" s="23"/>
      <c r="F36" s="23"/>
    </row>
    <row r="37" spans="1:6" s="15" customFormat="1" ht="18.5" x14ac:dyDescent="0.45">
      <c r="B37" s="23"/>
      <c r="C37" s="23"/>
      <c r="D37" s="23"/>
      <c r="E37" s="23"/>
      <c r="F37" s="23"/>
    </row>
    <row r="38" spans="1:6" s="15" customFormat="1" ht="18.5" x14ac:dyDescent="0.45">
      <c r="A38" s="16"/>
      <c r="B38" s="23"/>
      <c r="C38" s="23"/>
      <c r="D38" s="23"/>
      <c r="E38" s="23"/>
      <c r="F38" s="23"/>
    </row>
    <row r="39" spans="1:6" s="15" customFormat="1" ht="18.5" x14ac:dyDescent="0.45">
      <c r="B39" s="25"/>
      <c r="C39" s="25"/>
      <c r="D39" s="25"/>
      <c r="E39" s="25"/>
      <c r="F39" s="25"/>
    </row>
    <row r="40" spans="1:6" s="15" customFormat="1" ht="18.5" x14ac:dyDescent="0.45">
      <c r="B40" s="23"/>
      <c r="C40" s="26"/>
      <c r="D40" s="20"/>
      <c r="E40" s="23"/>
      <c r="F40" s="23"/>
    </row>
    <row r="41" spans="1:6" s="15" customFormat="1" ht="18.5" x14ac:dyDescent="0.45">
      <c r="B41" s="23"/>
      <c r="C41" s="26"/>
      <c r="D41" s="20"/>
      <c r="E41" s="23"/>
      <c r="F41" s="23"/>
    </row>
    <row r="42" spans="1:6" s="15" customFormat="1" ht="18.5" x14ac:dyDescent="0.45">
      <c r="B42" s="23"/>
      <c r="C42" s="20"/>
      <c r="D42" s="20"/>
      <c r="E42" s="20"/>
      <c r="F42" s="20"/>
    </row>
    <row r="43" spans="1:6" s="15" customFormat="1" ht="18.5" x14ac:dyDescent="0.45">
      <c r="A43" s="16"/>
      <c r="B43" s="20"/>
      <c r="C43" s="20"/>
      <c r="D43" s="20"/>
      <c r="E43" s="20"/>
      <c r="F43" s="20"/>
    </row>
    <row r="44" spans="1:6" s="15" customFormat="1" ht="18.5" x14ac:dyDescent="0.45">
      <c r="B44" s="21"/>
      <c r="C44" s="20"/>
      <c r="D44" s="20"/>
      <c r="E44" s="20"/>
      <c r="F44" s="20"/>
    </row>
    <row r="45" spans="1:6" s="15" customFormat="1" ht="18.5" x14ac:dyDescent="0.45"/>
    <row r="46" spans="1:6" s="15" customFormat="1" ht="18.5" x14ac:dyDescent="0.45"/>
    <row r="47" spans="1:6" s="15" customFormat="1" ht="18.5" x14ac:dyDescent="0.45"/>
    <row r="48" spans="1:6" s="15" customFormat="1" ht="18.5" x14ac:dyDescent="0.45"/>
    <row r="49" s="15" customFormat="1" ht="18.5" x14ac:dyDescent="0.45"/>
    <row r="50" s="15" customFormat="1" ht="18.5" x14ac:dyDescent="0.45"/>
    <row r="51" s="15" customFormat="1" ht="18.5" x14ac:dyDescent="0.45"/>
    <row r="52" s="15" customFormat="1" ht="18.5" x14ac:dyDescent="0.45"/>
    <row r="53" s="15" customFormat="1" ht="18.5" x14ac:dyDescent="0.45"/>
    <row r="54" s="15" customFormat="1" ht="18.5" x14ac:dyDescent="0.45"/>
    <row r="55" s="15" customFormat="1" ht="18.5" x14ac:dyDescent="0.45"/>
    <row r="56" s="15" customFormat="1" ht="18.5" x14ac:dyDescent="0.45"/>
    <row r="57" s="15" customFormat="1" ht="18.5" x14ac:dyDescent="0.45"/>
    <row r="58" s="15" customFormat="1" ht="18.5" x14ac:dyDescent="0.45"/>
    <row r="59" s="15" customFormat="1" ht="18.5" x14ac:dyDescent="0.45"/>
    <row r="60" s="15" customFormat="1" ht="18.5" x14ac:dyDescent="0.45"/>
    <row r="61" s="15" customFormat="1" ht="18.5" x14ac:dyDescent="0.45"/>
    <row r="62" s="15" customFormat="1" ht="18.5" x14ac:dyDescent="0.45"/>
    <row r="63" s="15" customFormat="1" ht="18.5" x14ac:dyDescent="0.45"/>
    <row r="64" s="15" customFormat="1" ht="18.5" x14ac:dyDescent="0.45"/>
    <row r="65" s="15" customFormat="1" ht="18.5" x14ac:dyDescent="0.45"/>
    <row r="66" s="15" customFormat="1" ht="18.5" x14ac:dyDescent="0.45"/>
    <row r="67" s="15" customFormat="1" ht="18.5" x14ac:dyDescent="0.45"/>
    <row r="68" s="15" customFormat="1" ht="18.5" x14ac:dyDescent="0.45"/>
    <row r="69" s="15" customFormat="1" ht="18.5" x14ac:dyDescent="0.45"/>
    <row r="70" s="15" customFormat="1" ht="18.5" x14ac:dyDescent="0.45"/>
    <row r="71" s="15" customFormat="1" ht="18.5" x14ac:dyDescent="0.45"/>
    <row r="72" s="15" customFormat="1" ht="18.5" x14ac:dyDescent="0.45"/>
    <row r="73" s="15" customFormat="1" ht="18.5" x14ac:dyDescent="0.45"/>
    <row r="74" s="15" customFormat="1" ht="18.5" x14ac:dyDescent="0.45"/>
    <row r="75" s="15" customFormat="1" ht="18.5" x14ac:dyDescent="0.45"/>
    <row r="76" s="15" customFormat="1" ht="18.5" x14ac:dyDescent="0.45"/>
    <row r="77" s="15" customFormat="1" ht="18.5" x14ac:dyDescent="0.45"/>
    <row r="78" s="15" customFormat="1" ht="18.5" x14ac:dyDescent="0.45"/>
    <row r="79" s="15" customFormat="1" ht="18.5" x14ac:dyDescent="0.45"/>
    <row r="80" s="15" customFormat="1" ht="18.5" x14ac:dyDescent="0.45"/>
    <row r="81" s="15" customFormat="1" ht="18.5" x14ac:dyDescent="0.45"/>
    <row r="82" s="15" customFormat="1" ht="18.5" x14ac:dyDescent="0.45"/>
    <row r="83" s="15" customFormat="1" ht="18.5" x14ac:dyDescent="0.45"/>
    <row r="84" s="15" customFormat="1" ht="18.5" x14ac:dyDescent="0.45"/>
    <row r="85" s="15" customFormat="1" ht="18.5" x14ac:dyDescent="0.45"/>
    <row r="86" s="15" customFormat="1" ht="18.5" x14ac:dyDescent="0.45"/>
    <row r="87" s="15" customFormat="1" ht="18.5" x14ac:dyDescent="0.45"/>
    <row r="88" s="15" customFormat="1" ht="18.5" x14ac:dyDescent="0.45"/>
    <row r="89" s="15" customFormat="1" ht="18.5" x14ac:dyDescent="0.45"/>
    <row r="90" s="15" customFormat="1" ht="18.5" x14ac:dyDescent="0.45"/>
    <row r="91" s="15" customFormat="1" ht="18.5" x14ac:dyDescent="0.45"/>
    <row r="92" s="15" customFormat="1" ht="18.5" x14ac:dyDescent="0.45"/>
    <row r="93" s="15" customFormat="1" ht="18.5" x14ac:dyDescent="0.45"/>
    <row r="94" s="15" customFormat="1" ht="18.5" x14ac:dyDescent="0.45"/>
    <row r="95" s="15" customFormat="1" ht="18.5" x14ac:dyDescent="0.45"/>
    <row r="96" s="15" customFormat="1" ht="18.5" x14ac:dyDescent="0.45"/>
    <row r="97" s="15" customFormat="1" ht="18.5" x14ac:dyDescent="0.45"/>
    <row r="98" s="15" customFormat="1" ht="18.5" x14ac:dyDescent="0.45"/>
    <row r="99" s="15" customFormat="1" ht="18.5" x14ac:dyDescent="0.45"/>
    <row r="100" s="15" customFormat="1" ht="18.5" x14ac:dyDescent="0.45"/>
    <row r="101" s="15" customFormat="1" ht="18.5" x14ac:dyDescent="0.45"/>
    <row r="102" s="15" customFormat="1" ht="18.5" x14ac:dyDescent="0.45"/>
    <row r="103" s="15" customFormat="1" ht="18.5" x14ac:dyDescent="0.45"/>
    <row r="104" s="15" customFormat="1" ht="18.5" x14ac:dyDescent="0.45"/>
    <row r="105" s="15" customFormat="1" ht="18.5" x14ac:dyDescent="0.45"/>
    <row r="106" s="15" customFormat="1" ht="18.5" x14ac:dyDescent="0.45"/>
    <row r="107" s="15" customFormat="1" ht="18.5" x14ac:dyDescent="0.45"/>
    <row r="108" s="15" customFormat="1" ht="18.5" x14ac:dyDescent="0.45"/>
    <row r="109" s="15" customFormat="1" ht="18.5" x14ac:dyDescent="0.45"/>
    <row r="110" s="15" customFormat="1" ht="18.5" x14ac:dyDescent="0.45"/>
    <row r="111" s="15" customFormat="1" ht="18.5" x14ac:dyDescent="0.45"/>
    <row r="112" s="15" customFormat="1" ht="18.5" x14ac:dyDescent="0.45"/>
    <row r="113" s="15" customFormat="1" ht="18.5" x14ac:dyDescent="0.45"/>
    <row r="114" s="15" customFormat="1" ht="18.5" x14ac:dyDescent="0.45"/>
    <row r="115" s="15" customFormat="1" ht="18.5" x14ac:dyDescent="0.45"/>
    <row r="116" s="15" customFormat="1" ht="18.5" x14ac:dyDescent="0.45"/>
    <row r="117" s="15" customFormat="1" ht="18.5" x14ac:dyDescent="0.45"/>
    <row r="118" s="15" customFormat="1" ht="18.5" x14ac:dyDescent="0.45"/>
    <row r="119" s="15" customFormat="1" ht="18.5" x14ac:dyDescent="0.45"/>
    <row r="120" s="15" customFormat="1" ht="18.5" x14ac:dyDescent="0.45"/>
    <row r="121" s="15" customFormat="1" ht="18.5" x14ac:dyDescent="0.45"/>
    <row r="122" s="15" customFormat="1" ht="18.5" x14ac:dyDescent="0.45"/>
    <row r="123" s="15" customFormat="1" ht="18.5" x14ac:dyDescent="0.45"/>
    <row r="124" s="15" customFormat="1" ht="18.5" x14ac:dyDescent="0.45"/>
    <row r="125" s="15" customFormat="1" ht="18.5" x14ac:dyDescent="0.45"/>
    <row r="126" s="15" customFormat="1" ht="18.5" x14ac:dyDescent="0.45"/>
    <row r="127" s="15" customFormat="1" ht="18.5" x14ac:dyDescent="0.45"/>
    <row r="128" s="15" customFormat="1" ht="18.5" x14ac:dyDescent="0.45"/>
    <row r="129" s="15" customFormat="1" ht="18.5" x14ac:dyDescent="0.45"/>
    <row r="130" s="15" customFormat="1" ht="18.5" x14ac:dyDescent="0.45"/>
    <row r="131" s="15" customFormat="1" ht="18.5" x14ac:dyDescent="0.45"/>
    <row r="132" s="15" customFormat="1" ht="18.5" x14ac:dyDescent="0.45"/>
    <row r="133" s="15" customFormat="1" ht="18.5" x14ac:dyDescent="0.45"/>
    <row r="134" s="15" customFormat="1" ht="18.5" x14ac:dyDescent="0.45"/>
    <row r="135" s="15" customFormat="1" ht="18.5" x14ac:dyDescent="0.45"/>
    <row r="136" s="15" customFormat="1" ht="18.5" x14ac:dyDescent="0.45"/>
    <row r="137" s="15" customFormat="1" ht="18.5" x14ac:dyDescent="0.45"/>
    <row r="138" s="15" customFormat="1" ht="18.5" x14ac:dyDescent="0.45"/>
    <row r="139" s="15" customFormat="1" ht="18.5" x14ac:dyDescent="0.45"/>
    <row r="140" s="15" customFormat="1" ht="18.5" x14ac:dyDescent="0.45"/>
    <row r="141" s="15" customFormat="1" ht="18.5" x14ac:dyDescent="0.45"/>
    <row r="142" s="15" customFormat="1" ht="18.5" x14ac:dyDescent="0.45"/>
    <row r="143" s="15" customFormat="1" ht="18.5" x14ac:dyDescent="0.45"/>
    <row r="144" s="15" customFormat="1" ht="18.5" x14ac:dyDescent="0.45"/>
    <row r="145" s="15" customFormat="1" ht="18.5" x14ac:dyDescent="0.45"/>
    <row r="146" s="15" customFormat="1" ht="18.5" x14ac:dyDescent="0.45"/>
    <row r="147" s="15" customFormat="1" ht="18.5" x14ac:dyDescent="0.45"/>
    <row r="148" s="15" customFormat="1" ht="18.5" x14ac:dyDescent="0.45"/>
    <row r="149" s="15" customFormat="1" ht="18.5" x14ac:dyDescent="0.45"/>
    <row r="150" s="15" customFormat="1" ht="18.5" x14ac:dyDescent="0.45"/>
    <row r="151" s="15" customFormat="1" ht="18.5" x14ac:dyDescent="0.45"/>
    <row r="152" s="15" customFormat="1" ht="18.5" x14ac:dyDescent="0.45"/>
    <row r="153" s="15" customFormat="1" ht="18.5" x14ac:dyDescent="0.45"/>
    <row r="154" s="15" customFormat="1" ht="18.5" x14ac:dyDescent="0.45"/>
    <row r="155" s="15" customFormat="1" ht="18.5" x14ac:dyDescent="0.45"/>
    <row r="156" s="15" customFormat="1" ht="18.5" x14ac:dyDescent="0.45"/>
    <row r="157" s="15" customFormat="1" ht="18.5" x14ac:dyDescent="0.45"/>
    <row r="158" s="15" customFormat="1" ht="18.5" x14ac:dyDescent="0.45"/>
    <row r="159" s="15" customFormat="1" ht="18.5" x14ac:dyDescent="0.45"/>
    <row r="160" s="15" customFormat="1" ht="18.5" x14ac:dyDescent="0.45"/>
    <row r="161" s="15" customFormat="1" ht="18.5" x14ac:dyDescent="0.45"/>
    <row r="162" s="15" customFormat="1" ht="18.5" x14ac:dyDescent="0.45"/>
    <row r="163" s="15" customFormat="1" ht="18.5" x14ac:dyDescent="0.45"/>
    <row r="164" s="15" customFormat="1" ht="18.5" x14ac:dyDescent="0.45"/>
    <row r="165" s="15" customFormat="1" ht="18.5" x14ac:dyDescent="0.45"/>
    <row r="166" s="15" customFormat="1" ht="18.5" x14ac:dyDescent="0.45"/>
    <row r="167" s="15" customFormat="1" ht="18.5" x14ac:dyDescent="0.45"/>
    <row r="168" s="15" customFormat="1" ht="18.5" x14ac:dyDescent="0.45"/>
    <row r="169" s="15" customFormat="1" ht="18.5" x14ac:dyDescent="0.45"/>
    <row r="170" s="15" customFormat="1" ht="18.5" x14ac:dyDescent="0.45"/>
    <row r="171" s="15" customFormat="1" ht="18.5" x14ac:dyDescent="0.45"/>
    <row r="172" s="15" customFormat="1" ht="18.5" x14ac:dyDescent="0.45"/>
    <row r="173" s="15" customFormat="1" ht="18.5" x14ac:dyDescent="0.45"/>
    <row r="174" s="15" customFormat="1" ht="18.5" x14ac:dyDescent="0.45"/>
    <row r="175" s="15" customFormat="1" ht="18.5" x14ac:dyDescent="0.45"/>
    <row r="176" s="15" customFormat="1" ht="18.5" x14ac:dyDescent="0.45"/>
    <row r="177" s="15" customFormat="1" ht="18.5" x14ac:dyDescent="0.45"/>
    <row r="178" s="15" customFormat="1" ht="18.5" x14ac:dyDescent="0.45"/>
    <row r="179" s="15" customFormat="1" ht="18.5" x14ac:dyDescent="0.45"/>
    <row r="180" s="15" customFormat="1" ht="18.5" x14ac:dyDescent="0.45"/>
    <row r="181" s="15" customFormat="1" ht="18.5" x14ac:dyDescent="0.45"/>
    <row r="182" s="15" customFormat="1" ht="18.5" x14ac:dyDescent="0.45"/>
    <row r="183" s="15" customFormat="1" ht="18.5" x14ac:dyDescent="0.45"/>
    <row r="184" s="15" customFormat="1" ht="18.5" x14ac:dyDescent="0.45"/>
    <row r="185" s="15" customFormat="1" ht="18.5" x14ac:dyDescent="0.45"/>
    <row r="186" s="15" customFormat="1" ht="18.5" x14ac:dyDescent="0.45"/>
    <row r="187" s="15" customFormat="1" ht="18.5" x14ac:dyDescent="0.45"/>
    <row r="188" s="15" customFormat="1" ht="18.5" x14ac:dyDescent="0.45"/>
    <row r="189" s="15" customFormat="1" ht="18.5" x14ac:dyDescent="0.45"/>
    <row r="190" s="15" customFormat="1" ht="18.5" x14ac:dyDescent="0.45"/>
    <row r="191" s="15" customFormat="1" ht="18.5" x14ac:dyDescent="0.45"/>
    <row r="192" s="15" customFormat="1" ht="18.5" x14ac:dyDescent="0.45"/>
    <row r="193" s="15" customFormat="1" ht="18.5" x14ac:dyDescent="0.45"/>
    <row r="194" s="15" customFormat="1" ht="18.5" x14ac:dyDescent="0.45"/>
    <row r="195" s="15" customFormat="1" ht="18.5" x14ac:dyDescent="0.45"/>
    <row r="196" s="15" customFormat="1" ht="18.5" x14ac:dyDescent="0.45"/>
    <row r="197" s="15" customFormat="1" ht="18.5" x14ac:dyDescent="0.45"/>
    <row r="198" s="15" customFormat="1" ht="18.5" x14ac:dyDescent="0.45"/>
    <row r="199" s="15" customFormat="1" ht="18.5" x14ac:dyDescent="0.45"/>
    <row r="200" s="15" customFormat="1" ht="18.5" x14ac:dyDescent="0.45"/>
    <row r="201" s="15" customFormat="1" ht="18.5" x14ac:dyDescent="0.45"/>
    <row r="202" s="15" customFormat="1" ht="18.5" x14ac:dyDescent="0.45"/>
    <row r="203" s="15" customFormat="1" ht="18.5" x14ac:dyDescent="0.45"/>
    <row r="204" s="15" customFormat="1" ht="18.5" x14ac:dyDescent="0.45"/>
    <row r="205" s="15" customFormat="1" ht="18.5" x14ac:dyDescent="0.45"/>
    <row r="206" s="15" customFormat="1" ht="18.5" x14ac:dyDescent="0.45"/>
    <row r="207" s="15" customFormat="1" ht="18.5" x14ac:dyDescent="0.45"/>
    <row r="208" s="15" customFormat="1" ht="18.5" x14ac:dyDescent="0.45"/>
    <row r="209" s="15" customFormat="1" ht="18.5" x14ac:dyDescent="0.45"/>
    <row r="210" s="15" customFormat="1" ht="18.5" x14ac:dyDescent="0.45"/>
    <row r="211" s="15" customFormat="1" ht="18.5" x14ac:dyDescent="0.45"/>
    <row r="212" s="15" customFormat="1" ht="18.5" x14ac:dyDescent="0.45"/>
    <row r="213" s="15" customFormat="1" ht="18.5" x14ac:dyDescent="0.45"/>
    <row r="214" s="15" customFormat="1" ht="18.5" x14ac:dyDescent="0.45"/>
    <row r="215" s="15" customFormat="1" ht="18.5" x14ac:dyDescent="0.45"/>
    <row r="216" s="15" customFormat="1" ht="18.5" x14ac:dyDescent="0.45"/>
    <row r="217" s="15" customFormat="1" ht="18.5" x14ac:dyDescent="0.45"/>
    <row r="218" s="15" customFormat="1" ht="18.5" x14ac:dyDescent="0.45"/>
    <row r="219" s="15" customFormat="1" ht="18.5" x14ac:dyDescent="0.45"/>
    <row r="220" s="15" customFormat="1" ht="18.5" x14ac:dyDescent="0.45"/>
    <row r="221" s="15" customFormat="1" ht="18.5" x14ac:dyDescent="0.45"/>
    <row r="222" s="15" customFormat="1" ht="18.5" x14ac:dyDescent="0.45"/>
    <row r="223" s="15" customFormat="1" ht="18.5" x14ac:dyDescent="0.45"/>
    <row r="224" s="15" customFormat="1" ht="18.5" x14ac:dyDescent="0.45"/>
    <row r="225" s="15" customFormat="1" ht="18.5" x14ac:dyDescent="0.45"/>
    <row r="226" s="15" customFormat="1" ht="18.5" x14ac:dyDescent="0.45"/>
    <row r="227" s="15" customFormat="1" ht="18.5" x14ac:dyDescent="0.45"/>
    <row r="228" s="15" customFormat="1" ht="18.5" x14ac:dyDescent="0.45"/>
    <row r="229" s="15" customFormat="1" ht="18.5" x14ac:dyDescent="0.45"/>
    <row r="230" s="15" customFormat="1" ht="18.5" x14ac:dyDescent="0.45"/>
    <row r="231" s="15" customFormat="1" ht="18.5" x14ac:dyDescent="0.45"/>
    <row r="232" s="15" customFormat="1" ht="18.5" x14ac:dyDescent="0.45"/>
    <row r="233" s="15" customFormat="1" ht="18.5" x14ac:dyDescent="0.45"/>
    <row r="234" s="15" customFormat="1" ht="18.5" x14ac:dyDescent="0.45"/>
    <row r="235" s="15" customFormat="1" ht="18.5" x14ac:dyDescent="0.45"/>
    <row r="236" s="15" customFormat="1" ht="18.5" x14ac:dyDescent="0.45"/>
    <row r="237" s="15" customFormat="1" ht="18.5" x14ac:dyDescent="0.45"/>
    <row r="238" s="15" customFormat="1" ht="18.5" x14ac:dyDescent="0.45"/>
    <row r="239" s="15" customFormat="1" ht="18.5" x14ac:dyDescent="0.45"/>
    <row r="240" s="15" customFormat="1" ht="18.5" x14ac:dyDescent="0.45"/>
    <row r="241" s="15" customFormat="1" ht="18.5" x14ac:dyDescent="0.45"/>
    <row r="242" s="15" customFormat="1" ht="18.5" x14ac:dyDescent="0.45"/>
    <row r="243" s="15" customFormat="1" ht="18.5" x14ac:dyDescent="0.45"/>
    <row r="244" s="15" customFormat="1" ht="18.5" x14ac:dyDescent="0.45"/>
    <row r="245" s="15" customFormat="1" ht="18.5" x14ac:dyDescent="0.45"/>
    <row r="246" s="15" customFormat="1" ht="18.5" x14ac:dyDescent="0.45"/>
    <row r="247" s="15" customFormat="1" ht="18.5" x14ac:dyDescent="0.45"/>
    <row r="248" s="15" customFormat="1" ht="18.5" x14ac:dyDescent="0.45"/>
    <row r="249" s="15" customFormat="1" ht="18.5" x14ac:dyDescent="0.45"/>
    <row r="250" s="15" customFormat="1" ht="18.5" x14ac:dyDescent="0.45"/>
    <row r="251" s="15" customFormat="1" ht="18.5" x14ac:dyDescent="0.45"/>
    <row r="252" s="15" customFormat="1" ht="18.5" x14ac:dyDescent="0.45"/>
    <row r="253" s="15" customFormat="1" ht="18.5" x14ac:dyDescent="0.45"/>
    <row r="254" s="15" customFormat="1" ht="18.5" x14ac:dyDescent="0.45"/>
    <row r="255" s="15" customFormat="1" ht="18.5" x14ac:dyDescent="0.45"/>
    <row r="256" s="15" customFormat="1" ht="18.5" x14ac:dyDescent="0.45"/>
    <row r="257" s="15" customFormat="1" ht="18.5" x14ac:dyDescent="0.45"/>
    <row r="258" s="15" customFormat="1" ht="18.5" x14ac:dyDescent="0.45"/>
    <row r="259" s="15" customFormat="1" ht="18.5" x14ac:dyDescent="0.45"/>
    <row r="260" s="15" customFormat="1" ht="18.5" x14ac:dyDescent="0.45"/>
    <row r="261" s="15" customFormat="1" ht="18.5" x14ac:dyDescent="0.45"/>
    <row r="262" s="15" customFormat="1" ht="18.5" x14ac:dyDescent="0.45"/>
    <row r="263" s="15" customFormat="1" ht="18.5" x14ac:dyDescent="0.45"/>
    <row r="264" s="15" customFormat="1" ht="18.5" x14ac:dyDescent="0.45"/>
    <row r="265" s="15" customFormat="1" ht="18.5" x14ac:dyDescent="0.45"/>
    <row r="266" s="15" customFormat="1" ht="18.5" x14ac:dyDescent="0.45"/>
    <row r="267" s="15" customFormat="1" ht="18.5" x14ac:dyDescent="0.45"/>
    <row r="268" s="15" customFormat="1" ht="18.5" x14ac:dyDescent="0.45"/>
    <row r="269" s="15" customFormat="1" ht="18.5" x14ac:dyDescent="0.45"/>
    <row r="270" s="15" customFormat="1" ht="18.5" x14ac:dyDescent="0.45"/>
    <row r="271" s="15" customFormat="1" ht="18.5" x14ac:dyDescent="0.45"/>
    <row r="272" s="15" customFormat="1" ht="18.5" x14ac:dyDescent="0.45"/>
    <row r="273" s="15" customFormat="1" ht="18.5" x14ac:dyDescent="0.45"/>
    <row r="274" s="15" customFormat="1" ht="18.5" x14ac:dyDescent="0.45"/>
    <row r="275" s="15" customFormat="1" ht="18.5" x14ac:dyDescent="0.45"/>
    <row r="276" s="15" customFormat="1" ht="18.5" x14ac:dyDescent="0.45"/>
    <row r="277" s="15" customFormat="1" ht="18.5" x14ac:dyDescent="0.45"/>
    <row r="278" s="15" customFormat="1" ht="18.5" x14ac:dyDescent="0.45"/>
    <row r="279" s="15" customFormat="1" ht="18.5" x14ac:dyDescent="0.45"/>
    <row r="280" s="15" customFormat="1" ht="18.5" x14ac:dyDescent="0.45"/>
    <row r="281" s="15" customFormat="1" ht="18.5" x14ac:dyDescent="0.45"/>
    <row r="282" s="15" customFormat="1" ht="18.5" x14ac:dyDescent="0.45"/>
    <row r="283" s="15" customFormat="1" ht="18.5" x14ac:dyDescent="0.45"/>
    <row r="284" s="15" customFormat="1" ht="18.5" x14ac:dyDescent="0.45"/>
    <row r="285" s="15" customFormat="1" ht="18.5" x14ac:dyDescent="0.45"/>
    <row r="286" s="15" customFormat="1" ht="18.5" x14ac:dyDescent="0.45"/>
    <row r="287" s="15" customFormat="1" ht="18.5" x14ac:dyDescent="0.45"/>
    <row r="288" s="15" customFormat="1" ht="18.5" x14ac:dyDescent="0.45"/>
    <row r="289" s="15" customFormat="1" ht="18.5" x14ac:dyDescent="0.45"/>
    <row r="290" s="15" customFormat="1" ht="18.5" x14ac:dyDescent="0.45"/>
    <row r="291" s="15" customFormat="1" ht="18.5" x14ac:dyDescent="0.45"/>
    <row r="292" s="15" customFormat="1" ht="18.5" x14ac:dyDescent="0.45"/>
    <row r="293" s="15" customFormat="1" ht="18.5" x14ac:dyDescent="0.45"/>
    <row r="294" s="15" customFormat="1" ht="18.5" x14ac:dyDescent="0.45"/>
    <row r="295" s="15" customFormat="1" ht="18.5" x14ac:dyDescent="0.45"/>
    <row r="296" s="15" customFormat="1" ht="18.5" x14ac:dyDescent="0.45"/>
    <row r="297" s="15" customFormat="1" ht="18.5" x14ac:dyDescent="0.45"/>
    <row r="298" s="15" customFormat="1" ht="18.5" x14ac:dyDescent="0.45"/>
  </sheetData>
  <printOptions horizontalCentered="1" verticalCentered="1" headings="1" gridLines="1" gridLinesSet="0"/>
  <pageMargins left="0.75" right="0.75" top="1" bottom="1" header="0.5" footer="0.5"/>
  <pageSetup scale="80"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I27"/>
  <sheetViews>
    <sheetView tabSelected="1" topLeftCell="F22" zoomScale="115" zoomScaleNormal="115" workbookViewId="0">
      <selection activeCell="K32" sqref="K32"/>
    </sheetView>
  </sheetViews>
  <sheetFormatPr defaultColWidth="9.1796875" defaultRowHeight="14.5" x14ac:dyDescent="0.35"/>
  <cols>
    <col min="1" max="1" width="34.7265625" style="2" customWidth="1"/>
    <col min="2" max="2" width="13.54296875" style="2" bestFit="1" customWidth="1"/>
    <col min="3" max="3" width="12.1796875" style="2" customWidth="1"/>
    <col min="4" max="4" width="17.81640625" style="2" bestFit="1" customWidth="1"/>
    <col min="5" max="6" width="16.54296875" style="2" customWidth="1"/>
    <col min="7" max="7" width="9.1796875" style="2"/>
    <col min="8" max="8" width="24.453125" style="2" customWidth="1"/>
    <col min="9" max="16384" width="9.1796875" style="2"/>
  </cols>
  <sheetData>
    <row r="1" spans="1:9" x14ac:dyDescent="0.35">
      <c r="A1" s="1" t="s">
        <v>21</v>
      </c>
    </row>
    <row r="2" spans="1:9" x14ac:dyDescent="0.35">
      <c r="A2" s="1"/>
    </row>
    <row r="3" spans="1:9" x14ac:dyDescent="0.35">
      <c r="A3" s="1" t="s">
        <v>9</v>
      </c>
      <c r="H3" s="1"/>
    </row>
    <row r="4" spans="1:9" x14ac:dyDescent="0.35">
      <c r="A4" s="2" t="s">
        <v>14</v>
      </c>
      <c r="B4" s="3" t="s">
        <v>15</v>
      </c>
      <c r="C4" s="3" t="s">
        <v>16</v>
      </c>
      <c r="D4" s="3" t="s">
        <v>17</v>
      </c>
      <c r="E4" s="3" t="s">
        <v>18</v>
      </c>
      <c r="F4" s="3" t="s">
        <v>19</v>
      </c>
      <c r="H4" s="4"/>
      <c r="I4" s="4"/>
    </row>
    <row r="5" spans="1:9" x14ac:dyDescent="0.35">
      <c r="A5" s="5" t="s">
        <v>1</v>
      </c>
      <c r="B5" s="6">
        <v>1.5</v>
      </c>
      <c r="C5" s="6">
        <v>3</v>
      </c>
      <c r="D5" s="6">
        <v>5</v>
      </c>
      <c r="E5" s="6">
        <v>6</v>
      </c>
      <c r="F5" s="6">
        <v>8</v>
      </c>
      <c r="H5" s="4"/>
      <c r="I5" s="4"/>
    </row>
    <row r="6" spans="1:9" x14ac:dyDescent="0.35">
      <c r="A6" s="2" t="s">
        <v>2</v>
      </c>
      <c r="B6" s="6">
        <v>30</v>
      </c>
      <c r="C6" s="6">
        <v>25</v>
      </c>
      <c r="D6" s="6">
        <v>40</v>
      </c>
      <c r="E6" s="6">
        <v>45</v>
      </c>
      <c r="F6" s="6">
        <v>55</v>
      </c>
      <c r="H6" s="4"/>
      <c r="I6" s="4"/>
    </row>
    <row r="7" spans="1:9" x14ac:dyDescent="0.35">
      <c r="A7" s="2" t="s">
        <v>3</v>
      </c>
      <c r="B7" s="6">
        <v>1000</v>
      </c>
      <c r="C7" s="6">
        <v>1000</v>
      </c>
      <c r="D7" s="6">
        <v>1000</v>
      </c>
      <c r="E7" s="6">
        <v>200</v>
      </c>
      <c r="F7" s="6">
        <v>200</v>
      </c>
      <c r="H7" s="4"/>
      <c r="I7" s="4"/>
    </row>
    <row r="8" spans="1:9" x14ac:dyDescent="0.35">
      <c r="B8" s="6"/>
      <c r="C8" s="6"/>
      <c r="D8" s="6"/>
      <c r="E8" s="6"/>
      <c r="F8" s="6"/>
      <c r="H8" s="4"/>
      <c r="I8" s="4"/>
    </row>
    <row r="9" spans="1:9" x14ac:dyDescent="0.35">
      <c r="A9" s="2" t="s">
        <v>20</v>
      </c>
      <c r="B9" s="7">
        <v>2000</v>
      </c>
      <c r="C9" s="7">
        <v>2500</v>
      </c>
      <c r="D9" s="7">
        <v>3000</v>
      </c>
      <c r="E9" s="7">
        <v>5500</v>
      </c>
      <c r="F9" s="7">
        <v>7000</v>
      </c>
      <c r="H9" s="4"/>
      <c r="I9" s="4"/>
    </row>
    <row r="10" spans="1:9" x14ac:dyDescent="0.35">
      <c r="B10" s="6"/>
      <c r="C10" s="6"/>
      <c r="D10" s="6"/>
      <c r="E10" s="6"/>
      <c r="F10" s="6"/>
      <c r="H10" s="4"/>
      <c r="I10" s="4"/>
    </row>
    <row r="11" spans="1:9" x14ac:dyDescent="0.35">
      <c r="A11" s="1" t="s">
        <v>10</v>
      </c>
      <c r="B11" s="6"/>
      <c r="C11" s="6"/>
      <c r="D11" s="6"/>
      <c r="E11" s="6"/>
      <c r="F11" s="6"/>
    </row>
    <row r="12" spans="1:9" x14ac:dyDescent="0.35">
      <c r="A12" s="2" t="s">
        <v>0</v>
      </c>
      <c r="B12" s="8" t="s">
        <v>15</v>
      </c>
      <c r="C12" s="8" t="s">
        <v>16</v>
      </c>
      <c r="D12" s="8" t="s">
        <v>17</v>
      </c>
      <c r="E12" s="8" t="s">
        <v>18</v>
      </c>
      <c r="F12" s="8" t="s">
        <v>19</v>
      </c>
    </row>
    <row r="13" spans="1:9" x14ac:dyDescent="0.35">
      <c r="A13" s="2" t="s">
        <v>22</v>
      </c>
      <c r="B13" s="12">
        <v>1</v>
      </c>
      <c r="C13" s="12">
        <v>0</v>
      </c>
      <c r="D13" s="12">
        <v>0</v>
      </c>
      <c r="E13" s="12">
        <v>1</v>
      </c>
      <c r="F13" s="12">
        <v>1</v>
      </c>
    </row>
    <row r="14" spans="1:9" x14ac:dyDescent="0.35">
      <c r="B14" s="9"/>
      <c r="C14" s="9"/>
      <c r="D14" s="9"/>
      <c r="E14" s="9"/>
      <c r="F14" s="9"/>
    </row>
    <row r="15" spans="1:9" x14ac:dyDescent="0.35">
      <c r="A15" s="2" t="s">
        <v>23</v>
      </c>
      <c r="B15" s="6">
        <f>B13*B7</f>
        <v>1000</v>
      </c>
      <c r="C15" s="6">
        <f t="shared" ref="C15:F15" si="0">C13*C7</f>
        <v>0</v>
      </c>
      <c r="D15" s="6">
        <f t="shared" si="0"/>
        <v>0</v>
      </c>
      <c r="E15" s="6">
        <f t="shared" si="0"/>
        <v>200</v>
      </c>
      <c r="F15" s="6">
        <f t="shared" si="0"/>
        <v>200</v>
      </c>
    </row>
    <row r="16" spans="1:9" x14ac:dyDescent="0.35">
      <c r="B16" s="13" t="s">
        <v>25</v>
      </c>
      <c r="C16" s="13" t="s">
        <v>25</v>
      </c>
      <c r="D16" s="13" t="s">
        <v>25</v>
      </c>
      <c r="E16" s="13" t="s">
        <v>25</v>
      </c>
      <c r="F16" s="13" t="s">
        <v>25</v>
      </c>
    </row>
    <row r="17" spans="1:6" x14ac:dyDescent="0.35">
      <c r="A17" s="2" t="s">
        <v>4</v>
      </c>
      <c r="B17" s="12">
        <v>1000.0000000000003</v>
      </c>
      <c r="C17" s="12">
        <v>0</v>
      </c>
      <c r="D17" s="12">
        <v>0</v>
      </c>
      <c r="E17" s="12">
        <v>200</v>
      </c>
      <c r="F17" s="12">
        <v>472.7272727272728</v>
      </c>
    </row>
    <row r="18" spans="1:6" x14ac:dyDescent="0.35">
      <c r="B18" s="13" t="s">
        <v>25</v>
      </c>
      <c r="C18" s="13" t="s">
        <v>25</v>
      </c>
      <c r="D18" s="13" t="s">
        <v>25</v>
      </c>
      <c r="E18" s="13" t="s">
        <v>25</v>
      </c>
      <c r="F18" s="13" t="s">
        <v>25</v>
      </c>
    </row>
    <row r="19" spans="1:6" x14ac:dyDescent="0.35">
      <c r="A19" s="2" t="s">
        <v>24</v>
      </c>
      <c r="B19" s="9">
        <f>B13*MIN($D$23/B5,$D$24/B6)</f>
        <v>2166.6666666666665</v>
      </c>
      <c r="C19" s="9">
        <f t="shared" ref="C19:F19" si="1">C13*MIN($D$23/C5,$D$24/C6)</f>
        <v>0</v>
      </c>
      <c r="D19" s="9">
        <f t="shared" si="1"/>
        <v>0</v>
      </c>
      <c r="E19" s="9">
        <f t="shared" si="1"/>
        <v>1083.3333333333333</v>
      </c>
      <c r="F19" s="9">
        <f t="shared" si="1"/>
        <v>812.5</v>
      </c>
    </row>
    <row r="20" spans="1:6" x14ac:dyDescent="0.35">
      <c r="B20" s="9"/>
      <c r="C20" s="9"/>
      <c r="D20" s="9"/>
      <c r="E20" s="9"/>
      <c r="F20" s="9"/>
    </row>
    <row r="21" spans="1:6" x14ac:dyDescent="0.35">
      <c r="A21" s="1" t="s">
        <v>5</v>
      </c>
      <c r="B21" s="9"/>
      <c r="C21" s="9"/>
      <c r="D21" s="9"/>
      <c r="E21" s="9"/>
      <c r="F21" s="9"/>
    </row>
    <row r="22" spans="1:6" x14ac:dyDescent="0.35">
      <c r="B22" s="10" t="s">
        <v>11</v>
      </c>
      <c r="C22" s="10"/>
      <c r="D22" s="10" t="s">
        <v>12</v>
      </c>
      <c r="E22" s="10"/>
      <c r="F22" s="10"/>
    </row>
    <row r="23" spans="1:6" x14ac:dyDescent="0.35">
      <c r="A23" s="2" t="s">
        <v>6</v>
      </c>
      <c r="B23" s="9">
        <f>SUMPRODUCT(Units_produced,B5:F5)</f>
        <v>6481.8181818181829</v>
      </c>
      <c r="C23" s="11" t="s">
        <v>25</v>
      </c>
      <c r="D23" s="14">
        <v>6500</v>
      </c>
      <c r="E23" s="9"/>
      <c r="F23" s="9"/>
    </row>
    <row r="24" spans="1:6" x14ac:dyDescent="0.35">
      <c r="A24" s="2" t="s">
        <v>7</v>
      </c>
      <c r="B24" s="9">
        <f>SUMPRODUCT(Units_produced,B6:F6)</f>
        <v>65000.000000000015</v>
      </c>
      <c r="C24" s="11" t="s">
        <v>25</v>
      </c>
      <c r="D24" s="14">
        <v>65000</v>
      </c>
      <c r="E24" s="9"/>
      <c r="F24" s="9"/>
    </row>
    <row r="25" spans="1:6" x14ac:dyDescent="0.35">
      <c r="B25" s="9"/>
      <c r="C25" s="6"/>
      <c r="D25" s="6"/>
      <c r="E25" s="6"/>
      <c r="F25" s="6"/>
    </row>
    <row r="26" spans="1:6" x14ac:dyDescent="0.35">
      <c r="A26" s="1" t="s">
        <v>13</v>
      </c>
      <c r="B26" s="6"/>
      <c r="C26" s="6"/>
      <c r="D26" s="6"/>
      <c r="E26" s="6"/>
      <c r="F26" s="6"/>
    </row>
    <row r="27" spans="1:6" x14ac:dyDescent="0.35">
      <c r="A27" s="2" t="s">
        <v>8</v>
      </c>
      <c r="B27" s="7">
        <f>SUMPRODUCT(Units_produced,B9:F9)</f>
        <v>6409090.9090909101</v>
      </c>
      <c r="C27" s="6"/>
      <c r="D27" s="7"/>
      <c r="E27" s="6"/>
      <c r="F27" s="6"/>
    </row>
  </sheetData>
  <phoneticPr fontId="2" type="noConversion"/>
  <printOptions horizontalCentered="1" verticalCentered="1" headings="1" gridLines="1" gridLinesSet="0"/>
  <pageMargins left="0.75" right="0.75" top="1" bottom="1" header="0.5" footer="0.5"/>
  <pageSetup scale="80" orientation="portrait" horizontalDpi="300" verticalDpi="300"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Problem</vt:lpstr>
      <vt:lpstr>Model</vt:lpstr>
      <vt:lpstr>Lower_limit_on_production</vt:lpstr>
      <vt:lpstr>Produce_at_least_minimum</vt:lpstr>
      <vt:lpstr>Profit</vt:lpstr>
      <vt:lpstr>Resource_available</vt:lpstr>
      <vt:lpstr>Resource_used</vt:lpstr>
      <vt:lpstr>Units_produced</vt:lpstr>
      <vt:lpstr>Upper_limit_on_production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Tariq Mughal</cp:lastModifiedBy>
  <cp:lastPrinted>2002-09-23T21:36:18Z</cp:lastPrinted>
  <dcterms:created xsi:type="dcterms:W3CDTF">1999-03-12T17:08:10Z</dcterms:created>
  <dcterms:modified xsi:type="dcterms:W3CDTF">2022-11-01T15:16:56Z</dcterms:modified>
</cp:coreProperties>
</file>