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534F219F-CF84-4095-B388-56EDDDBAEE91}"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기출유형!$B$2:$J$21</definedName>
    <definedName name="_xlnm._FilterDatabase" localSheetId="2" hidden="1">문제목록!$B$3:$S$103</definedName>
    <definedName name="_xlnm._FilterDatabase" localSheetId="3" hidden="1">주요개념!$B$3:$N$172</definedName>
    <definedName name="_xlnm._FilterDatabase" localSheetId="1" hidden="1">통합목록!$B$3:$R$3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63" i="43" l="1"/>
  <c r="Q163" i="43"/>
  <c r="R163" i="43"/>
  <c r="N163" i="43"/>
  <c r="N162" i="43"/>
  <c r="P162" i="43"/>
  <c r="Q162" i="43"/>
  <c r="R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P5" i="43" l="1"/>
  <c r="Q5" i="43"/>
  <c r="R5" i="43"/>
  <c r="P6" i="43"/>
  <c r="Q6" i="43"/>
  <c r="R6" i="43"/>
  <c r="P7" i="43"/>
  <c r="Q7" i="43"/>
  <c r="R7" i="43"/>
  <c r="P8" i="43"/>
  <c r="Q8" i="43"/>
  <c r="R8" i="43"/>
  <c r="P9" i="43"/>
  <c r="Q9" i="43"/>
  <c r="R9" i="43"/>
  <c r="P10" i="43"/>
  <c r="Q10" i="43"/>
  <c r="R10" i="43"/>
  <c r="P11" i="43"/>
  <c r="Q11" i="43"/>
  <c r="R11" i="43"/>
  <c r="P12" i="43"/>
  <c r="Q12" i="43"/>
  <c r="R12" i="43"/>
  <c r="P13" i="43"/>
  <c r="Q13" i="43"/>
  <c r="R13" i="43"/>
  <c r="P14" i="43"/>
  <c r="Q14" i="43"/>
  <c r="R14" i="43"/>
  <c r="P15" i="43"/>
  <c r="Q15" i="43"/>
  <c r="R15" i="43"/>
  <c r="P16" i="43"/>
  <c r="Q16" i="43"/>
  <c r="R16" i="43"/>
  <c r="P17" i="43"/>
  <c r="Q17" i="43"/>
  <c r="R17" i="43"/>
  <c r="P18" i="43"/>
  <c r="Q18" i="43"/>
  <c r="R18" i="43"/>
  <c r="P19" i="43"/>
  <c r="Q19" i="43"/>
  <c r="R19" i="43"/>
  <c r="P20" i="43"/>
  <c r="Q20" i="43"/>
  <c r="R20" i="43"/>
  <c r="P21" i="43"/>
  <c r="Q21" i="43"/>
  <c r="R21" i="43"/>
  <c r="P22" i="43"/>
  <c r="Q22" i="43"/>
  <c r="R22" i="43"/>
  <c r="P23" i="43"/>
  <c r="Q23" i="43"/>
  <c r="R23" i="43"/>
  <c r="P24" i="43"/>
  <c r="Q24" i="43"/>
  <c r="R24" i="43"/>
  <c r="P25" i="43"/>
  <c r="Q25" i="43"/>
  <c r="R25" i="43"/>
  <c r="P26" i="43"/>
  <c r="Q26" i="43"/>
  <c r="R26" i="43"/>
  <c r="P27" i="43"/>
  <c r="Q27" i="43"/>
  <c r="R27" i="43"/>
  <c r="P28" i="43"/>
  <c r="Q28" i="43"/>
  <c r="R28" i="43"/>
  <c r="P29" i="43"/>
  <c r="Q29" i="43"/>
  <c r="R29" i="43"/>
  <c r="P30" i="43"/>
  <c r="Q30" i="43"/>
  <c r="R30" i="43"/>
  <c r="P31" i="43"/>
  <c r="Q31" i="43"/>
  <c r="R31" i="43"/>
  <c r="P32" i="43"/>
  <c r="Q32" i="43"/>
  <c r="R32" i="43"/>
  <c r="P33" i="43"/>
  <c r="Q33" i="43"/>
  <c r="R33" i="43"/>
  <c r="P34" i="43"/>
  <c r="Q34" i="43"/>
  <c r="R34" i="43"/>
  <c r="P35" i="43"/>
  <c r="Q35" i="43"/>
  <c r="R35" i="43"/>
  <c r="P36" i="43"/>
  <c r="Q36" i="43"/>
  <c r="R36" i="43"/>
  <c r="P37" i="43"/>
  <c r="Q37" i="43"/>
  <c r="R37" i="43"/>
  <c r="P38" i="43"/>
  <c r="Q38" i="43"/>
  <c r="R38" i="43"/>
  <c r="P39" i="43"/>
  <c r="Q39" i="43"/>
  <c r="R39" i="43"/>
  <c r="P40" i="43"/>
  <c r="Q40" i="43"/>
  <c r="R40" i="43"/>
  <c r="P41" i="43"/>
  <c r="Q41" i="43"/>
  <c r="R41" i="43"/>
  <c r="P42" i="43"/>
  <c r="Q42" i="43"/>
  <c r="R42" i="43"/>
  <c r="P43" i="43"/>
  <c r="Q43" i="43"/>
  <c r="R43" i="43"/>
  <c r="P44" i="43"/>
  <c r="Q44" i="43"/>
  <c r="R44" i="43"/>
  <c r="P45" i="43"/>
  <c r="Q45" i="43"/>
  <c r="R45" i="43"/>
  <c r="P46" i="43"/>
  <c r="Q46" i="43"/>
  <c r="R46" i="43"/>
  <c r="P47" i="43"/>
  <c r="Q47" i="43"/>
  <c r="R47" i="43"/>
  <c r="P48" i="43"/>
  <c r="Q48" i="43"/>
  <c r="R48" i="43"/>
  <c r="P49" i="43"/>
  <c r="Q49" i="43"/>
  <c r="R49" i="43"/>
  <c r="P50" i="43"/>
  <c r="Q50" i="43"/>
  <c r="R50" i="43"/>
  <c r="P51" i="43"/>
  <c r="Q51" i="43"/>
  <c r="R51" i="43"/>
  <c r="P52" i="43"/>
  <c r="Q52" i="43"/>
  <c r="R52" i="43"/>
  <c r="P53" i="43"/>
  <c r="Q53" i="43"/>
  <c r="R53" i="43"/>
  <c r="P54" i="43"/>
  <c r="Q54" i="43"/>
  <c r="R54" i="43"/>
  <c r="P55" i="43"/>
  <c r="Q55" i="43"/>
  <c r="R55" i="43"/>
  <c r="P56" i="43"/>
  <c r="Q56" i="43"/>
  <c r="R56" i="43"/>
  <c r="P57" i="43"/>
  <c r="Q57" i="43"/>
  <c r="R57" i="43"/>
  <c r="P58" i="43"/>
  <c r="Q58" i="43"/>
  <c r="R58" i="43"/>
  <c r="P59" i="43"/>
  <c r="Q59" i="43"/>
  <c r="R59" i="43"/>
  <c r="P60" i="43"/>
  <c r="Q60" i="43"/>
  <c r="R60" i="43"/>
  <c r="P61" i="43"/>
  <c r="Q61" i="43"/>
  <c r="R61" i="43"/>
  <c r="P62" i="43"/>
  <c r="Q62" i="43"/>
  <c r="R62" i="43"/>
  <c r="P63" i="43"/>
  <c r="Q63" i="43"/>
  <c r="R63" i="43"/>
  <c r="P64" i="43"/>
  <c r="Q64" i="43"/>
  <c r="R64" i="43"/>
  <c r="P65" i="43"/>
  <c r="Q65" i="43"/>
  <c r="R65" i="43"/>
  <c r="P66" i="43"/>
  <c r="Q66" i="43"/>
  <c r="R66" i="43"/>
  <c r="P67" i="43"/>
  <c r="Q67" i="43"/>
  <c r="R67" i="43"/>
  <c r="P68" i="43"/>
  <c r="Q68" i="43"/>
  <c r="R68" i="43"/>
  <c r="P69" i="43"/>
  <c r="Q69" i="43"/>
  <c r="R69" i="43"/>
  <c r="P70" i="43"/>
  <c r="Q70" i="43"/>
  <c r="R70" i="43"/>
  <c r="P71" i="43"/>
  <c r="Q71" i="43"/>
  <c r="R71" i="43"/>
  <c r="P72" i="43"/>
  <c r="Q72" i="43"/>
  <c r="R72" i="43"/>
  <c r="P73" i="43"/>
  <c r="Q73" i="43"/>
  <c r="R73" i="43"/>
  <c r="P74" i="43"/>
  <c r="Q74" i="43"/>
  <c r="R74" i="43"/>
  <c r="P75" i="43"/>
  <c r="Q75" i="43"/>
  <c r="R75" i="43"/>
  <c r="P76" i="43"/>
  <c r="Q76" i="43"/>
  <c r="R76" i="43"/>
  <c r="P77" i="43"/>
  <c r="Q77" i="43"/>
  <c r="R77" i="43"/>
  <c r="P78" i="43"/>
  <c r="Q78" i="43"/>
  <c r="R78" i="43"/>
  <c r="P79" i="43"/>
  <c r="Q79" i="43"/>
  <c r="R79" i="43"/>
  <c r="P80" i="43"/>
  <c r="Q80" i="43"/>
  <c r="R80" i="43"/>
  <c r="P81" i="43"/>
  <c r="Q81" i="43"/>
  <c r="R81" i="43"/>
  <c r="P82" i="43"/>
  <c r="Q82" i="43"/>
  <c r="R82" i="43"/>
  <c r="P83" i="43"/>
  <c r="Q83" i="43"/>
  <c r="R83" i="43"/>
  <c r="P84" i="43"/>
  <c r="Q84" i="43"/>
  <c r="R84" i="43"/>
  <c r="P85" i="43"/>
  <c r="Q85" i="43"/>
  <c r="R85" i="43"/>
  <c r="P86" i="43"/>
  <c r="Q86" i="43"/>
  <c r="R86" i="43"/>
  <c r="P87" i="43"/>
  <c r="Q87" i="43"/>
  <c r="R87" i="43"/>
  <c r="P88" i="43"/>
  <c r="Q88" i="43"/>
  <c r="R88" i="43"/>
  <c r="P89" i="43"/>
  <c r="Q89" i="43"/>
  <c r="R89" i="43"/>
  <c r="P90" i="43"/>
  <c r="Q90" i="43"/>
  <c r="R90" i="43"/>
  <c r="P91" i="43"/>
  <c r="Q91" i="43"/>
  <c r="R91" i="43"/>
  <c r="P92" i="43"/>
  <c r="Q92" i="43"/>
  <c r="R92" i="43"/>
  <c r="P93" i="43"/>
  <c r="Q93" i="43"/>
  <c r="R93" i="43"/>
  <c r="P94" i="43"/>
  <c r="Q94" i="43"/>
  <c r="R94" i="43"/>
  <c r="P95" i="43"/>
  <c r="Q95" i="43"/>
  <c r="R95" i="43"/>
  <c r="P96" i="43"/>
  <c r="Q96" i="43"/>
  <c r="R96" i="43"/>
  <c r="P97" i="43"/>
  <c r="Q97" i="43"/>
  <c r="R97" i="43"/>
  <c r="P98" i="43"/>
  <c r="Q98" i="43"/>
  <c r="R98" i="43"/>
  <c r="P99" i="43"/>
  <c r="Q99" i="43"/>
  <c r="R99" i="43"/>
  <c r="P100" i="43"/>
  <c r="Q100" i="43"/>
  <c r="R100" i="43"/>
  <c r="P101" i="43"/>
  <c r="Q101" i="43"/>
  <c r="R101" i="43"/>
  <c r="P102" i="43"/>
  <c r="Q102" i="43"/>
  <c r="R102" i="43"/>
  <c r="P103" i="43"/>
  <c r="Q103" i="43"/>
  <c r="R103" i="43"/>
  <c r="P104" i="43"/>
  <c r="Q104" i="43"/>
  <c r="R104" i="43"/>
  <c r="P105" i="43"/>
  <c r="Q105" i="43"/>
  <c r="R105" i="43"/>
  <c r="P106" i="43"/>
  <c r="Q106" i="43"/>
  <c r="R106" i="43"/>
  <c r="P107" i="43"/>
  <c r="Q107" i="43"/>
  <c r="R107" i="43"/>
  <c r="P108" i="43"/>
  <c r="Q108" i="43"/>
  <c r="R108" i="43"/>
  <c r="P109" i="43"/>
  <c r="Q109" i="43"/>
  <c r="R109" i="43"/>
  <c r="P110" i="43"/>
  <c r="Q110" i="43"/>
  <c r="R110" i="43"/>
  <c r="P111" i="43"/>
  <c r="Q111" i="43"/>
  <c r="R111" i="43"/>
  <c r="P112" i="43"/>
  <c r="Q112" i="43"/>
  <c r="R112" i="43"/>
  <c r="P113" i="43"/>
  <c r="Q113" i="43"/>
  <c r="R113" i="43"/>
  <c r="P114" i="43"/>
  <c r="Q114" i="43"/>
  <c r="R114" i="43"/>
  <c r="P115" i="43"/>
  <c r="Q115" i="43"/>
  <c r="R115" i="43"/>
  <c r="P116" i="43"/>
  <c r="Q116" i="43"/>
  <c r="R116" i="43"/>
  <c r="P117" i="43"/>
  <c r="Q117" i="43"/>
  <c r="R117" i="43"/>
  <c r="P118" i="43"/>
  <c r="Q118" i="43"/>
  <c r="R118" i="43"/>
  <c r="P119" i="43"/>
  <c r="Q119" i="43"/>
  <c r="R119" i="43"/>
  <c r="P120" i="43"/>
  <c r="Q120" i="43"/>
  <c r="R120" i="43"/>
  <c r="P121" i="43"/>
  <c r="Q121" i="43"/>
  <c r="R121" i="43"/>
  <c r="P122" i="43"/>
  <c r="Q122" i="43"/>
  <c r="R122" i="43"/>
  <c r="P123" i="43"/>
  <c r="Q123" i="43"/>
  <c r="R123" i="43"/>
  <c r="P124" i="43"/>
  <c r="Q124" i="43"/>
  <c r="R124" i="43"/>
  <c r="P125" i="43"/>
  <c r="Q125" i="43"/>
  <c r="R125" i="43"/>
  <c r="P126" i="43"/>
  <c r="Q126" i="43"/>
  <c r="R126" i="43"/>
  <c r="P127" i="43"/>
  <c r="Q127" i="43"/>
  <c r="R127" i="43"/>
  <c r="P128" i="43"/>
  <c r="Q128" i="43"/>
  <c r="R128" i="43"/>
  <c r="P129" i="43"/>
  <c r="Q129" i="43"/>
  <c r="R129" i="43"/>
  <c r="P130" i="43"/>
  <c r="Q130" i="43"/>
  <c r="R130" i="43"/>
  <c r="P131" i="43"/>
  <c r="Q131" i="43"/>
  <c r="R131" i="43"/>
  <c r="P132" i="43"/>
  <c r="Q132" i="43"/>
  <c r="R132" i="43"/>
  <c r="P133" i="43"/>
  <c r="Q133" i="43"/>
  <c r="R133" i="43"/>
  <c r="P134" i="43"/>
  <c r="Q134" i="43"/>
  <c r="R134" i="43"/>
  <c r="P135" i="43"/>
  <c r="Q135" i="43"/>
  <c r="R135" i="43"/>
  <c r="P136" i="43"/>
  <c r="Q136" i="43"/>
  <c r="R136" i="43"/>
  <c r="P137" i="43"/>
  <c r="Q137" i="43"/>
  <c r="R137" i="43"/>
  <c r="P138" i="43"/>
  <c r="Q138" i="43"/>
  <c r="R138" i="43"/>
  <c r="P139" i="43"/>
  <c r="Q139" i="43"/>
  <c r="R139" i="43"/>
  <c r="P140" i="43"/>
  <c r="Q140" i="43"/>
  <c r="R140" i="43"/>
  <c r="P141" i="43"/>
  <c r="Q141" i="43"/>
  <c r="R141" i="43"/>
  <c r="P142" i="43"/>
  <c r="Q142" i="43"/>
  <c r="R142" i="43"/>
  <c r="P143" i="43"/>
  <c r="Q143" i="43"/>
  <c r="R143" i="43"/>
  <c r="P144" i="43"/>
  <c r="Q144" i="43"/>
  <c r="R144" i="43"/>
  <c r="P145" i="43"/>
  <c r="Q145" i="43"/>
  <c r="R145" i="43"/>
  <c r="P146" i="43"/>
  <c r="Q146" i="43"/>
  <c r="R146" i="43"/>
  <c r="P147" i="43"/>
  <c r="Q147" i="43"/>
  <c r="R147" i="43"/>
  <c r="P148" i="43"/>
  <c r="Q148" i="43"/>
  <c r="R148" i="43"/>
  <c r="P149" i="43"/>
  <c r="Q149" i="43"/>
  <c r="R149" i="43"/>
  <c r="P150" i="43"/>
  <c r="Q150" i="43"/>
  <c r="R150" i="43"/>
  <c r="P151" i="43"/>
  <c r="Q151" i="43"/>
  <c r="R151" i="43"/>
  <c r="P152" i="43"/>
  <c r="Q152" i="43"/>
  <c r="R152" i="43"/>
  <c r="P153" i="43"/>
  <c r="Q153" i="43"/>
  <c r="R153" i="43"/>
  <c r="P154" i="43"/>
  <c r="Q154" i="43"/>
  <c r="R154" i="43"/>
  <c r="P155" i="43"/>
  <c r="Q155" i="43"/>
  <c r="R155" i="43"/>
  <c r="P156" i="43"/>
  <c r="Q156" i="43"/>
  <c r="R156" i="43"/>
  <c r="P157" i="43"/>
  <c r="Q157" i="43"/>
  <c r="R157" i="43"/>
  <c r="P158" i="43"/>
  <c r="Q158" i="43"/>
  <c r="R158" i="43"/>
  <c r="P159" i="43"/>
  <c r="Q159" i="43"/>
  <c r="R159" i="43"/>
  <c r="P160" i="43"/>
  <c r="Q160" i="43"/>
  <c r="R160" i="43"/>
  <c r="P161" i="43"/>
  <c r="Q161" i="43"/>
  <c r="R161" i="43"/>
  <c r="P164" i="43"/>
  <c r="Q164" i="43"/>
  <c r="R164" i="43"/>
  <c r="P165" i="43"/>
  <c r="Q165" i="43"/>
  <c r="R165" i="43"/>
  <c r="P166" i="43"/>
  <c r="Q166" i="43"/>
  <c r="R166" i="43"/>
  <c r="P167" i="43"/>
  <c r="Q167" i="43"/>
  <c r="R167" i="43"/>
  <c r="P168" i="43"/>
  <c r="Q168" i="43"/>
  <c r="R168" i="43"/>
  <c r="P169" i="43"/>
  <c r="Q169" i="43"/>
  <c r="R169" i="43"/>
  <c r="P170" i="43"/>
  <c r="Q170" i="43"/>
  <c r="R170" i="43"/>
  <c r="P171" i="43"/>
  <c r="Q171" i="43"/>
  <c r="R171" i="43"/>
  <c r="P172" i="43"/>
  <c r="Q172" i="43"/>
  <c r="R172" i="43"/>
  <c r="P173" i="43"/>
  <c r="Q173" i="43"/>
  <c r="R173" i="43"/>
  <c r="P174" i="43"/>
  <c r="Q174" i="43"/>
  <c r="R174" i="43"/>
  <c r="P175" i="43"/>
  <c r="Q175" i="43"/>
  <c r="R175" i="43"/>
  <c r="P176" i="43"/>
  <c r="Q176" i="43"/>
  <c r="R176" i="43"/>
  <c r="P177" i="43"/>
  <c r="Q177" i="43"/>
  <c r="R177" i="43"/>
  <c r="P178" i="43"/>
  <c r="Q178" i="43"/>
  <c r="R178" i="43"/>
  <c r="P179" i="43"/>
  <c r="Q179" i="43"/>
  <c r="R179" i="43"/>
  <c r="P180" i="43"/>
  <c r="Q180" i="43"/>
  <c r="R180" i="43"/>
  <c r="P181" i="43"/>
  <c r="Q181" i="43"/>
  <c r="R181" i="43"/>
  <c r="P182" i="43"/>
  <c r="Q182" i="43"/>
  <c r="R182" i="43"/>
  <c r="P183" i="43"/>
  <c r="Q183" i="43"/>
  <c r="R183" i="43"/>
  <c r="P184" i="43"/>
  <c r="Q184" i="43"/>
  <c r="R184" i="43"/>
  <c r="P185" i="43"/>
  <c r="Q185" i="43"/>
  <c r="R185" i="43"/>
  <c r="P186" i="43"/>
  <c r="Q186" i="43"/>
  <c r="R186" i="43"/>
  <c r="P187" i="43"/>
  <c r="Q187" i="43"/>
  <c r="R187" i="43"/>
  <c r="P188" i="43"/>
  <c r="Q188" i="43"/>
  <c r="R188" i="43"/>
  <c r="P189" i="43"/>
  <c r="Q189" i="43"/>
  <c r="R189" i="43"/>
  <c r="P190" i="43"/>
  <c r="Q190" i="43"/>
  <c r="R190" i="43"/>
  <c r="P191" i="43"/>
  <c r="Q191" i="43"/>
  <c r="R191" i="43"/>
  <c r="P192" i="43"/>
  <c r="Q192" i="43"/>
  <c r="R192" i="43"/>
  <c r="P193" i="43"/>
  <c r="Q193" i="43"/>
  <c r="R193" i="43"/>
  <c r="P194" i="43"/>
  <c r="Q194" i="43"/>
  <c r="R194" i="43"/>
  <c r="P195" i="43"/>
  <c r="Q195" i="43"/>
  <c r="R195" i="43"/>
  <c r="P196" i="43"/>
  <c r="Q196" i="43"/>
  <c r="R196" i="43"/>
  <c r="P197" i="43"/>
  <c r="Q197" i="43"/>
  <c r="R197" i="43"/>
  <c r="P198" i="43"/>
  <c r="Q198" i="43"/>
  <c r="R198" i="43"/>
  <c r="P199" i="43"/>
  <c r="Q199" i="43"/>
  <c r="R199" i="43"/>
  <c r="P200" i="43"/>
  <c r="Q200" i="43"/>
  <c r="R200" i="43"/>
  <c r="P201" i="43"/>
  <c r="Q201" i="43"/>
  <c r="R201" i="43"/>
  <c r="P202" i="43"/>
  <c r="Q202" i="43"/>
  <c r="R202" i="43"/>
  <c r="P203" i="43"/>
  <c r="Q203" i="43"/>
  <c r="R203" i="43"/>
  <c r="P204" i="43"/>
  <c r="Q204" i="43"/>
  <c r="R204" i="43"/>
  <c r="P205" i="43"/>
  <c r="Q205" i="43"/>
  <c r="R205" i="43"/>
  <c r="P206" i="43"/>
  <c r="Q206" i="43"/>
  <c r="R206" i="43"/>
  <c r="P207" i="43"/>
  <c r="Q207" i="43"/>
  <c r="R207" i="43"/>
  <c r="P208" i="43"/>
  <c r="Q208" i="43"/>
  <c r="R208" i="43"/>
  <c r="P209" i="43"/>
  <c r="Q209" i="43"/>
  <c r="R209" i="43"/>
  <c r="P210" i="43"/>
  <c r="Q210" i="43"/>
  <c r="R210" i="43"/>
  <c r="P211" i="43"/>
  <c r="Q211" i="43"/>
  <c r="R211" i="43"/>
  <c r="P212" i="43"/>
  <c r="Q212" i="43"/>
  <c r="R212" i="43"/>
  <c r="P213" i="43"/>
  <c r="Q213" i="43"/>
  <c r="R213" i="43"/>
  <c r="P214" i="43"/>
  <c r="Q214" i="43"/>
  <c r="R214" i="43"/>
  <c r="P215" i="43"/>
  <c r="Q215" i="43"/>
  <c r="R215" i="43"/>
  <c r="P216" i="43"/>
  <c r="Q216" i="43"/>
  <c r="R216" i="43"/>
  <c r="P217" i="43"/>
  <c r="Q217" i="43"/>
  <c r="R217" i="43"/>
  <c r="P218" i="43"/>
  <c r="Q218" i="43"/>
  <c r="R218" i="43"/>
  <c r="P219" i="43"/>
  <c r="Q219" i="43"/>
  <c r="R219" i="43"/>
  <c r="P220" i="43"/>
  <c r="Q220" i="43"/>
  <c r="R220" i="43"/>
  <c r="P221" i="43"/>
  <c r="Q221" i="43"/>
  <c r="R221" i="43"/>
  <c r="R4" i="43"/>
  <c r="Q4" i="43"/>
  <c r="P4" i="43"/>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H27" i="39"/>
  <c r="F27" i="39"/>
  <c r="J12" i="39"/>
  <c r="H12" i="39"/>
  <c r="F12" i="39"/>
  <c r="J52" i="39"/>
  <c r="H52" i="39"/>
  <c r="F52" i="39"/>
  <c r="J39" i="39"/>
  <c r="H39" i="39"/>
  <c r="F39" i="39"/>
  <c r="J85" i="39"/>
  <c r="H85" i="39"/>
  <c r="F85" i="39"/>
  <c r="J64" i="39"/>
  <c r="F64" i="39"/>
  <c r="H64" i="39"/>
  <c r="J16" i="39"/>
  <c r="H16" i="39"/>
  <c r="F16" i="39"/>
  <c r="J75" i="39"/>
  <c r="H75" i="39"/>
  <c r="F75" i="39"/>
  <c r="J86" i="39"/>
  <c r="H86" i="39"/>
  <c r="F86" i="39"/>
  <c r="J62" i="39"/>
  <c r="H62" i="39"/>
  <c r="F62" i="39"/>
  <c r="J97" i="39"/>
  <c r="H97" i="39"/>
  <c r="F97" i="39"/>
  <c r="J25" i="39"/>
  <c r="H25" i="39"/>
  <c r="F25" i="39"/>
  <c r="J48" i="39"/>
  <c r="H48" i="39"/>
  <c r="F48" i="39"/>
  <c r="J95" i="39"/>
  <c r="H95" i="39"/>
  <c r="F95" i="39"/>
  <c r="J35" i="39"/>
  <c r="H35" i="39"/>
  <c r="F35" i="39"/>
  <c r="J11" i="39"/>
  <c r="H11" i="39"/>
  <c r="F11" i="39"/>
  <c r="J94" i="39"/>
  <c r="H94" i="39"/>
  <c r="F94" i="39"/>
  <c r="J82" i="39"/>
  <c r="H82" i="39"/>
  <c r="F82" i="39"/>
  <c r="J70" i="39"/>
  <c r="H70" i="39"/>
  <c r="F70" i="39"/>
  <c r="J58" i="39"/>
  <c r="H58" i="39"/>
  <c r="F58" i="39"/>
  <c r="J46" i="39"/>
  <c r="H46" i="39"/>
  <c r="F46" i="39"/>
  <c r="J34" i="39"/>
  <c r="H34" i="39"/>
  <c r="F34" i="39"/>
  <c r="J22" i="39"/>
  <c r="H22" i="39"/>
  <c r="F22" i="39"/>
  <c r="J10" i="39"/>
  <c r="H10" i="39"/>
  <c r="F10" i="39"/>
  <c r="J76" i="39"/>
  <c r="H76" i="39"/>
  <c r="F76" i="39"/>
  <c r="J87" i="39"/>
  <c r="H87" i="39"/>
  <c r="F87" i="39"/>
  <c r="J98" i="39"/>
  <c r="H98" i="39"/>
  <c r="F98" i="39"/>
  <c r="J50" i="39"/>
  <c r="H50" i="39"/>
  <c r="F50" i="39"/>
  <c r="J73" i="39"/>
  <c r="H73" i="39"/>
  <c r="F73" i="39"/>
  <c r="J72" i="39"/>
  <c r="H72" i="39"/>
  <c r="F72" i="39"/>
  <c r="J47" i="39"/>
  <c r="H47" i="39"/>
  <c r="F47" i="39"/>
  <c r="J81" i="39"/>
  <c r="F81" i="39"/>
  <c r="H81" i="39"/>
  <c r="J57" i="39"/>
  <c r="F57" i="39"/>
  <c r="H57" i="39"/>
  <c r="J45" i="39"/>
  <c r="F45" i="39"/>
  <c r="H45" i="39"/>
  <c r="J33" i="39"/>
  <c r="F33" i="39"/>
  <c r="H33" i="39"/>
  <c r="J21" i="39"/>
  <c r="F21" i="39"/>
  <c r="H21" i="39"/>
  <c r="J9" i="39"/>
  <c r="F9" i="39"/>
  <c r="H9" i="39"/>
  <c r="J26" i="39"/>
  <c r="H26" i="39"/>
  <c r="F26" i="39"/>
  <c r="J37" i="39"/>
  <c r="H37" i="39"/>
  <c r="F37" i="39"/>
  <c r="J84" i="39"/>
  <c r="H84" i="39"/>
  <c r="F84" i="39"/>
  <c r="J36" i="39"/>
  <c r="H36" i="39"/>
  <c r="F36" i="39"/>
  <c r="J83" i="39"/>
  <c r="H83" i="39"/>
  <c r="F83" i="39"/>
  <c r="J23" i="39"/>
  <c r="H23" i="39"/>
  <c r="F23" i="39"/>
  <c r="J93" i="39"/>
  <c r="F93" i="39"/>
  <c r="H93" i="39"/>
  <c r="J69" i="39"/>
  <c r="F69" i="39"/>
  <c r="H69" i="39"/>
  <c r="J4" i="39"/>
  <c r="F4" i="39"/>
  <c r="H4" i="39"/>
  <c r="J92" i="39"/>
  <c r="F92" i="39"/>
  <c r="H92" i="39"/>
  <c r="J80" i="39"/>
  <c r="F80" i="39"/>
  <c r="H80" i="39"/>
  <c r="J68" i="39"/>
  <c r="F68" i="39"/>
  <c r="H68" i="39"/>
  <c r="J56" i="39"/>
  <c r="F56" i="39"/>
  <c r="H56" i="39"/>
  <c r="J44" i="39"/>
  <c r="F44" i="39"/>
  <c r="H44" i="39"/>
  <c r="J32" i="39"/>
  <c r="F32" i="39"/>
  <c r="H32" i="39"/>
  <c r="J20" i="39"/>
  <c r="F20" i="39"/>
  <c r="H20" i="39"/>
  <c r="J8" i="39"/>
  <c r="F8" i="39"/>
  <c r="H8" i="39"/>
  <c r="J88" i="39"/>
  <c r="H88" i="39"/>
  <c r="F88" i="39"/>
  <c r="J15" i="39"/>
  <c r="H15" i="39"/>
  <c r="F15" i="39"/>
  <c r="J13" i="39"/>
  <c r="H13" i="39"/>
  <c r="F13" i="39"/>
  <c r="J103" i="39"/>
  <c r="F103" i="39"/>
  <c r="H103" i="39"/>
  <c r="J55" i="39"/>
  <c r="F55" i="39"/>
  <c r="H55" i="39"/>
  <c r="J43" i="39"/>
  <c r="F43" i="39"/>
  <c r="H43" i="39"/>
  <c r="J31" i="39"/>
  <c r="F31" i="39"/>
  <c r="H31" i="39"/>
  <c r="J19" i="39"/>
  <c r="F19" i="39"/>
  <c r="H19" i="39"/>
  <c r="J7" i="39"/>
  <c r="F7" i="39"/>
  <c r="H7" i="39"/>
  <c r="J100" i="39"/>
  <c r="F100" i="39"/>
  <c r="H100" i="39"/>
  <c r="J40" i="39"/>
  <c r="H40" i="39"/>
  <c r="F40" i="39"/>
  <c r="J99" i="39"/>
  <c r="H99" i="39"/>
  <c r="F99" i="39"/>
  <c r="J51" i="39"/>
  <c r="H51" i="39"/>
  <c r="F51" i="39"/>
  <c r="J74" i="39"/>
  <c r="H74" i="39"/>
  <c r="F74" i="39"/>
  <c r="J14" i="39"/>
  <c r="H14" i="39"/>
  <c r="F14" i="39"/>
  <c r="J61" i="39"/>
  <c r="H61" i="39"/>
  <c r="F61" i="39"/>
  <c r="J96" i="39"/>
  <c r="H96" i="39"/>
  <c r="F96" i="39"/>
  <c r="J24" i="39"/>
  <c r="H24" i="39"/>
  <c r="F24" i="39"/>
  <c r="J71" i="39"/>
  <c r="H71" i="39"/>
  <c r="F71" i="39"/>
  <c r="J91" i="39"/>
  <c r="F91" i="39"/>
  <c r="H91" i="39"/>
  <c r="J79" i="39"/>
  <c r="F79" i="39"/>
  <c r="H79" i="39"/>
  <c r="J67" i="39"/>
  <c r="F67" i="39"/>
  <c r="H67" i="39"/>
  <c r="J102" i="39"/>
  <c r="F102" i="39"/>
  <c r="H102" i="39"/>
  <c r="J90" i="39"/>
  <c r="F90" i="39"/>
  <c r="H90" i="39"/>
  <c r="J78" i="39"/>
  <c r="F78" i="39"/>
  <c r="H78" i="39"/>
  <c r="J66" i="39"/>
  <c r="F66" i="39"/>
  <c r="H66" i="39"/>
  <c r="J54" i="39"/>
  <c r="F54" i="39"/>
  <c r="H54" i="39"/>
  <c r="J42" i="39"/>
  <c r="F42" i="39"/>
  <c r="H42" i="39"/>
  <c r="J30" i="39"/>
  <c r="F30" i="39"/>
  <c r="H30" i="39"/>
  <c r="J18" i="39"/>
  <c r="F18" i="39"/>
  <c r="H18" i="39"/>
  <c r="J6" i="39"/>
  <c r="F6" i="39"/>
  <c r="H6" i="39"/>
  <c r="J28" i="39"/>
  <c r="H28" i="39"/>
  <c r="F28" i="39"/>
  <c r="J63" i="39"/>
  <c r="H63" i="39"/>
  <c r="F63" i="39"/>
  <c r="J38" i="39"/>
  <c r="H38" i="39"/>
  <c r="F38" i="39"/>
  <c r="J49" i="39"/>
  <c r="H49" i="39"/>
  <c r="F49" i="39"/>
  <c r="J60" i="39"/>
  <c r="H60" i="39"/>
  <c r="F60" i="39"/>
  <c r="J59" i="39"/>
  <c r="H59" i="39"/>
  <c r="F59" i="39"/>
  <c r="J101" i="39"/>
  <c r="H101" i="39"/>
  <c r="F101" i="39"/>
  <c r="J89" i="39"/>
  <c r="H89" i="39"/>
  <c r="F89" i="39"/>
  <c r="J77" i="39"/>
  <c r="H77" i="39"/>
  <c r="F77" i="39"/>
  <c r="J65" i="39"/>
  <c r="H65" i="39"/>
  <c r="F65" i="39"/>
  <c r="J53" i="39"/>
  <c r="H53" i="39"/>
  <c r="F53" i="39"/>
  <c r="J41" i="39"/>
  <c r="H41" i="39"/>
  <c r="F41" i="39"/>
  <c r="J29" i="39"/>
  <c r="H29" i="39"/>
  <c r="F29" i="39"/>
  <c r="J17" i="39"/>
  <c r="F17" i="39"/>
  <c r="H17" i="39"/>
  <c r="J5" i="39"/>
  <c r="H5" i="39"/>
  <c r="F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<sst xmlns="http://schemas.openxmlformats.org/spreadsheetml/2006/main" count="4847" uniqueCount="1856">
  <si>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</si>
  <si>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</si>
  <si>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</si>
  <si>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</si>
  <si>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</si>
  <si>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</si>
  <si>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</si>
  <si>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</si>
  <si>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</si>
  <si>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</si>
  <si>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</si>
  <si>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</si>
  <si>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</si>
  <si>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</si>
  <si>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</si>
  <si>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</si>
  <si>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</si>
  <si>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</si>
  <si>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</si>
  <si>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</si>
  <si>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</si>
  <si>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</si>
  <si>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</si>
  <si>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</si>
  <si>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</si>
  <si>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</si>
  <si>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</si>
  <si>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</si>
  <si>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</si>
  <si>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</si>
  <si>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</si>
  <si>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</si>
  <si>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</si>
  <si>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</si>
  <si>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</si>
  <si>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</si>
  <si>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</si>
  <si>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</si>
  <si>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</si>
  <si>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</si>
  <si>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</si>
  <si>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</si>
  <si>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</si>
  <si>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</si>
  <si>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</si>
  <si>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</si>
  <si>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</si>
  <si>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</si>
  <si>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</si>
  <si>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</si>
  <si>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</si>
  <si>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</si>
  <si>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</si>
  <si>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</si>
  <si>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</si>
  <si>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</si>
  <si>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</si>
  <si>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</si>
  <si>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</si>
  <si>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</si>
  <si>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</si>
  <si>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</si>
  <si>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</si>
  <si>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</si>
  <si>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</si>
  <si>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</si>
  <si>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</si>
  <si>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</si>
  <si>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</si>
  <si>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</si>
  <si>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</si>
  <si>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</si>
  <si>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</si>
  <si>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</si>
  <si>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</si>
  <si>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</si>
  <si>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</si>
  <si>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</si>
  <si>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</si>
  <si>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</si>
  <si>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</si>
  <si>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</si>
  <si>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</si>
  <si>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</si>
  <si>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</si>
  <si>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</si>
  <si>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</si>
  <si>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</si>
  <si>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</si>
  <si>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</si>
  <si>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</si>
  <si>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</si>
  <si>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</si>
  <si>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</si>
  <si>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</si>
  <si>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</si>
  <si>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</si>
  <si>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</si>
  <si>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</si>
  <si>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</si>
  <si>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</si>
  <si>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</si>
  <si>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</si>
  <si>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</si>
  <si>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</si>
  <si>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</si>
  <si>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</si>
  <si>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</si>
  <si>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</si>
  <si>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</si>
  <si>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</si>
  <si>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</si>
  <si>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</si>
  <si>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</si>
  <si>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</si>
  <si>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</si>
  <si>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</si>
  <si>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</si>
  <si>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</si>
  <si>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</si>
  <si>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</si>
  <si>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</si>
  <si>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</si>
  <si>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</si>
  <si>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</si>
  <si>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</si>
  <si>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</si>
  <si>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</si>
  <si>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</si>
  <si>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</si>
  <si>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</si>
  <si>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</si>
  <si>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</si>
  <si>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</si>
  <si>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</si>
  <si>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</si>
  <si>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</si>
  <si>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</si>
  <si>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</si>
  <si>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</si>
  <si>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</si>
  <si>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</si>
  <si>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</si>
  <si>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</si>
  <si>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</si>
  <si>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</si>
  <si>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</si>
  <si>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</si>
  <si>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</si>
  <si>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</si>
  <si>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</si>
  <si>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</si>
  <si>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</si>
  <si>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</si>
  <si>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</si>
  <si>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</si>
  <si>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</si>
  <si>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</si>
  <si>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</si>
  <si>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</si>
  <si>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</si>
  <si>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</si>
  <si>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</si>
  <si>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</si>
  <si>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</si>
  <si>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</si>
  <si>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</si>
  <si>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</si>
  <si>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</si>
  <si>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</si>
  <si>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</si>
  <si>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</si>
  <si>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</si>
  <si>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</si>
  <si>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</si>
  <si>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</si>
  <si>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</si>
  <si>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</si>
  <si>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</si>
  <si>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</si>
  <si>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</si>
  <si>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</si>
  <si>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</si>
  <si>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</si>
  <si>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</si>
  <si>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</si>
  <si>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</si>
  <si>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</si>
  <si>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</si>
  <si>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</si>
  <si>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</si>
  <si>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</si>
  <si>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</si>
  <si>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</si>
  <si>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</si>
  <si>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</si>
  <si>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</si>
  <si>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</si>
  <si>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</si>
  <si>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</si>
  <si>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</si>
  <si>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</si>
  <si>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</si>
  <si>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</si>
  <si>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</si>
  <si>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</si>
  <si>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</si>
  <si>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</si>
  <si>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</si>
  <si>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</si>
  <si>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</si>
  <si>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</si>
  <si>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</si>
  <si>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</si>
  <si>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</si>
  <si>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</si>
  <si>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</si>
  <si>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</si>
  <si>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</si>
  <si>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</si>
  <si>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</si>
  <si>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</si>
  <si>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</si>
  <si>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</si>
  <si>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</si>
  <si>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</si>
  <si>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</si>
  <si>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</si>
  <si>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</si>
  <si>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</si>
  <si>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</si>
  <si>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</si>
  <si>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</si>
  <si>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</si>
  <si>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</si>
  <si>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</si>
  <si>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</si>
  <si>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</si>
  <si>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</si>
  <si>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</si>
  <si>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</si>
  <si>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</si>
  <si>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</si>
  <si>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</si>
  <si>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</si>
  <si>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</si>
  <si>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</si>
  <si>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</si>
  <si>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</si>
  <si>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</si>
  <si>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</si>
  <si>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</si>
  <si>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</si>
  <si>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</si>
  <si>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</si>
  <si>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</si>
  <si>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</si>
  <si>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</si>
  <si>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</si>
  <si>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</si>
  <si>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</si>
  <si>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</si>
  <si>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</si>
  <si>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</si>
  <si>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</si>
  <si>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</si>
  <si>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</si>
  <si>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</si>
  <si>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</si>
  <si>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</si>
  <si>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</si>
  <si>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</si>
  <si>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</si>
  <si>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</si>
  <si>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</si>
  <si>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</si>
  <si>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</si>
  <si>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</si>
  <si>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</si>
  <si>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</si>
  <si>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</si>
  <si>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</si>
  <si>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</si>
  <si>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</si>
  <si>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</si>
  <si>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</si>
  <si>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</si>
  <si>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</si>
  <si>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</si>
  <si>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</si>
  <si>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</si>
  <si>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</si>
  <si>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</si>
  <si>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</si>
  <si>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</si>
  <si>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</si>
  <si>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</si>
  <si>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</si>
  <si>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</si>
  <si>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</si>
  <si>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</si>
  <si>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</si>
  <si>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</si>
  <si>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</si>
  <si>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</si>
  <si>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</si>
  <si>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</si>
  <si>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</si>
  <si>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</si>
  <si>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</si>
  <si>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</si>
  <si>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</si>
  <si>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</si>
  <si>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</si>
  <si>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</si>
  <si>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</si>
  <si>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</si>
  <si>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</si>
  <si>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</si>
  <si>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</si>
  <si>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</si>
  <si>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</si>
  <si>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</si>
  <si>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</si>
  <si>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</si>
  <si>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</si>
  <si>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</si>
  <si>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</si>
  <si>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</si>
  <si>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</si>
  <si>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</si>
  <si>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</si>
  <si>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</si>
  <si>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</si>
  <si>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</si>
  <si>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</si>
  <si>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</si>
  <si>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</si>
  <si>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</si>
  <si>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</si>
  <si>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</si>
  <si>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</si>
  <si>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</si>
  <si>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</si>
  <si>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</si>
  <si>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</si>
  <si>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</si>
  <si>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</si>
  <si>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</si>
  <si>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</si>
  <si>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</si>
  <si>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</si>
  <si>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</si>
  <si>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</si>
  <si>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</si>
  <si>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</si>
  <si>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</si>
  <si>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</si>
  <si>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</si>
  <si>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</si>
  <si>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</si>
  <si>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</si>
  <si>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</si>
  <si>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</si>
  <si>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</si>
  <si>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</si>
  <si>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</si>
  <si>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</si>
  <si>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</si>
  <si>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</si>
  <si>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</si>
  <si>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</si>
  <si>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</si>
  <si>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</si>
  <si>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</si>
  <si>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</si>
  <si>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</si>
  <si>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</si>
  <si>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</si>
  <si>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</si>
  <si>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</si>
  <si>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</si>
  <si>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</si>
  <si>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</si>
  <si>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</si>
  <si>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</si>
  <si>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</si>
  <si>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</si>
  <si>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</si>
  <si>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</si>
  <si>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</si>
  <si>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</si>
  <si>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</si>
  <si>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</si>
  <si>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</si>
  <si>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</si>
  <si>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</si>
  <si>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</si>
  <si>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</si>
  <si>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</si>
  <si>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</si>
  <si>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</si>
  <si>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</si>
  <si>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</si>
  <si>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</si>
  <si>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</si>
  <si>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</si>
  <si>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</si>
  <si>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</si>
  <si>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</si>
  <si>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</si>
  <si>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</si>
  <si>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</si>
  <si>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</si>
  <si>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</si>
  <si>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</si>
  <si>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</si>
  <si>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</si>
  <si>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</si>
  <si>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</si>
  <si>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</si>
  <si>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</si>
  <si>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</si>
  <si>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</si>
  <si>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</si>
  <si>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</si>
  <si>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</si>
  <si>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</si>
  <si>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</si>
  <si>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</si>
  <si>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</si>
  <si>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</si>
  <si>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</si>
  <si>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</si>
  <si>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</si>
  <si>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</si>
  <si>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</si>
  <si>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</si>
  <si>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</si>
  <si>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</si>
  <si>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</si>
  <si>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</si>
  <si>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</si>
  <si>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</si>
  <si>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</si>
  <si>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</si>
  <si>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</si>
  <si>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</si>
  <si>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</si>
  <si>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</si>
  <si>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</si>
  <si>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</si>
  <si>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</si>
  <si>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</si>
  <si>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</si>
  <si>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</si>
  <si>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</si>
  <si>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</si>
  <si>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</si>
  <si>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</si>
  <si>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</si>
  <si>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</si>
  <si>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</si>
  <si>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</si>
  <si>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</si>
  <si>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</si>
  <si>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</si>
  <si>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</si>
  <si>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</si>
  <si>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</si>
  <si>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</si>
  <si>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</si>
  <si>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</si>
  <si>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</si>
  <si>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</si>
  <si>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</si>
  <si>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</si>
  <si>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</si>
  <si>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</si>
  <si>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</si>
  <si>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</si>
  <si>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</si>
  <si>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</si>
  <si>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</si>
  <si>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</si>
  <si>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</si>
  <si>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</si>
  <si>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</si>
  <si>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</si>
  <si>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</si>
  <si>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</si>
  <si>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</si>
  <si>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</si>
  <si>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</si>
  <si>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</si>
  <si>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</si>
  <si>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</si>
  <si>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</si>
  <si>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</si>
  <si>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</si>
  <si>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</si>
  <si>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</si>
  <si>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</si>
  <si>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</si>
  <si>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</si>
  <si>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</si>
  <si>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</si>
  <si>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</si>
  <si>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</si>
  <si>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</si>
  <si>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</si>
  <si>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</si>
  <si>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</si>
  <si>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</si>
  <si>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</si>
  <si>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</si>
  <si>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</si>
  <si>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</si>
  <si>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</si>
  <si>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</si>
  <si>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</si>
  <si>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</si>
  <si>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</si>
  <si>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</si>
  <si>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</si>
  <si>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</si>
  <si>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</si>
  <si>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</si>
  <si>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</si>
  <si>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</si>
  <si>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</si>
  <si>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</si>
  <si>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</si>
  <si>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</si>
  <si>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</si>
  <si>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</si>
  <si>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</si>
  <si>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</si>
  <si>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</si>
  <si>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</si>
  <si>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</si>
  <si>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</si>
  <si>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</si>
  <si>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</si>
  <si>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</si>
  <si>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</si>
  <si>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</si>
  <si>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</si>
  <si>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</si>
  <si>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</si>
  <si>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</si>
  <si>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</si>
  <si>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</si>
  <si>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</si>
  <si>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</si>
  <si>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</si>
  <si>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</si>
  <si>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</si>
  <si>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</si>
  <si>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</si>
  <si>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</si>
  <si>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</si>
  <si>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</si>
  <si>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</si>
  <si>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</si>
  <si>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</si>
  <si>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</si>
  <si>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</si>
  <si>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</si>
  <si>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</si>
  <si>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</si>
  <si>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</si>
  <si>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</si>
  <si>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</si>
  <si>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</si>
  <si>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</si>
  <si>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</si>
  <si>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</si>
  <si>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</si>
  <si>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</si>
  <si>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</si>
  <si>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</si>
  <si>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</si>
  <si>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</si>
  <si>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</si>
  <si>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</si>
  <si>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</si>
  <si>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</si>
  <si>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</si>
  <si>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</si>
  <si>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</si>
  <si>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</si>
  <si>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</si>
  <si>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</si>
  <si>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</si>
  <si>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</si>
  <si>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</si>
  <si>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</si>
  <si>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</si>
  <si>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</si>
  <si>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</si>
  <si>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</si>
  <si>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</si>
  <si>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</si>
  <si>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</si>
  <si>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</si>
  <si>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</si>
  <si>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</si>
  <si>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</si>
  <si>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</si>
  <si>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</si>
  <si>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</si>
  <si>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</si>
  <si>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</si>
  <si>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</si>
  <si>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</si>
  <si>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</si>
  <si>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</si>
  <si>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</si>
  <si>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</si>
  <si>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</si>
  <si>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</si>
  <si>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</si>
  <si>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</si>
  <si>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</si>
  <si>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</si>
  <si>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</si>
  <si>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</si>
  <si>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</si>
  <si>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</si>
  <si>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</si>
  <si>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</si>
  <si>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</si>
  <si>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</si>
  <si>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</si>
  <si>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</si>
  <si>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</si>
  <si>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</si>
  <si>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</si>
  <si>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</si>
  <si>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</si>
  <si>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</si>
  <si>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</si>
  <si>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</si>
  <si>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</si>
  <si>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</si>
  <si>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</si>
  <si>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</si>
  <si>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</si>
  <si>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</si>
  <si>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</si>
  <si>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</si>
  <si>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</si>
  <si>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</si>
  <si>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</si>
  <si>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</si>
  <si>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</si>
  <si>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</si>
  <si>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</si>
  <si>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</si>
  <si>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</si>
  <si>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</si>
  <si>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</si>
  <si>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</si>
  <si>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</si>
  <si>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</si>
  <si>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</si>
  <si>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</si>
  <si>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</si>
  <si>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</si>
  <si>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</si>
  <si>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</si>
  <si>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</si>
  <si>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</si>
  <si>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</si>
  <si>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</si>
  <si>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</si>
  <si>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</si>
  <si>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</si>
  <si>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</si>
  <si>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</si>
  <si>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</si>
  <si>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</si>
  <si>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</si>
  <si>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</si>
  <si>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</si>
  <si>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</si>
  <si>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</si>
  <si>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</si>
  <si>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</si>
  <si>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</si>
  <si>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</si>
  <si>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</si>
  <si>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</si>
  <si>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</si>
  <si>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</si>
  <si>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</si>
  <si>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</si>
  <si>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</si>
  <si>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</si>
  <si>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</si>
  <si>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</si>
  <si>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</si>
  <si>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</si>
  <si>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</si>
  <si>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</si>
  <si>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</si>
  <si>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</si>
  <si>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</si>
  <si>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</si>
  <si>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</si>
  <si>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</si>
  <si>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</si>
  <si>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</si>
  <si>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</si>
  <si>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</si>
  <si>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</si>
  <si>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</si>
  <si>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</si>
  <si>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</si>
  <si>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</si>
  <si>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</si>
  <si>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</si>
  <si>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</si>
  <si>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</si>
  <si>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</si>
  <si>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</si>
  <si>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</si>
  <si>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</si>
  <si>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</si>
  <si>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</si>
  <si>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</si>
  <si>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</si>
  <si>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</si>
  <si>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</si>
  <si>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</si>
  <si>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</si>
  <si>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</si>
  <si>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</si>
  <si>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</si>
  <si>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</si>
  <si>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</si>
  <si>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</si>
  <si>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</si>
  <si>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</si>
  <si>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</si>
  <si>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</si>
  <si>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</si>
  <si>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</si>
  <si>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</si>
  <si>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</si>
  <si>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</si>
  <si>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</si>
  <si>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</si>
  <si>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</si>
  <si>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</si>
  <si>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</si>
  <si>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</si>
  <si>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</si>
  <si>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</si>
  <si>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</si>
  <si>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</si>
  <si>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</si>
  <si>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</si>
  <si>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</si>
  <si>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</si>
  <si>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</si>
  <si>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</si>
  <si>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</si>
  <si>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</si>
  <si>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</si>
  <si>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</si>
  <si>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</si>
  <si>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</si>
  <si>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</si>
  <si>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</si>
  <si>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</si>
  <si>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</si>
  <si>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</si>
  <si>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</si>
  <si>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</si>
  <si>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</si>
  <si>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</si>
  <si>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</si>
  <si>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</si>
  <si>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</si>
  <si>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</si>
  <si>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</si>
  <si>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</si>
  <si>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</si>
  <si>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</si>
  <si>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</si>
  <si>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</si>
  <si>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</si>
  <si>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</si>
  <si>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</si>
  <si>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</si>
  <si>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</si>
  <si>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</si>
  <si>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</si>
  <si>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</si>
  <si>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</si>
  <si>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</si>
  <si>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</si>
  <si>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</si>
  <si>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</si>
  <si>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</si>
  <si>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</si>
  <si>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</si>
  <si>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</si>
  <si>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</si>
  <si>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</si>
  <si>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</si>
  <si>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</si>
  <si>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</si>
  <si>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</si>
  <si>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</si>
  <si>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</si>
  <si>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</si>
  <si>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</si>
  <si>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</si>
  <si>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</si>
  <si>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</si>
  <si>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</si>
  <si>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</si>
  <si>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</si>
  <si>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</si>
  <si>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</si>
  <si>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</si>
  <si>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</si>
  <si>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</si>
  <si>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</si>
  <si>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</si>
  <si>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</si>
  <si>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</si>
  <si>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</si>
  <si>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</si>
  <si>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</si>
  <si>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</si>
  <si>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</si>
  <si>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</si>
  <si>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</si>
  <si>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</si>
  <si>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</si>
  <si>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</si>
  <si>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</si>
  <si>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</si>
  <si>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</si>
  <si>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</si>
  <si>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</si>
  <si>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</si>
  <si>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</si>
  <si>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</si>
  <si>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</si>
  <si>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</si>
  <si>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</si>
  <si>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</si>
  <si>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</si>
  <si>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</si>
  <si>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</si>
  <si>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</si>
  <si>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</si>
  <si>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</si>
  <si>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</si>
  <si>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</si>
  <si>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</si>
  <si>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</si>
  <si>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</si>
  <si>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</si>
  <si>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</si>
  <si>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</si>
  <si>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</si>
  <si>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</si>
  <si>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</si>
  <si>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</si>
  <si>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</si>
  <si>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</si>
  <si>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</si>
  <si>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</si>
  <si>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</si>
  <si>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</si>
  <si>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</si>
  <si>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</si>
  <si>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</si>
  <si>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</si>
  <si>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</si>
  <si>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</si>
  <si>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</si>
  <si>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</si>
  <si>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</si>
  <si>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</si>
  <si>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</si>
  <si>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</si>
  <si>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</si>
  <si>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</si>
  <si>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</si>
  <si>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</si>
  <si>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</si>
  <si>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</si>
  <si>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</si>
  <si>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</si>
  <si>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</si>
  <si>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</si>
  <si>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</si>
  <si>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</si>
  <si>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</si>
  <si>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</si>
  <si>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</si>
  <si>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</si>
  <si>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</si>
  <si>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</si>
  <si>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</si>
  <si>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</si>
  <si>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</si>
  <si>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</si>
  <si>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</si>
  <si>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</si>
  <si>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</si>
  <si>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</si>
  <si>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</si>
  <si>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</si>
  <si>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</si>
  <si>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</si>
  <si>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</si>
  <si>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</si>
  <si>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</si>
  <si>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</si>
  <si>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</si>
  <si>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</si>
  <si>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</si>
  <si>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</si>
  <si>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</si>
  <si>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</si>
  <si>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</si>
  <si>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</si>
  <si>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</si>
  <si>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</si>
  <si>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</si>
  <si>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</si>
  <si>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</si>
  <si>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</si>
  <si>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</si>
  <si>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</si>
  <si>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</si>
  <si>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</si>
  <si>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</si>
  <si>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</si>
  <si>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</si>
  <si>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</si>
  <si>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</si>
  <si>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</si>
  <si>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</si>
  <si>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</si>
  <si>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</si>
  <si>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</si>
  <si>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</si>
  <si>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</si>
  <si>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</si>
  <si>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</si>
  <si>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</si>
  <si>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</si>
  <si>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</si>
  <si>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</si>
  <si>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</si>
  <si>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</si>
  <si>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</si>
  <si>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</si>
  <si>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</si>
  <si>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</si>
  <si>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</si>
  <si>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</si>
  <si>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</si>
  <si>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</si>
  <si>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</si>
  <si>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</si>
  <si>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</si>
  <si>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</si>
  <si>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</si>
  <si>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</si>
  <si>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</si>
  <si>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</si>
  <si>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</si>
  <si>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</si>
  <si>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</si>
  <si>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</si>
  <si>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</si>
  <si>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</si>
  <si>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</si>
  <si>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</si>
  <si>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</si>
  <si>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</si>
  <si>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</si>
  <si>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</si>
  <si>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</si>
  <si>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</si>
  <si>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</si>
  <si>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</si>
  <si>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</si>
  <si>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</si>
  <si>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</si>
  <si>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</si>
  <si>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</si>
  <si>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</si>
  <si>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</si>
  <si>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</si>
  <si>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</si>
  <si>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</si>
  <si>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</si>
  <si>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</si>
  <si>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</si>
  <si>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</si>
  <si>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</si>
  <si>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</si>
  <si>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</si>
  <si>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</si>
  <si>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</si>
  <si>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</si>
  <si>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</si>
  <si>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</si>
  <si>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</si>
  <si>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</si>
  <si>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</si>
  <si>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</si>
  <si>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</si>
  <si>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</si>
  <si>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</si>
  <si>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</si>
  <si>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</si>
  <si>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</si>
  <si>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</si>
  <si>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</si>
  <si>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</si>
  <si>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</si>
  <si>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</si>
  <si>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</si>
  <si>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</si>
  <si>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</si>
  <si>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</si>
  <si>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</si>
  <si>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</si>
  <si>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</si>
  <si>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</si>
  <si>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</si>
  <si>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</si>
  <si>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</si>
  <si>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</si>
  <si>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</si>
  <si>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</si>
  <si>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</si>
  <si>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</si>
  <si>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</si>
  <si>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</si>
  <si>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</si>
  <si>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</si>
  <si>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</si>
  <si>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</si>
  <si>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</si>
  <si>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</si>
  <si>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</si>
  <si>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</si>
  <si>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</si>
  <si>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</si>
  <si>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</si>
  <si>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</si>
  <si>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</si>
  <si>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</si>
  <si>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</si>
  <si>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</si>
  <si>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</si>
  <si>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</si>
  <si>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</si>
  <si>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</si>
  <si>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</si>
  <si>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</si>
  <si>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</si>
  <si>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</si>
  <si>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</si>
  <si>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</si>
  <si>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</si>
  <si>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</si>
  <si>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</si>
  <si>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</si>
  <si>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</si>
  <si>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</si>
  <si>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</si>
  <si>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</si>
  <si>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</si>
  <si>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</si>
  <si>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</si>
  <si>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</si>
  <si>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</si>
  <si>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</si>
  <si>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</si>
  <si>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</si>
  <si>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</si>
  <si>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</si>
  <si>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</si>
  <si>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</si>
  <si>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</si>
  <si>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</si>
  <si>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</si>
  <si>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</si>
  <si>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</si>
  <si>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</si>
  <si>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</si>
  <si>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</si>
  <si>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</si>
  <si>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</si>
  <si>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</si>
  <si>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</si>
  <si>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</si>
  <si>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</si>
  <si>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</si>
  <si>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</si>
  <si>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</si>
  <si>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</si>
  <si>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</si>
  <si>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</si>
  <si>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</si>
  <si>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</si>
  <si>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</si>
  <si>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</si>
  <si>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</si>
  <si>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</si>
  <si>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</si>
  <si>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</si>
  <si>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</si>
  <si>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</si>
  <si>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</si>
  <si>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</si>
  <si>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</si>
  <si>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</si>
  <si>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</si>
  <si>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</si>
  <si>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</si>
  <si>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</si>
  <si>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</si>
  <si>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</si>
  <si>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</si>
  <si>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</si>
  <si>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</si>
  <si>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</si>
  <si>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</si>
  <si>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</si>
  <si>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</si>
  <si>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</si>
  <si>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</si>
  <si>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</si>
  <si>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</si>
  <si>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</si>
  <si>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</si>
  <si>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</si>
  <si>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</si>
  <si>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</si>
  <si>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</si>
  <si>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</si>
  <si>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</si>
  <si>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</si>
  <si>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</si>
  <si>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</si>
  <si>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</si>
  <si>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</si>
  <si>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</si>
  <si>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</si>
  <si>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</si>
  <si>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</si>
  <si>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</si>
  <si>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</si>
  <si>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</si>
  <si>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</si>
  <si>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</si>
  <si>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</si>
  <si>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</si>
  <si>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</si>
  <si>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</si>
  <si>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</si>
  <si>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</si>
  <si>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</si>
  <si>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</si>
  <si>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</si>
  <si>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</si>
  <si>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</si>
  <si>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</si>
  <si>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</si>
  <si>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</si>
  <si>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</si>
  <si>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</si>
  <si>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</si>
  <si>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</si>
  <si>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</si>
  <si>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</si>
  <si>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</si>
  <si>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</si>
  <si>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</si>
  <si>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</si>
  <si>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</si>
  <si>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</si>
  <si>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</si>
  <si>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</si>
  <si>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</si>
  <si>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</si>
  <si>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</si>
  <si>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</si>
  <si>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</si>
  <si>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</si>
  <si>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</si>
  <si>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</si>
  <si>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</si>
  <si>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</si>
  <si>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</si>
  <si>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</si>
  <si>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</si>
  <si>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</si>
  <si>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</si>
  <si>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</si>
  <si>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</si>
  <si>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</si>
  <si>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</si>
  <si>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</si>
  <si>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</si>
  <si>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</si>
  <si>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</si>
  <si>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</si>
  <si>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</si>
  <si>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</si>
  <si>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</si>
  <si>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</si>
  <si>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</si>
  <si>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</si>
  <si>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</si>
  <si>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</si>
  <si>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</si>
  <si>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</si>
  <si>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</si>
  <si>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</si>
  <si>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</si>
  <si>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</si>
  <si>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</si>
  <si>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</si>
  <si>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</si>
  <si>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</si>
  <si>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</si>
  <si>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</si>
  <si>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</si>
  <si>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</si>
  <si>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</si>
  <si>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</si>
  <si>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</si>
  <si>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</si>
  <si>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</si>
  <si>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</si>
  <si>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</si>
  <si>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</si>
  <si>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</si>
  <si>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</si>
  <si>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</si>
  <si>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</si>
  <si>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</si>
  <si>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</si>
  <si>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</si>
  <si>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</si>
  <si>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</si>
  <si>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</si>
  <si>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</si>
  <si>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</si>
  <si>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</si>
  <si>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</si>
  <si>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</si>
  <si>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</si>
  <si>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</si>
  <si>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</si>
  <si>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</si>
  <si>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</si>
  <si>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</si>
  <si>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</si>
  <si>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</si>
  <si>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</si>
  <si>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</si>
  <si>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</si>
  <si>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</si>
  <si>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</si>
  <si>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</si>
  <si>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</si>
  <si>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</si>
  <si>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</si>
  <si>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</si>
  <si>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</si>
  <si>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</si>
  <si>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</si>
  <si>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</si>
  <si>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</si>
  <si>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</si>
  <si>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</si>
  <si>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</si>
  <si>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</si>
  <si>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</si>
  <si>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</si>
  <si>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</si>
  <si>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</si>
  <si>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</si>
  <si>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</si>
  <si>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</si>
  <si>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</si>
  <si>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</si>
  <si>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</si>
  <si>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</si>
  <si>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</si>
  <si>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</si>
  <si>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</si>
  <si>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</si>
  <si>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</si>
  <si>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</si>
  <si>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</si>
  <si>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</si>
  <si>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</si>
  <si>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</si>
  <si>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</si>
  <si>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</si>
  <si>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</si>
  <si>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</si>
  <si>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</si>
  <si>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</si>
  <si>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</si>
  <si>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</si>
  <si>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</si>
  <si>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</si>
  <si>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</si>
  <si>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</si>
  <si>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</si>
  <si>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</si>
  <si>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</si>
  <si>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</si>
  <si>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</si>
  <si>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</si>
  <si>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</si>
  <si>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</si>
  <si>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</si>
  <si>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</si>
  <si>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</si>
  <si>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</si>
  <si>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</si>
  <si>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</si>
  <si>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</si>
  <si>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</si>
  <si>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</si>
  <si>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</si>
  <si>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</si>
  <si>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</si>
  <si>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</si>
  <si>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</si>
  <si>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</si>
  <si>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</si>
  <si>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</si>
  <si>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</si>
  <si>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</si>
  <si>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</si>
  <si>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</si>
  <si>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</si>
  <si>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</si>
  <si>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</si>
  <si>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</si>
  <si>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</si>
  <si>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</si>
  <si>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</si>
  <si>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</si>
  <si>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</si>
  <si>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</si>
  <si>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</si>
  <si>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</si>
  <si>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</si>
  <si>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</si>
  <si>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</si>
  <si>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</si>
  <si>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</si>
  <si>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</si>
  <si>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</si>
  <si>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</si>
  <si>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</si>
  <si>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</si>
  <si>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</si>
  <si>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</si>
  <si>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</si>
  <si>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</si>
  <si>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</si>
  <si>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</si>
  <si>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</si>
  <si>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</si>
  <si>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</si>
  <si>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</si>
  <si>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</si>
  <si>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</si>
  <si>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</si>
  <si>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</si>
  <si>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</si>
  <si>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</si>
  <si>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</si>
  <si>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</si>
  <si>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</si>
  <si>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</si>
  <si>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</si>
  <si>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</si>
  <si>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</si>
  <si>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</si>
  <si>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</si>
  <si>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</si>
  <si>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</si>
  <si>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</si>
  <si>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</si>
  <si>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</si>
  <si>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</si>
  <si>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</si>
  <si>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</si>
  <si>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</si>
  <si>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</si>
  <si>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</si>
  <si>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</si>
  <si>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</si>
  <si>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</si>
  <si>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</si>
  <si>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</si>
  <si>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</si>
  <si>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</si>
  <si>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</si>
  <si>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</si>
  <si>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</si>
  <si>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</si>
  <si>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</si>
  <si>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</si>
  <si>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</si>
  <si>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</si>
  <si>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</si>
  <si>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</si>
  <si>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</si>
  <si>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</si>
  <si>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</si>
  <si>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</si>
  <si>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</si>
  <si>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</si>
  <si>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</si>
  <si>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</si>
  <si>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</si>
  <si>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</si>
  <si>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</si>
  <si>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</si>
  <si>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</si>
  <si>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</si>
  <si>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</si>
  <si>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</si>
  <si>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</si>
  <si>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</si>
  <si>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</si>
  <si>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</si>
  <si>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</si>
  <si>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</si>
  <si>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</si>
  <si>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</si>
  <si>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</si>
  <si>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</si>
  <si>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</si>
  <si>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</si>
  <si>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</si>
  <si>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</si>
  <si>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</si>
  <si>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</si>
  <si>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</si>
  <si>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</si>
  <si>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</si>
  <si>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</si>
  <si>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</si>
  <si>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</si>
  <si>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</si>
  <si>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</si>
  <si>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</si>
  <si>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</si>
  <si>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</si>
  <si>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</si>
  <si>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</si>
  <si>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</si>
  <si>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</si>
  <si>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</si>
  <si>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</si>
  <si>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</si>
  <si>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</si>
  <si>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</si>
  <si>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</si>
  <si>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</si>
  <si>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</si>
  <si>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</si>
  <si>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</si>
  <si>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</si>
  <si>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</si>
  <si>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</si>
  <si>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</si>
  <si>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</si>
  <si>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</si>
  <si>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</si>
  <si>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</si>
  <si>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</si>
  <si>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</si>
  <si>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</si>
  <si>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</si>
  <si>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</si>
  <si>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</si>
  <si>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</si>
  <si>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</si>
  <si>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</si>
  <si>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</si>
  <si>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</si>
  <si>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</si>
  <si>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</si>
  <si>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</si>
  <si>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</si>
  <si>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</si>
  <si>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</si>
  <si>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</si>
  <si>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</si>
  <si>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</si>
  <si>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</si>
  <si>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</si>
  <si>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</si>
  <si>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</si>
  <si>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</si>
  <si>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</si>
  <si>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</si>
  <si>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</si>
  <si>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</si>
  <si>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</si>
  <si>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</si>
  <si>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</si>
  <si>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</si>
  <si>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</si>
  <si>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</si>
  <si>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</si>
  <si>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</si>
  <si>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</si>
  <si>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</si>
  <si>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</si>
  <si>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</si>
  <si>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</si>
  <si>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</si>
  <si>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</si>
  <si>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</si>
  <si>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</si>
  <si>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</si>
  <si>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</si>
  <si>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</si>
  <si>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</si>
  <si>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</si>
  <si>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</si>
  <si>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</si>
  <si>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</si>
  <si>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</si>
  <si>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</si>
  <si>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</si>
  <si>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</si>
  <si>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</si>
  <si>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</si>
  <si>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</si>
  <si>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</si>
  <si>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</si>
  <si>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</si>
  <si>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</si>
  <si>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</si>
  <si>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</si>
  <si>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</si>
  <si>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</si>
  <si>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</si>
  <si>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KEY</t>
    <phoneticPr fontId="3" type="noConversion"/>
  </si>
  <si>
    <t>장</t>
    <phoneticPr fontId="3" type="noConversion"/>
  </si>
  <si>
    <t>절</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</si>
  <si>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</si>
  <si>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</si>
  <si>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</si>
  <si>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</si>
  <si>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</si>
  <si>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</si>
  <si>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</si>
  <si>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</si>
  <si>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</si>
  <si>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</si>
  <si>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</si>
  <si>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</si>
  <si>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</si>
  <si>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</si>
  <si>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</si>
  <si>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</si>
  <si>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</si>
  <si>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</si>
  <si>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</si>
  <si>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</si>
  <si>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</si>
  <si>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</si>
  <si>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</si>
  <si>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*인적자원의 선발 : 면접
 -구조화 면접
 -비구조화 면접</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</si>
  <si>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</si>
  <si>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</si>
  <si>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</si>
  <si>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</si>
  <si>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</si>
  <si>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</si>
  <si>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</si>
  <si>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</si>
  <si>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</si>
  <si>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</si>
  <si>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*임금관리 : 이익분배제
 -개념
 -특징
 -장단점</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</si>
  <si>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</si>
  <si>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</si>
  <si>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</si>
  <si>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</si>
  <si>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</si>
  <si>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</si>
  <si>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</si>
  <si>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</si>
  <si>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</si>
  <si>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</si>
  <si>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</si>
  <si>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</si>
  <si>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</si>
  <si>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*경력개발관리
 -현대적 의미
 -에드가 샤인의 경력닻
 -직무순환의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</si>
  <si>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</si>
  <si>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</si>
  <si>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*경력개발관리 : 멘토링
 -내용
 -한계
 -효율적 활용방안</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</si>
  <si>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</si>
  <si>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</si>
  <si>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</si>
  <si>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</si>
  <si>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</si>
  <si>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</si>
  <si>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</si>
  <si>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</si>
  <si>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</si>
  <si>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</si>
  <si>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</si>
  <si>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</si>
  <si>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</si>
  <si>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</si>
  <si>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</si>
  <si>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</si>
  <si>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</si>
  <si>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</si>
  <si>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</si>
  <si>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</si>
  <si>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</si>
  <si>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</si>
  <si>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</si>
  <si>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</si>
  <si>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</si>
  <si>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</si>
  <si>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</si>
  <si>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</si>
  <si>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</si>
  <si>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</si>
  <si>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</si>
  <si>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</si>
  <si>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</si>
  <si>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</si>
  <si>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</si>
  <si>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</si>
  <si>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</si>
  <si>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</si>
  <si>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</si>
  <si>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</si>
  <si>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</si>
  <si>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</si>
  <si>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</si>
  <si>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</si>
  <si>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</si>
  <si>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</si>
  <si>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</si>
  <si>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</si>
  <si>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</si>
  <si>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</si>
  <si>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</si>
  <si>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</si>
  <si>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직무</t>
    <phoneticPr fontId="3" type="noConversion"/>
  </si>
  <si>
    <t>확보</t>
    <phoneticPr fontId="3" type="noConversion"/>
  </si>
  <si>
    <t>유지</t>
    <phoneticPr fontId="3" type="noConversion"/>
  </si>
  <si>
    <t>현대적 관점</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</si>
  <si>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</si>
  <si>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</si>
  <si>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</si>
  <si>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</si>
  <si>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</si>
  <si>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</si>
  <si>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</si>
  <si>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</si>
  <si>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</si>
  <si>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</si>
  <si>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</si>
  <si>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</si>
  <si>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</si>
  <si>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</si>
  <si>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</si>
  <si>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</si>
  <si>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</si>
  <si>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</si>
  <si>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</si>
  <si>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</si>
  <si>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</si>
  <si>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</si>
  <si>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</si>
  <si>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</si>
  <si>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</si>
  <si>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</si>
  <si>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</si>
  <si>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</si>
  <si>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</si>
  <si>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</si>
  <si>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</si>
  <si>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</si>
  <si>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</si>
  <si>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</si>
  <si>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</si>
  <si>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</si>
  <si>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</si>
  <si>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</si>
  <si>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</si>
  <si>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</si>
  <si>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</si>
  <si>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</si>
  <si>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</si>
  <si>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</si>
  <si>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</si>
  <si>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</si>
  <si>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</si>
  <si>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</si>
  <si>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</si>
  <si>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</si>
  <si>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</si>
  <si>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</si>
  <si>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</si>
  <si>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</si>
  <si>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</si>
  <si>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</si>
  <si>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</si>
  <si>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</si>
  <si>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</si>
  <si>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</si>
  <si>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</si>
  <si>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</si>
  <si>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</si>
  <si>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</si>
  <si>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</si>
  <si>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</si>
  <si>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</si>
  <si>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</si>
  <si>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</si>
  <si>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</si>
  <si>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</si>
  <si>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</si>
  <si>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</si>
  <si>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</si>
  <si>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</si>
  <si>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</si>
  <si>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</si>
  <si>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</si>
  <si>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</si>
  <si>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</si>
  <si>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</si>
  <si>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</si>
  <si>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</si>
  <si>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</si>
  <si>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</si>
  <si>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</si>
  <si>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</si>
  <si>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</si>
  <si>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</si>
  <si>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</si>
  <si>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</si>
  <si>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</si>
  <si>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</si>
  <si>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</si>
  <si>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</si>
  <si>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</si>
  <si>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</si>
  <si>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</si>
  <si>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</si>
  <si>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</si>
  <si>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</si>
  <si>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</si>
  <si>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</si>
  <si>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</si>
  <si>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</si>
  <si>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</si>
  <si>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</si>
  <si>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</si>
  <si>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</si>
  <si>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</si>
  <si>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</si>
  <si>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</si>
  <si>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</si>
  <si>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</si>
  <si>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</si>
  <si>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</si>
  <si>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</si>
  <si>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</si>
  <si>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</si>
  <si>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</si>
  <si>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</si>
  <si>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</si>
  <si>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</si>
  <si>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</si>
  <si>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</si>
  <si>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</si>
  <si>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</si>
  <si>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</si>
  <si>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</si>
  <si>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</si>
  <si>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</si>
  <si>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</si>
  <si>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</si>
  <si>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</si>
  <si>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</si>
  <si>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</si>
  <si>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</si>
  <si>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</si>
  <si>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</si>
  <si>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</si>
  <si>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</si>
  <si>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</si>
  <si>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</si>
  <si>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</si>
  <si>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</si>
  <si>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</si>
  <si>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</si>
  <si>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</si>
  <si>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</si>
  <si>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</si>
  <si>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</si>
  <si>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</si>
  <si>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</si>
  <si>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</si>
  <si>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*근로시간관리 : 근로시간 단축
 -법정근로시간 단축의 의의
 -기대효과
 -문제점
 -기업 대응방안
*이직관리
 -이직의 유형
 -순기능과 역기능
 -효과적 전략
 -중소기업의 이직관리 방안</t>
    <phoneticPr fontId="3" type="noConversion"/>
  </si>
  <si>
    <t>*노사관계관리 : 노동조합
 -형태별 특징
 -장단점
*이직관리 : 자발적 이직
 -개념
 -원인
 -긍정적・부정적 효과
 -효과적 관리방안</t>
    <phoneticPr fontId="3" type="noConversion"/>
  </si>
  <si>
    <t>*이직관리 : 전직지원서비스
 -효과
 -한계</t>
    <phoneticPr fontId="3" type="noConversion"/>
  </si>
  <si>
    <t>중요도
('26년 기준)</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</si>
  <si>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</si>
  <si>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</si>
  <si>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</si>
  <si>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</si>
  <si>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</si>
  <si>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</si>
  <si>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</si>
  <si>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</si>
  <si>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</si>
  <si>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</si>
  <si>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</si>
  <si>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</si>
  <si>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</si>
  <si>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*직장 내 괴롭힘
 -개념
 -조치방안
  +사실조사
  +피해자 보호
  +행위자 징계</t>
    <phoneticPr fontId="3" type="noConversion"/>
  </si>
  <si>
    <t>*인사평가의 방법
 -속성 접근법 : 도식적등급척도법
 -행동 접근법 : 행위기준평가법
 -결과 접근법 : 목표관리법</t>
    <phoneticPr fontId="3" type="noConversion"/>
  </si>
  <si>
    <t>*직무분석
 -인사노무 기능별 직무분석 활용방안</t>
    <phoneticPr fontId="3" type="noConversion"/>
  </si>
  <si>
    <t>*직무설계
 -해크만과 올덤의 직무특성모형
  +내용
  +비판</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</si>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</sst>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3">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49" fontId="8" fillId="0" borderId="0" xfId="0" applyNumberFormat="1" applyFont="1">
      <alignment vertical="center"/>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9" fillId="3"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49" fontId="12" fillId="0" borderId="111" xfId="0" applyNumberFormat="1" applyFont="1" applyBorder="1" applyAlignment="1">
      <alignment vertical="top"/>
    </xf>
    <xf numFmtId="0" fontId="8" fillId="0" borderId="113" xfId="0" applyFont="1" applyBorder="1" applyAlignment="1">
      <alignment vertical="top"/>
    </xf>
    <xf numFmtId="0" fontId="11" fillId="0" borderId="1" xfId="0" applyFont="1" applyBorder="1" applyAlignment="1">
      <alignment horizontal="center" vertical="center"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H39" sqref="H39"/>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1564</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R221"/>
  <sheetViews>
    <sheetView showGridLines="0" tabSelected="1" zoomScaleNormal="100" workbookViewId="0">
      <pane ySplit="3" topLeftCell="A181" activePane="bottomLeft" state="frozen"/>
      <selection pane="bottomLeft" activeCell="G200" sqref="G200"/>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5" width="1.7109375" style="5" customWidth="1"/>
    <col min="16" max="16384" width="9.140625" style="5"/>
  </cols>
  <sheetData>
    <row r="1" spans="1:18" ht="14.45" customHeight="1" thickBot="1" x14ac:dyDescent="0.25">
      <c r="A1" s="8"/>
      <c r="B1" s="8"/>
      <c r="C1" s="8"/>
      <c r="D1" s="8"/>
      <c r="E1" s="8"/>
      <c r="F1" s="8"/>
      <c r="G1" s="8"/>
      <c r="H1" s="9"/>
      <c r="I1" s="9"/>
      <c r="J1" s="10"/>
      <c r="K1" s="10"/>
      <c r="L1" s="10"/>
      <c r="M1" s="10"/>
      <c r="N1" s="10"/>
    </row>
    <row r="2" spans="1:18" ht="14.45" customHeight="1" x14ac:dyDescent="0.2">
      <c r="A2" s="8"/>
      <c r="B2" s="417" t="s">
        <v>25</v>
      </c>
      <c r="C2" s="418"/>
      <c r="D2" s="419" t="s">
        <v>52</v>
      </c>
      <c r="E2" s="420"/>
      <c r="F2" s="420"/>
      <c r="G2" s="421"/>
      <c r="H2" s="422" t="s">
        <v>495</v>
      </c>
      <c r="I2" s="423"/>
      <c r="J2" s="11" t="s">
        <v>543</v>
      </c>
      <c r="K2" s="11" t="s">
        <v>548</v>
      </c>
      <c r="L2" s="419" t="s">
        <v>1409</v>
      </c>
      <c r="M2" s="421"/>
      <c r="N2" s="11" t="s">
        <v>1491</v>
      </c>
    </row>
    <row r="3" spans="1:18"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c r="P3" s="5" t="s">
        <v>1567</v>
      </c>
      <c r="Q3" s="5" t="s">
        <v>1568</v>
      </c>
      <c r="R3" s="5" t="s">
        <v>1569</v>
      </c>
    </row>
    <row r="4" spans="1:18" ht="14.45" customHeight="1" x14ac:dyDescent="0.2">
      <c r="A4" s="8"/>
      <c r="B4" s="20" t="s">
        <v>554</v>
      </c>
      <c r="C4" s="21" t="s">
        <v>1415</v>
      </c>
      <c r="D4" s="22" t="s">
        <v>42</v>
      </c>
      <c r="E4" s="23" t="s">
        <v>127</v>
      </c>
      <c r="F4" s="24" t="s">
        <v>1492</v>
      </c>
      <c r="G4" s="25" t="s">
        <v>141</v>
      </c>
      <c r="H4" s="26" t="s">
        <v>1157</v>
      </c>
      <c r="I4" s="27">
        <v>3515</v>
      </c>
      <c r="J4" s="28" t="s">
        <v>1384</v>
      </c>
      <c r="K4" s="280"/>
      <c r="L4" s="30"/>
      <c r="M4" s="31"/>
      <c r="N4" s="29" t="str">
        <f t="shared" ref="N4:N67" si="0">B4&amp;"-"&amp;C4&amp;"-"&amp;F4</f>
        <v>제01장 인적자원관리의 개관-제01절 경영학과 인적자원관리-01</v>
      </c>
      <c r="P4" s="290" t="str">
        <f t="shared" ref="P4:P67" si="1">E4</f>
        <v>인적자원관리의 개관</v>
      </c>
      <c r="Q4" s="5" t="str">
        <f t="shared" ref="Q4:Q67" si="2">B4</f>
        <v>제01장 인적자원관리의 개관</v>
      </c>
      <c r="R4" s="5" t="str">
        <f t="shared" ref="R4:R67" si="3">C4</f>
        <v>제01절 경영학과 인적자원관리</v>
      </c>
    </row>
    <row r="5" spans="1:18"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c r="P5" s="290" t="str">
        <f t="shared" si="1"/>
        <v>1.01-1</v>
      </c>
      <c r="Q5" s="5" t="str">
        <f t="shared" si="2"/>
        <v>제01장 인적자원관리의 개관</v>
      </c>
      <c r="R5" s="5" t="str">
        <f t="shared" si="3"/>
        <v>제01절 경영학과 인적자원관리</v>
      </c>
    </row>
    <row r="6" spans="1:18"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c r="P6" s="290" t="str">
        <f t="shared" si="1"/>
        <v>1.01-2</v>
      </c>
      <c r="Q6" s="5" t="str">
        <f t="shared" si="2"/>
        <v>제01장 인적자원관리의 개관</v>
      </c>
      <c r="R6" s="5" t="str">
        <f t="shared" si="3"/>
        <v>제01절 경영학과 인적자원관리</v>
      </c>
    </row>
    <row r="7" spans="1:18" ht="14.45" customHeight="1" x14ac:dyDescent="0.2">
      <c r="A7" s="8"/>
      <c r="B7" s="32" t="s">
        <v>567</v>
      </c>
      <c r="C7" s="55" t="s">
        <v>560</v>
      </c>
      <c r="D7" s="56" t="s">
        <v>42</v>
      </c>
      <c r="E7" s="57" t="s">
        <v>127</v>
      </c>
      <c r="F7" s="58" t="s">
        <v>1492</v>
      </c>
      <c r="G7" s="59" t="s">
        <v>142</v>
      </c>
      <c r="H7" s="60" t="s">
        <v>1158</v>
      </c>
      <c r="I7" s="61">
        <v>3985</v>
      </c>
      <c r="J7" s="62" t="s">
        <v>1384</v>
      </c>
      <c r="K7" s="281"/>
      <c r="L7" s="64"/>
      <c r="M7" s="65"/>
      <c r="N7" s="63" t="str">
        <f t="shared" si="0"/>
        <v>제01장 인적자원관리의 개관-제02절 인적자원관리의 역사-01</v>
      </c>
      <c r="P7" s="290" t="str">
        <f t="shared" si="1"/>
        <v>인적자원관리의 개관</v>
      </c>
      <c r="Q7" s="5" t="str">
        <f t="shared" si="2"/>
        <v>제01장 인적자원관리의 개관</v>
      </c>
      <c r="R7" s="5" t="str">
        <f t="shared" si="3"/>
        <v>제02절 인적자원관리의 역사</v>
      </c>
    </row>
    <row r="8" spans="1:18"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c r="P8" s="290" t="str">
        <f t="shared" si="1"/>
        <v>2018-1</v>
      </c>
      <c r="Q8" s="5" t="str">
        <f t="shared" si="2"/>
        <v>제01장 인적자원관리의 개관</v>
      </c>
      <c r="R8" s="5" t="str">
        <f t="shared" si="3"/>
        <v>제02절 인적자원관리의 역사</v>
      </c>
    </row>
    <row r="9" spans="1:18"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c r="P9" s="290" t="str">
        <f t="shared" si="1"/>
        <v>2021-2</v>
      </c>
      <c r="Q9" s="5" t="str">
        <f t="shared" si="2"/>
        <v>제01장 인적자원관리의 개관</v>
      </c>
      <c r="R9" s="5" t="str">
        <f t="shared" si="3"/>
        <v>제02절 인적자원관리의 역사</v>
      </c>
    </row>
    <row r="10" spans="1:18" ht="14.45" customHeight="1" x14ac:dyDescent="0.2">
      <c r="A10" s="8"/>
      <c r="B10" s="32" t="s">
        <v>567</v>
      </c>
      <c r="C10" s="66" t="s">
        <v>560</v>
      </c>
      <c r="D10" s="67" t="s">
        <v>47</v>
      </c>
      <c r="E10" s="68" t="s">
        <v>1688</v>
      </c>
      <c r="F10" s="69" t="s">
        <v>1499</v>
      </c>
      <c r="G10" s="70" t="s">
        <v>83</v>
      </c>
      <c r="H10" s="71" t="s">
        <v>408</v>
      </c>
      <c r="I10" s="72">
        <v>1874</v>
      </c>
      <c r="J10" s="73" t="s">
        <v>1384</v>
      </c>
      <c r="K10" s="282"/>
      <c r="L10" s="75"/>
      <c r="M10" s="76"/>
      <c r="N10" s="74" t="str">
        <f t="shared" si="0"/>
        <v>제01장 인적자원관리의 개관-제02절 인적자원관리의 역사-04</v>
      </c>
      <c r="P10" s="290" t="str">
        <f t="shared" si="1"/>
        <v>프레데릭 테일러(Frederick W. Taylor)</v>
      </c>
      <c r="Q10" s="5" t="str">
        <f t="shared" si="2"/>
        <v>제01장 인적자원관리의 개관</v>
      </c>
      <c r="R10" s="5" t="str">
        <f t="shared" si="3"/>
        <v>제02절 인적자원관리의 역사</v>
      </c>
    </row>
    <row r="11" spans="1:18" ht="14.45" customHeight="1" x14ac:dyDescent="0.2">
      <c r="A11" s="8"/>
      <c r="B11" s="32" t="s">
        <v>567</v>
      </c>
      <c r="C11" s="66" t="s">
        <v>560</v>
      </c>
      <c r="D11" s="67" t="s">
        <v>126</v>
      </c>
      <c r="E11" s="68" t="s">
        <v>1687</v>
      </c>
      <c r="F11" s="69" t="s">
        <v>1497</v>
      </c>
      <c r="G11" s="70" t="s">
        <v>182</v>
      </c>
      <c r="H11" s="71" t="s">
        <v>409</v>
      </c>
      <c r="I11" s="72">
        <v>2035</v>
      </c>
      <c r="J11" s="73" t="s">
        <v>1366</v>
      </c>
      <c r="K11" s="282"/>
      <c r="L11" s="75"/>
      <c r="M11" s="76"/>
      <c r="N11" s="74" t="str">
        <f t="shared" si="0"/>
        <v>제01장 인적자원관리의 개관-제02절 인적자원관리의 역사-05</v>
      </c>
      <c r="P11" s="290" t="str">
        <f t="shared" si="1"/>
        <v>앙리 파욜(Henri Fayol)</v>
      </c>
      <c r="Q11" s="5" t="str">
        <f t="shared" si="2"/>
        <v>제01장 인적자원관리의 개관</v>
      </c>
      <c r="R11" s="5" t="str">
        <f t="shared" si="3"/>
        <v>제02절 인적자원관리의 역사</v>
      </c>
    </row>
    <row r="12" spans="1:18" ht="14.45" customHeight="1" x14ac:dyDescent="0.2">
      <c r="A12" s="8"/>
      <c r="B12" s="32" t="s">
        <v>567</v>
      </c>
      <c r="C12" s="66" t="s">
        <v>560</v>
      </c>
      <c r="D12" s="67" t="s">
        <v>126</v>
      </c>
      <c r="E12" s="68" t="s">
        <v>1690</v>
      </c>
      <c r="F12" s="69" t="s">
        <v>1498</v>
      </c>
      <c r="G12" s="70" t="s">
        <v>189</v>
      </c>
      <c r="H12" s="71" t="s">
        <v>410</v>
      </c>
      <c r="I12" s="72">
        <v>2089</v>
      </c>
      <c r="J12" s="73" t="s">
        <v>1384</v>
      </c>
      <c r="K12" s="282"/>
      <c r="L12" s="75"/>
      <c r="M12" s="76"/>
      <c r="N12" s="74" t="str">
        <f t="shared" si="0"/>
        <v>제01장 인적자원관리의 개관-제02절 인적자원관리의 역사-06</v>
      </c>
      <c r="P12" s="290" t="str">
        <f t="shared" si="1"/>
        <v>조지 엘튼 메이요(George Elton Mayo)</v>
      </c>
      <c r="Q12" s="5" t="str">
        <f t="shared" si="2"/>
        <v>제01장 인적자원관리의 개관</v>
      </c>
      <c r="R12" s="5" t="str">
        <f t="shared" si="3"/>
        <v>제02절 인적자원관리의 역사</v>
      </c>
    </row>
    <row r="13" spans="1:18" ht="14.45" customHeight="1" x14ac:dyDescent="0.2">
      <c r="A13" s="8"/>
      <c r="B13" s="32" t="s">
        <v>567</v>
      </c>
      <c r="C13" s="66" t="s">
        <v>560</v>
      </c>
      <c r="D13" s="67" t="s">
        <v>126</v>
      </c>
      <c r="E13" s="68" t="s">
        <v>1692</v>
      </c>
      <c r="F13" s="69" t="s">
        <v>1495</v>
      </c>
      <c r="G13" s="70" t="s">
        <v>116</v>
      </c>
      <c r="H13" s="71" t="s">
        <v>411</v>
      </c>
      <c r="I13" s="72">
        <v>1875</v>
      </c>
      <c r="J13" s="73" t="s">
        <v>1366</v>
      </c>
      <c r="K13" s="282"/>
      <c r="L13" s="75"/>
      <c r="M13" s="76"/>
      <c r="N13" s="74" t="str">
        <f t="shared" si="0"/>
        <v>제01장 인적자원관리의 개관-제02절 인적자원관리의 역사-07</v>
      </c>
      <c r="P13" s="290" t="str">
        <f t="shared" si="1"/>
        <v>더글라스 맥그리거(Douglas M. McGregor)</v>
      </c>
      <c r="Q13" s="5" t="str">
        <f t="shared" si="2"/>
        <v>제01장 인적자원관리의 개관</v>
      </c>
      <c r="R13" s="5" t="str">
        <f t="shared" si="3"/>
        <v>제02절 인적자원관리의 역사</v>
      </c>
    </row>
    <row r="14" spans="1:18" ht="14.45" customHeight="1" x14ac:dyDescent="0.2">
      <c r="A14" s="8"/>
      <c r="B14" s="32" t="s">
        <v>567</v>
      </c>
      <c r="C14" s="66" t="s">
        <v>560</v>
      </c>
      <c r="D14" s="67" t="s">
        <v>126</v>
      </c>
      <c r="E14" s="68" t="s">
        <v>1694</v>
      </c>
      <c r="F14" s="69" t="s">
        <v>1505</v>
      </c>
      <c r="G14" s="70" t="s">
        <v>1504</v>
      </c>
      <c r="H14" s="71" t="s">
        <v>412</v>
      </c>
      <c r="I14" s="72">
        <v>2195</v>
      </c>
      <c r="J14" s="73" t="s">
        <v>1366</v>
      </c>
      <c r="K14" s="282"/>
      <c r="L14" s="75"/>
      <c r="M14" s="76"/>
      <c r="N14" s="74" t="str">
        <f t="shared" si="0"/>
        <v>제01장 인적자원관리의 개관-제02절 인적자원관리의 역사-08</v>
      </c>
      <c r="P14" s="290" t="str">
        <f t="shared" si="1"/>
        <v>크리스 아지리스(Chris Argyris)</v>
      </c>
      <c r="Q14" s="5" t="str">
        <f t="shared" si="2"/>
        <v>제01장 인적자원관리의 개관</v>
      </c>
      <c r="R14" s="5" t="str">
        <f t="shared" si="3"/>
        <v>제02절 인적자원관리의 역사</v>
      </c>
    </row>
    <row r="15" spans="1:18" ht="14.45" customHeight="1" x14ac:dyDescent="0.2">
      <c r="A15" s="8"/>
      <c r="B15" s="32" t="s">
        <v>567</v>
      </c>
      <c r="C15" s="66" t="s">
        <v>560</v>
      </c>
      <c r="D15" s="67" t="s">
        <v>126</v>
      </c>
      <c r="E15" s="68" t="s">
        <v>1696</v>
      </c>
      <c r="F15" s="69" t="s">
        <v>565</v>
      </c>
      <c r="G15" s="70" t="s">
        <v>194</v>
      </c>
      <c r="H15" s="71" t="s">
        <v>413</v>
      </c>
      <c r="I15" s="72">
        <v>2186</v>
      </c>
      <c r="J15" s="73" t="s">
        <v>1385</v>
      </c>
      <c r="K15" s="282"/>
      <c r="L15" s="75"/>
      <c r="M15" s="76"/>
      <c r="N15" s="74" t="str">
        <f t="shared" si="0"/>
        <v>제01장 인적자원관리의 개관-제02절 인적자원관리의 역사-09</v>
      </c>
      <c r="P15" s="290" t="str">
        <f t="shared" si="1"/>
        <v>레이먼드 마일즈(Raymond Miles), 찰스 스노우(Charles Snow), 마이클 포터(Michael Porter)</v>
      </c>
      <c r="Q15" s="5" t="str">
        <f t="shared" si="2"/>
        <v>제01장 인적자원관리의 개관</v>
      </c>
      <c r="R15" s="5" t="str">
        <f t="shared" si="3"/>
        <v>제02절 인적자원관리의 역사</v>
      </c>
    </row>
    <row r="16" spans="1:18" ht="14.45" customHeight="1" x14ac:dyDescent="0.2">
      <c r="A16" s="8"/>
      <c r="B16" s="32" t="s">
        <v>567</v>
      </c>
      <c r="C16" s="66" t="s">
        <v>560</v>
      </c>
      <c r="D16" s="67" t="s">
        <v>126</v>
      </c>
      <c r="E16" s="68" t="s">
        <v>1698</v>
      </c>
      <c r="F16" s="69" t="s">
        <v>566</v>
      </c>
      <c r="G16" s="70" t="s">
        <v>229</v>
      </c>
      <c r="H16" s="71" t="s">
        <v>414</v>
      </c>
      <c r="I16" s="72">
        <v>4784</v>
      </c>
      <c r="J16" s="73" t="s">
        <v>1384</v>
      </c>
      <c r="K16" s="282"/>
      <c r="L16" s="75"/>
      <c r="M16" s="76"/>
      <c r="N16" s="74" t="str">
        <f t="shared" si="0"/>
        <v>제01장 인적자원관리의 개관-제02절 인적자원관리의 역사-10</v>
      </c>
      <c r="P16" s="290" t="str">
        <f t="shared" si="1"/>
        <v>제이 바니(Jay B. Barney), 에디스 펜로즈(Edith Penrose)</v>
      </c>
      <c r="Q16" s="5" t="str">
        <f t="shared" si="2"/>
        <v>제01장 인적자원관리의 개관</v>
      </c>
      <c r="R16" s="5" t="str">
        <f t="shared" si="3"/>
        <v>제02절 인적자원관리의 역사</v>
      </c>
    </row>
    <row r="17" spans="1:18" ht="14.45" customHeight="1" x14ac:dyDescent="0.2">
      <c r="A17" s="8"/>
      <c r="B17" s="32" t="s">
        <v>567</v>
      </c>
      <c r="C17" s="77" t="s">
        <v>560</v>
      </c>
      <c r="D17" s="78" t="s">
        <v>126</v>
      </c>
      <c r="E17" s="79" t="s">
        <v>1700</v>
      </c>
      <c r="F17" s="80" t="s">
        <v>570</v>
      </c>
      <c r="G17" s="81" t="s">
        <v>195</v>
      </c>
      <c r="H17" s="82" t="s">
        <v>415</v>
      </c>
      <c r="I17" s="83">
        <v>1796</v>
      </c>
      <c r="J17" s="84" t="s">
        <v>1384</v>
      </c>
      <c r="K17" s="283"/>
      <c r="L17" s="86"/>
      <c r="M17" s="87"/>
      <c r="N17" s="85" t="str">
        <f t="shared" si="0"/>
        <v>제01장 인적자원관리의 개관-제02절 인적자원관리의 역사-11</v>
      </c>
      <c r="P17" s="290" t="str">
        <f t="shared" si="1"/>
        <v>데이비드 울리히(David Ulrich)</v>
      </c>
      <c r="Q17" s="5" t="str">
        <f t="shared" si="2"/>
        <v>제01장 인적자원관리의 개관</v>
      </c>
      <c r="R17" s="5" t="str">
        <f t="shared" si="3"/>
        <v>제02절 인적자원관리의 역사</v>
      </c>
    </row>
    <row r="18" spans="1:18" ht="14.45" customHeight="1" x14ac:dyDescent="0.2">
      <c r="A18" s="8"/>
      <c r="B18" s="32" t="s">
        <v>567</v>
      </c>
      <c r="C18" s="55" t="s">
        <v>1416</v>
      </c>
      <c r="D18" s="56" t="s">
        <v>124</v>
      </c>
      <c r="E18" s="57" t="s">
        <v>127</v>
      </c>
      <c r="F18" s="58" t="s">
        <v>1492</v>
      </c>
      <c r="G18" s="59" t="s">
        <v>143</v>
      </c>
      <c r="H18" s="60" t="s">
        <v>1159</v>
      </c>
      <c r="I18" s="61">
        <v>3131</v>
      </c>
      <c r="J18" s="62" t="s">
        <v>1384</v>
      </c>
      <c r="K18" s="281"/>
      <c r="L18" s="64"/>
      <c r="M18" s="65"/>
      <c r="N18" s="63" t="str">
        <f t="shared" si="0"/>
        <v>제01장 인적자원관리의 개관-제03절 인적자원관리의 환경-01</v>
      </c>
      <c r="P18" s="290" t="str">
        <f t="shared" si="1"/>
        <v>인적자원관리의 개관</v>
      </c>
      <c r="Q18" s="5" t="str">
        <f t="shared" si="2"/>
        <v>제01장 인적자원관리의 개관</v>
      </c>
      <c r="R18" s="5" t="str">
        <f t="shared" si="3"/>
        <v>제03절 인적자원관리의 환경</v>
      </c>
    </row>
    <row r="19" spans="1:18"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c r="P19" s="290" t="str">
        <f t="shared" si="1"/>
        <v>1.03-1</v>
      </c>
      <c r="Q19" s="5" t="str">
        <f t="shared" si="2"/>
        <v>제01장 인적자원관리의 개관</v>
      </c>
      <c r="R19" s="5" t="str">
        <f t="shared" si="3"/>
        <v>제03절 인적자원관리의 환경</v>
      </c>
    </row>
    <row r="20" spans="1:18"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c r="P20" s="290" t="str">
        <f t="shared" si="1"/>
        <v>1.03-2</v>
      </c>
      <c r="Q20" s="5" t="str">
        <f t="shared" si="2"/>
        <v>제01장 인적자원관리의 개관</v>
      </c>
      <c r="R20" s="5" t="str">
        <f t="shared" si="3"/>
        <v>제03절 인적자원관리의 환경</v>
      </c>
    </row>
    <row r="21" spans="1:18" ht="14.45" customHeight="1" x14ac:dyDescent="0.2">
      <c r="A21" s="8"/>
      <c r="B21" s="32" t="s">
        <v>567</v>
      </c>
      <c r="C21" s="55" t="s">
        <v>1417</v>
      </c>
      <c r="D21" s="56" t="s">
        <v>124</v>
      </c>
      <c r="E21" s="57" t="s">
        <v>127</v>
      </c>
      <c r="F21" s="58" t="s">
        <v>1492</v>
      </c>
      <c r="G21" s="59" t="s">
        <v>5</v>
      </c>
      <c r="H21" s="60" t="s">
        <v>1160</v>
      </c>
      <c r="I21" s="61">
        <v>3590</v>
      </c>
      <c r="J21" s="62" t="s">
        <v>1384</v>
      </c>
      <c r="K21" s="281"/>
      <c r="L21" s="64"/>
      <c r="M21" s="65"/>
      <c r="N21" s="63" t="str">
        <f t="shared" si="0"/>
        <v>제01장 인적자원관리의 개관-제04절 전략적 인적자원관리-01</v>
      </c>
      <c r="P21" s="290" t="str">
        <f t="shared" si="1"/>
        <v>인적자원관리의 개관</v>
      </c>
      <c r="Q21" s="5" t="str">
        <f t="shared" si="2"/>
        <v>제01장 인적자원관리의 개관</v>
      </c>
      <c r="R21" s="5" t="str">
        <f t="shared" si="3"/>
        <v>제04절 전략적 인적자원관리</v>
      </c>
    </row>
    <row r="22" spans="1:18"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c r="P22" s="290" t="str">
        <f t="shared" si="1"/>
        <v>1.04-1</v>
      </c>
      <c r="Q22" s="5" t="str">
        <f t="shared" si="2"/>
        <v>제01장 인적자원관리의 개관</v>
      </c>
      <c r="R22" s="5" t="str">
        <f t="shared" si="3"/>
        <v>제04절 전략적 인적자원관리</v>
      </c>
    </row>
    <row r="23" spans="1:18"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c r="P23" s="290" t="str">
        <f t="shared" si="1"/>
        <v>1.04-2</v>
      </c>
      <c r="Q23" s="5" t="str">
        <f t="shared" si="2"/>
        <v>제01장 인적자원관리의 개관</v>
      </c>
      <c r="R23" s="5" t="str">
        <f t="shared" si="3"/>
        <v>제04절 전략적 인적자원관리</v>
      </c>
    </row>
    <row r="24" spans="1:18" ht="14.45" customHeight="1" x14ac:dyDescent="0.2">
      <c r="A24" s="8"/>
      <c r="B24" s="32" t="s">
        <v>567</v>
      </c>
      <c r="C24" s="77" t="s">
        <v>1417</v>
      </c>
      <c r="D24" s="78" t="s">
        <v>126</v>
      </c>
      <c r="E24" s="79" t="s">
        <v>1702</v>
      </c>
      <c r="F24" s="80" t="s">
        <v>1499</v>
      </c>
      <c r="G24" s="81" t="s">
        <v>196</v>
      </c>
      <c r="H24" s="82" t="s">
        <v>416</v>
      </c>
      <c r="I24" s="83">
        <v>2179</v>
      </c>
      <c r="J24" s="84" t="s">
        <v>1366</v>
      </c>
      <c r="K24" s="283" t="s">
        <v>1387</v>
      </c>
      <c r="L24" s="86"/>
      <c r="M24" s="87"/>
      <c r="N24" s="85" t="str">
        <f t="shared" si="0"/>
        <v>제01장 인적자원관리의 개관-제04절 전략적 인적자원관리-04</v>
      </c>
      <c r="P24" s="290" t="str">
        <f t="shared" si="1"/>
        <v>제프리 페퍼(Jeffrey Pfeffer)</v>
      </c>
      <c r="Q24" s="5" t="str">
        <f t="shared" si="2"/>
        <v>제01장 인적자원관리의 개관</v>
      </c>
      <c r="R24" s="5" t="str">
        <f t="shared" si="3"/>
        <v>제04절 전략적 인적자원관리</v>
      </c>
    </row>
    <row r="25" spans="1:18" ht="14.45" customHeight="1" x14ac:dyDescent="0.2">
      <c r="A25" s="8"/>
      <c r="B25" s="32" t="s">
        <v>567</v>
      </c>
      <c r="C25" s="55" t="s">
        <v>569</v>
      </c>
      <c r="D25" s="56" t="s">
        <v>124</v>
      </c>
      <c r="E25" s="57" t="s">
        <v>127</v>
      </c>
      <c r="F25" s="58" t="s">
        <v>1492</v>
      </c>
      <c r="G25" s="59" t="s">
        <v>144</v>
      </c>
      <c r="H25" s="60" t="s">
        <v>1161</v>
      </c>
      <c r="I25" s="61">
        <v>2199</v>
      </c>
      <c r="J25" s="62" t="s">
        <v>1384</v>
      </c>
      <c r="K25" s="281"/>
      <c r="L25" s="64"/>
      <c r="M25" s="65"/>
      <c r="N25" s="63" t="str">
        <f t="shared" si="0"/>
        <v>제01장 인적자원관리의 개관-제05절 경쟁전략과 인적자원관리-01</v>
      </c>
      <c r="P25" s="290" t="str">
        <f t="shared" si="1"/>
        <v>인적자원관리의 개관</v>
      </c>
      <c r="Q25" s="5" t="str">
        <f t="shared" si="2"/>
        <v>제01장 인적자원관리의 개관</v>
      </c>
      <c r="R25" s="5" t="str">
        <f t="shared" si="3"/>
        <v>제05절 경쟁전략과 인적자원관리</v>
      </c>
    </row>
    <row r="26" spans="1:18"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c r="P26" s="290" t="str">
        <f t="shared" si="1"/>
        <v>2013-1</v>
      </c>
      <c r="Q26" s="5" t="str">
        <f t="shared" si="2"/>
        <v>제01장 인적자원관리의 개관</v>
      </c>
      <c r="R26" s="5" t="str">
        <f t="shared" si="3"/>
        <v>제05절 경쟁전략과 인적자원관리</v>
      </c>
    </row>
    <row r="27" spans="1:18" ht="14.45" customHeight="1" x14ac:dyDescent="0.2">
      <c r="A27" s="8"/>
      <c r="B27" s="32" t="s">
        <v>567</v>
      </c>
      <c r="C27" s="66" t="s">
        <v>569</v>
      </c>
      <c r="D27" s="67" t="s">
        <v>126</v>
      </c>
      <c r="E27" s="68" t="s">
        <v>1704</v>
      </c>
      <c r="F27" s="69" t="s">
        <v>562</v>
      </c>
      <c r="G27" s="70" t="s">
        <v>197</v>
      </c>
      <c r="H27" s="71" t="s">
        <v>417</v>
      </c>
      <c r="I27" s="72">
        <v>1943</v>
      </c>
      <c r="J27" s="73" t="s">
        <v>1366</v>
      </c>
      <c r="K27" s="282"/>
      <c r="L27" s="75"/>
      <c r="M27" s="76"/>
      <c r="N27" s="74" t="str">
        <f t="shared" si="0"/>
        <v>제01장 인적자원관리의 개관-제05절 경쟁전략과 인적자원관리-03</v>
      </c>
      <c r="P27" s="290" t="str">
        <f t="shared" si="1"/>
        <v>마이클 포터(Michael Porter)</v>
      </c>
      <c r="Q27" s="5" t="str">
        <f t="shared" si="2"/>
        <v>제01장 인적자원관리의 개관</v>
      </c>
      <c r="R27" s="5" t="str">
        <f t="shared" si="3"/>
        <v>제05절 경쟁전략과 인적자원관리</v>
      </c>
    </row>
    <row r="28" spans="1:18" ht="14.45" customHeight="1" x14ac:dyDescent="0.2">
      <c r="A28" s="8"/>
      <c r="B28" s="32" t="s">
        <v>567</v>
      </c>
      <c r="C28" s="77" t="s">
        <v>569</v>
      </c>
      <c r="D28" s="78" t="s">
        <v>126</v>
      </c>
      <c r="E28" s="79" t="s">
        <v>1706</v>
      </c>
      <c r="F28" s="80" t="s">
        <v>583</v>
      </c>
      <c r="G28" s="81" t="s">
        <v>198</v>
      </c>
      <c r="H28" s="82" t="s">
        <v>418</v>
      </c>
      <c r="I28" s="83">
        <v>2137</v>
      </c>
      <c r="J28" s="84" t="s">
        <v>1366</v>
      </c>
      <c r="K28" s="283"/>
      <c r="L28" s="86"/>
      <c r="M28" s="87"/>
      <c r="N28" s="85" t="str">
        <f t="shared" si="0"/>
        <v>제01장 인적자원관리의 개관-제05절 경쟁전략과 인적자원관리-04</v>
      </c>
      <c r="P28" s="290" t="str">
        <f t="shared" si="1"/>
        <v>레이먼드 마일즈(Raymond Miles), 찰스 스노우(Charles Snow)</v>
      </c>
      <c r="Q28" s="5" t="str">
        <f t="shared" si="2"/>
        <v>제01장 인적자원관리의 개관</v>
      </c>
      <c r="R28" s="5" t="str">
        <f t="shared" si="3"/>
        <v>제05절 경쟁전략과 인적자원관리</v>
      </c>
    </row>
    <row r="29" spans="1:18" ht="14.45" customHeight="1" x14ac:dyDescent="0.2">
      <c r="A29" s="8"/>
      <c r="B29" s="32" t="s">
        <v>567</v>
      </c>
      <c r="C29" s="55" t="s">
        <v>1573</v>
      </c>
      <c r="D29" s="56" t="s">
        <v>124</v>
      </c>
      <c r="E29" s="57" t="s">
        <v>127</v>
      </c>
      <c r="F29" s="58" t="s">
        <v>1492</v>
      </c>
      <c r="G29" s="59" t="s">
        <v>145</v>
      </c>
      <c r="H29" s="60" t="s">
        <v>1162</v>
      </c>
      <c r="I29" s="61">
        <v>2712</v>
      </c>
      <c r="J29" s="62" t="s">
        <v>1384</v>
      </c>
      <c r="K29" s="281"/>
      <c r="L29" s="64"/>
      <c r="M29" s="65"/>
      <c r="N29" s="63" t="str">
        <f t="shared" si="0"/>
        <v>제01장 인적자원관리의 개관-제06절 인적자원정보시스템(HRIS)과 e-HRM-01</v>
      </c>
      <c r="P29" s="290" t="str">
        <f t="shared" si="1"/>
        <v>인적자원관리의 개관</v>
      </c>
      <c r="Q29" s="5" t="str">
        <f t="shared" si="2"/>
        <v>제01장 인적자원관리의 개관</v>
      </c>
      <c r="R29" s="5" t="str">
        <f t="shared" si="3"/>
        <v>제06절 인적자원정보시스템(HRIS)과 e-HRM</v>
      </c>
    </row>
    <row r="30" spans="1:18"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c r="P30" s="290" t="str">
        <f t="shared" si="1"/>
        <v>1.06-1</v>
      </c>
      <c r="Q30" s="5" t="str">
        <f t="shared" si="2"/>
        <v>제01장 인적자원관리의 개관</v>
      </c>
      <c r="R30" s="5" t="str">
        <f t="shared" si="3"/>
        <v>제06절 인적자원정보시스템(HRIS)과 e-HRM</v>
      </c>
    </row>
    <row r="31" spans="1:18"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c r="P31" s="290" t="str">
        <f t="shared" si="1"/>
        <v>1.06-2</v>
      </c>
      <c r="Q31" s="5" t="str">
        <f t="shared" si="2"/>
        <v>제01장 인적자원관리의 개관</v>
      </c>
      <c r="R31" s="5" t="str">
        <f t="shared" si="3"/>
        <v>제06절 인적자원정보시스템(HRIS)과 e-HRM</v>
      </c>
    </row>
    <row r="32" spans="1:18" ht="14.45" customHeight="1" x14ac:dyDescent="0.2">
      <c r="A32" s="8"/>
      <c r="B32" s="100" t="s">
        <v>572</v>
      </c>
      <c r="C32" s="101" t="s">
        <v>1570</v>
      </c>
      <c r="D32" s="102" t="s">
        <v>124</v>
      </c>
      <c r="E32" s="103" t="s">
        <v>129</v>
      </c>
      <c r="F32" s="104" t="s">
        <v>1492</v>
      </c>
      <c r="G32" s="105" t="s">
        <v>146</v>
      </c>
      <c r="H32" s="106" t="s">
        <v>1163</v>
      </c>
      <c r="I32" s="107">
        <v>4192</v>
      </c>
      <c r="J32" s="108" t="s">
        <v>1366</v>
      </c>
      <c r="K32" s="285"/>
      <c r="L32" s="110"/>
      <c r="M32" s="111"/>
      <c r="N32" s="109" t="str">
        <f t="shared" si="0"/>
        <v>제02장 직무관리-제01절 직무분석(Job Analysis)-01</v>
      </c>
      <c r="P32" s="290" t="str">
        <f t="shared" si="1"/>
        <v>직무관리</v>
      </c>
      <c r="Q32" s="5" t="str">
        <f t="shared" si="2"/>
        <v>제02장 직무관리</v>
      </c>
      <c r="R32" s="5" t="str">
        <f t="shared" si="3"/>
        <v>제01절 직무분석(Job Analysis)</v>
      </c>
    </row>
    <row r="33" spans="1:18"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c r="P33" s="290" t="str">
        <f t="shared" si="1"/>
        <v>2012-1</v>
      </c>
      <c r="Q33" s="5" t="str">
        <f t="shared" si="2"/>
        <v>제02장 직무관리</v>
      </c>
      <c r="R33" s="5" t="str">
        <f t="shared" si="3"/>
        <v>제01절 직무분석(Job Analysis)</v>
      </c>
    </row>
    <row r="34" spans="1:18" ht="14.45" customHeight="1" x14ac:dyDescent="0.2">
      <c r="A34" s="8"/>
      <c r="B34" s="32" t="s">
        <v>574</v>
      </c>
      <c r="C34" s="55" t="s">
        <v>1571</v>
      </c>
      <c r="D34" s="56" t="s">
        <v>124</v>
      </c>
      <c r="E34" s="57" t="s">
        <v>129</v>
      </c>
      <c r="F34" s="58" t="s">
        <v>1492</v>
      </c>
      <c r="G34" s="59" t="s">
        <v>148</v>
      </c>
      <c r="H34" s="60" t="s">
        <v>1164</v>
      </c>
      <c r="I34" s="61">
        <v>2292</v>
      </c>
      <c r="J34" s="62" t="s">
        <v>1366</v>
      </c>
      <c r="K34" s="281"/>
      <c r="L34" s="64"/>
      <c r="M34" s="65"/>
      <c r="N34" s="63" t="str">
        <f t="shared" si="0"/>
        <v>제02장 직무관리-제02절 직무평가(Job Evaluation)-01</v>
      </c>
      <c r="P34" s="290" t="str">
        <f t="shared" si="1"/>
        <v>직무관리</v>
      </c>
      <c r="Q34" s="5" t="str">
        <f t="shared" si="2"/>
        <v>제02장 직무관리</v>
      </c>
      <c r="R34" s="5" t="str">
        <f t="shared" si="3"/>
        <v>제02절 직무평가(Job Evaluation)</v>
      </c>
    </row>
    <row r="35" spans="1:18" ht="14.45" customHeight="1" x14ac:dyDescent="0.2">
      <c r="A35" s="8"/>
      <c r="B35" s="32" t="s">
        <v>574</v>
      </c>
      <c r="C35" s="66" t="s">
        <v>1442</v>
      </c>
      <c r="D35" s="67" t="s">
        <v>1526</v>
      </c>
      <c r="E35" s="68" t="s">
        <v>1458</v>
      </c>
      <c r="F35" s="69" t="s">
        <v>1493</v>
      </c>
      <c r="G35" s="70" t="s">
        <v>1632</v>
      </c>
      <c r="H35" s="71" t="s">
        <v>1535</v>
      </c>
      <c r="I35" s="72">
        <v>2640</v>
      </c>
      <c r="J35" s="73" t="s">
        <v>1367</v>
      </c>
      <c r="K35" s="282"/>
      <c r="L35" s="75"/>
      <c r="M35" s="76"/>
      <c r="N35" s="74" t="str">
        <f t="shared" si="0"/>
        <v>제02장 직무관리-제02절 직무평가(Job Evaluation)-02</v>
      </c>
      <c r="P35" s="290" t="str">
        <f t="shared" si="1"/>
        <v>2.02-1</v>
      </c>
      <c r="Q35" s="5" t="str">
        <f t="shared" si="2"/>
        <v>제02장 직무관리</v>
      </c>
      <c r="R35" s="5" t="str">
        <f t="shared" si="3"/>
        <v>제02절 직무평가(Job Evaluation)</v>
      </c>
    </row>
    <row r="36" spans="1:18" ht="14.45" customHeight="1" x14ac:dyDescent="0.2">
      <c r="A36" s="8"/>
      <c r="B36" s="32" t="s">
        <v>574</v>
      </c>
      <c r="C36" s="77" t="s">
        <v>1442</v>
      </c>
      <c r="D36" s="78" t="s">
        <v>1526</v>
      </c>
      <c r="E36" s="79" t="s">
        <v>1459</v>
      </c>
      <c r="F36" s="80" t="s">
        <v>1494</v>
      </c>
      <c r="G36" s="81" t="s">
        <v>1633</v>
      </c>
      <c r="H36" s="82" t="s">
        <v>1536</v>
      </c>
      <c r="I36" s="83">
        <v>2902</v>
      </c>
      <c r="J36" s="84" t="s">
        <v>1366</v>
      </c>
      <c r="K36" s="283"/>
      <c r="L36" s="86"/>
      <c r="M36" s="87"/>
      <c r="N36" s="85" t="str">
        <f t="shared" si="0"/>
        <v>제02장 직무관리-제02절 직무평가(Job Evaluation)-03</v>
      </c>
      <c r="P36" s="290" t="str">
        <f t="shared" si="1"/>
        <v>2.02-2</v>
      </c>
      <c r="Q36" s="5" t="str">
        <f t="shared" si="2"/>
        <v>제02장 직무관리</v>
      </c>
      <c r="R36" s="5" t="str">
        <f t="shared" si="3"/>
        <v>제02절 직무평가(Job Evaluation)</v>
      </c>
    </row>
    <row r="37" spans="1:18" ht="14.45" customHeight="1" x14ac:dyDescent="0.2">
      <c r="A37" s="8"/>
      <c r="B37" s="32" t="s">
        <v>574</v>
      </c>
      <c r="C37" s="112" t="s">
        <v>1572</v>
      </c>
      <c r="D37" s="113" t="s">
        <v>124</v>
      </c>
      <c r="E37" s="114" t="s">
        <v>128</v>
      </c>
      <c r="F37" s="115" t="s">
        <v>1492</v>
      </c>
      <c r="G37" s="116" t="s">
        <v>149</v>
      </c>
      <c r="H37" s="117" t="s">
        <v>1165</v>
      </c>
      <c r="I37" s="118">
        <v>4449</v>
      </c>
      <c r="J37" s="119" t="s">
        <v>1366</v>
      </c>
      <c r="K37" s="286"/>
      <c r="L37" s="121"/>
      <c r="M37" s="122"/>
      <c r="N37" s="120" t="str">
        <f t="shared" si="0"/>
        <v>제02장 직무관리-제03절 직무설계(Job Design)-01</v>
      </c>
      <c r="P37" s="290" t="str">
        <f t="shared" si="1"/>
        <v>직무관리</v>
      </c>
      <c r="Q37" s="5" t="str">
        <f t="shared" si="2"/>
        <v>제02장 직무관리</v>
      </c>
      <c r="R37" s="5" t="str">
        <f t="shared" si="3"/>
        <v>제03절 직무설계(Job Design)</v>
      </c>
    </row>
    <row r="38" spans="1:18"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c r="P38" s="290" t="str">
        <f t="shared" si="1"/>
        <v>2008-1</v>
      </c>
      <c r="Q38" s="5" t="str">
        <f t="shared" si="2"/>
        <v>제02장 직무관리</v>
      </c>
      <c r="R38" s="5" t="str">
        <f t="shared" si="3"/>
        <v>제03절 직무설계(Job Design)</v>
      </c>
    </row>
    <row r="39" spans="1:18"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c r="P39" s="290" t="str">
        <f t="shared" si="1"/>
        <v>2010-2-2</v>
      </c>
      <c r="Q39" s="5" t="str">
        <f t="shared" si="2"/>
        <v>제02장 직무관리</v>
      </c>
      <c r="R39" s="5" t="str">
        <f t="shared" si="3"/>
        <v>제03절 직무설계(Job Design)</v>
      </c>
    </row>
    <row r="40" spans="1:18" ht="14.45" customHeight="1" x14ac:dyDescent="0.2">
      <c r="A40" s="8"/>
      <c r="B40" s="32" t="s">
        <v>574</v>
      </c>
      <c r="C40" s="66" t="s">
        <v>1437</v>
      </c>
      <c r="D40" s="67" t="s">
        <v>1345</v>
      </c>
      <c r="E40" s="68" t="s">
        <v>1214</v>
      </c>
      <c r="F40" s="69" t="s">
        <v>1499</v>
      </c>
      <c r="G40" s="70" t="s">
        <v>1250</v>
      </c>
      <c r="H40" s="71" t="s">
        <v>1251</v>
      </c>
      <c r="I40" s="72">
        <v>1530</v>
      </c>
      <c r="J40" s="73" t="s">
        <v>1384</v>
      </c>
      <c r="K40" s="282"/>
      <c r="L40" s="75"/>
      <c r="M40" s="76"/>
      <c r="N40" s="74" t="str">
        <f t="shared" si="0"/>
        <v>제02장 직무관리-제03절 직무설계(Job Design)-04</v>
      </c>
      <c r="P40" s="290" t="str">
        <f t="shared" si="1"/>
        <v>2017-2</v>
      </c>
      <c r="Q40" s="5" t="str">
        <f t="shared" si="2"/>
        <v>제02장 직무관리</v>
      </c>
      <c r="R40" s="5" t="str">
        <f t="shared" si="3"/>
        <v>제03절 직무설계(Job Design)</v>
      </c>
    </row>
    <row r="41" spans="1:18" ht="14.45" customHeight="1" x14ac:dyDescent="0.2">
      <c r="A41" s="8"/>
      <c r="B41" s="32" t="s">
        <v>574</v>
      </c>
      <c r="C41" s="66" t="s">
        <v>1437</v>
      </c>
      <c r="D41" s="67" t="s">
        <v>126</v>
      </c>
      <c r="E41" s="68" t="s">
        <v>1714</v>
      </c>
      <c r="F41" s="69" t="s">
        <v>1497</v>
      </c>
      <c r="G41" s="368" t="s">
        <v>89</v>
      </c>
      <c r="H41" s="71" t="s">
        <v>419</v>
      </c>
      <c r="I41" s="72">
        <v>2083</v>
      </c>
      <c r="J41" s="73" t="s">
        <v>1385</v>
      </c>
      <c r="K41" s="282"/>
      <c r="L41" s="75"/>
      <c r="M41" s="76"/>
      <c r="N41" s="74" t="str">
        <f t="shared" si="0"/>
        <v>제02장 직무관리-제03절 직무설계(Job Design)-05</v>
      </c>
      <c r="P41" s="290" t="str">
        <f t="shared" si="1"/>
        <v>톰 번즈(Tom Burns), 조지 스토커(George M. Stalker)</v>
      </c>
      <c r="Q41" s="5" t="str">
        <f t="shared" si="2"/>
        <v>제02장 직무관리</v>
      </c>
      <c r="R41" s="5" t="str">
        <f t="shared" si="3"/>
        <v>제03절 직무설계(Job Design)</v>
      </c>
    </row>
    <row r="42" spans="1:18" ht="14.45" customHeight="1" x14ac:dyDescent="0.2">
      <c r="A42" s="8"/>
      <c r="B42" s="32" t="s">
        <v>574</v>
      </c>
      <c r="C42" s="66" t="s">
        <v>1437</v>
      </c>
      <c r="D42" s="67" t="s">
        <v>126</v>
      </c>
      <c r="E42" s="68" t="s">
        <v>1715</v>
      </c>
      <c r="F42" s="69" t="s">
        <v>1498</v>
      </c>
      <c r="G42" s="368" t="s">
        <v>90</v>
      </c>
      <c r="H42" s="71" t="s">
        <v>420</v>
      </c>
      <c r="I42" s="72">
        <v>2000</v>
      </c>
      <c r="J42" s="73" t="s">
        <v>1384</v>
      </c>
      <c r="K42" s="282"/>
      <c r="L42" s="75"/>
      <c r="M42" s="76"/>
      <c r="N42" s="74" t="str">
        <f t="shared" si="0"/>
        <v>제02장 직무관리-제03절 직무설계(Job Design)-06</v>
      </c>
      <c r="P42" s="290" t="str">
        <f t="shared" si="1"/>
        <v>프레데릭 허즈버그(Frederic Herzberg)</v>
      </c>
      <c r="Q42" s="5" t="str">
        <f t="shared" si="2"/>
        <v>제02장 직무관리</v>
      </c>
      <c r="R42" s="5" t="str">
        <f t="shared" si="3"/>
        <v>제03절 직무설계(Job Design)</v>
      </c>
    </row>
    <row r="43" spans="1:18" ht="14.45" customHeight="1" x14ac:dyDescent="0.2">
      <c r="A43" s="8"/>
      <c r="B43" s="32" t="s">
        <v>574</v>
      </c>
      <c r="C43" s="66" t="s">
        <v>1437</v>
      </c>
      <c r="D43" s="67" t="s">
        <v>126</v>
      </c>
      <c r="E43" s="68" t="s">
        <v>1717</v>
      </c>
      <c r="F43" s="69" t="s">
        <v>1495</v>
      </c>
      <c r="G43" s="368" t="s">
        <v>235</v>
      </c>
      <c r="H43" s="71" t="s">
        <v>412</v>
      </c>
      <c r="I43" s="72">
        <v>2195</v>
      </c>
      <c r="J43" s="73" t="s">
        <v>1366</v>
      </c>
      <c r="K43" s="282" t="s">
        <v>1525</v>
      </c>
      <c r="L43" s="75"/>
      <c r="M43" s="76"/>
      <c r="N43" s="74" t="str">
        <f t="shared" si="0"/>
        <v>제02장 직무관리-제03절 직무설계(Job Design)-07</v>
      </c>
      <c r="P43" s="290" t="str">
        <f t="shared" si="1"/>
        <v>크리스 아지리스(Chris Argyris)</v>
      </c>
      <c r="Q43" s="5" t="str">
        <f t="shared" si="2"/>
        <v>제02장 직무관리</v>
      </c>
      <c r="R43" s="5" t="str">
        <f t="shared" si="3"/>
        <v>제03절 직무설계(Job Design)</v>
      </c>
    </row>
    <row r="44" spans="1:18" ht="14.45" customHeight="1" x14ac:dyDescent="0.2">
      <c r="A44" s="8"/>
      <c r="B44" s="32" t="s">
        <v>574</v>
      </c>
      <c r="C44" s="66" t="s">
        <v>1437</v>
      </c>
      <c r="D44" s="67" t="s">
        <v>126</v>
      </c>
      <c r="E44" s="68" t="s">
        <v>1718</v>
      </c>
      <c r="F44" s="69" t="s">
        <v>1496</v>
      </c>
      <c r="G44" s="368" t="s">
        <v>183</v>
      </c>
      <c r="H44" s="71" t="s">
        <v>421</v>
      </c>
      <c r="I44" s="72">
        <v>2062</v>
      </c>
      <c r="J44" s="73" t="s">
        <v>1385</v>
      </c>
      <c r="K44" s="282"/>
      <c r="L44" s="75"/>
      <c r="M44" s="76"/>
      <c r="N44" s="74" t="str">
        <f t="shared" si="0"/>
        <v>제02장 직무관리-제03절 직무설계(Job Design)-08</v>
      </c>
      <c r="P44" s="290" t="str">
        <f t="shared" si="1"/>
        <v>리처드 해크만(J. Richard Hackman), 그레그 올덤(Greg R. Oldham)</v>
      </c>
      <c r="Q44" s="5" t="str">
        <f t="shared" si="2"/>
        <v>제02장 직무관리</v>
      </c>
      <c r="R44" s="5" t="str">
        <f t="shared" si="3"/>
        <v>제03절 직무설계(Job Design)</v>
      </c>
    </row>
    <row r="45" spans="1:18" ht="14.45" customHeight="1" thickBot="1" x14ac:dyDescent="0.25">
      <c r="A45" s="8"/>
      <c r="B45" s="88" t="s">
        <v>574</v>
      </c>
      <c r="C45" s="89" t="s">
        <v>1437</v>
      </c>
      <c r="D45" s="90" t="s">
        <v>126</v>
      </c>
      <c r="E45" s="91" t="s">
        <v>1719</v>
      </c>
      <c r="F45" s="92" t="s">
        <v>1500</v>
      </c>
      <c r="G45" s="369" t="s">
        <v>199</v>
      </c>
      <c r="H45" s="94" t="s">
        <v>422</v>
      </c>
      <c r="I45" s="95">
        <v>2158</v>
      </c>
      <c r="J45" s="96" t="s">
        <v>1366</v>
      </c>
      <c r="K45" s="284"/>
      <c r="L45" s="98"/>
      <c r="M45" s="99"/>
      <c r="N45" s="97" t="str">
        <f t="shared" si="0"/>
        <v>제02장 직무관리-제03절 직무설계(Job Design)-09</v>
      </c>
      <c r="P45" s="290" t="str">
        <f t="shared" si="1"/>
        <v>마이클 해머(Michael Hammer), 제임스 챔피(James Champy)</v>
      </c>
      <c r="Q45" s="5" t="str">
        <f t="shared" si="2"/>
        <v>제02장 직무관리</v>
      </c>
      <c r="R45" s="5" t="str">
        <f t="shared" si="3"/>
        <v>제03절 직무설계(Job Design)</v>
      </c>
    </row>
    <row r="46" spans="1:18" ht="14.45" customHeight="1" x14ac:dyDescent="0.2">
      <c r="A46" s="8"/>
      <c r="B46" s="100" t="s">
        <v>1239</v>
      </c>
      <c r="C46" s="123" t="s">
        <v>1419</v>
      </c>
      <c r="D46" s="124" t="s">
        <v>124</v>
      </c>
      <c r="E46" s="125" t="s">
        <v>131</v>
      </c>
      <c r="F46" s="126" t="s">
        <v>1492</v>
      </c>
      <c r="G46" s="370" t="s">
        <v>1708</v>
      </c>
      <c r="H46" s="127" t="s">
        <v>1166</v>
      </c>
      <c r="I46" s="128">
        <v>8261</v>
      </c>
      <c r="J46" s="129" t="s">
        <v>1635</v>
      </c>
      <c r="K46" s="130"/>
      <c r="L46" s="132"/>
      <c r="M46" s="133"/>
      <c r="N46" s="131" t="str">
        <f t="shared" si="0"/>
        <v>제03장 확보관리-제01절 확보관리의 개관-01</v>
      </c>
      <c r="P46" s="290" t="str">
        <f t="shared" si="1"/>
        <v>확보관리</v>
      </c>
      <c r="Q46" s="5" t="str">
        <f t="shared" si="2"/>
        <v>제03장 확보관리</v>
      </c>
      <c r="R46" s="5" t="str">
        <f t="shared" si="3"/>
        <v>제01절 확보관리의 개관</v>
      </c>
    </row>
    <row r="47" spans="1:18" ht="14.45" customHeight="1" x14ac:dyDescent="0.2">
      <c r="A47" s="8"/>
      <c r="B47" s="134" t="s">
        <v>577</v>
      </c>
      <c r="C47" s="44" t="s">
        <v>1419</v>
      </c>
      <c r="D47" s="45" t="s">
        <v>1526</v>
      </c>
      <c r="E47" s="46" t="s">
        <v>1460</v>
      </c>
      <c r="F47" s="47" t="s">
        <v>1493</v>
      </c>
      <c r="G47" s="371" t="s">
        <v>1237</v>
      </c>
      <c r="H47" s="49" t="s">
        <v>1537</v>
      </c>
      <c r="I47" s="50">
        <v>1389</v>
      </c>
      <c r="J47" s="51" t="s">
        <v>1366</v>
      </c>
      <c r="K47" s="135"/>
      <c r="L47" s="53"/>
      <c r="M47" s="54"/>
      <c r="N47" s="52" t="str">
        <f t="shared" si="0"/>
        <v>제03장 확보관리-제01절 확보관리의 개관-02</v>
      </c>
      <c r="P47" s="290" t="str">
        <f t="shared" si="1"/>
        <v>3.01-1</v>
      </c>
      <c r="Q47" s="5" t="str">
        <f t="shared" si="2"/>
        <v>제03장 확보관리</v>
      </c>
      <c r="R47" s="5" t="str">
        <f t="shared" si="3"/>
        <v>제01절 확보관리의 개관</v>
      </c>
    </row>
    <row r="48" spans="1:18" ht="14.45" customHeight="1" x14ac:dyDescent="0.2">
      <c r="A48" s="8"/>
      <c r="B48" s="32" t="s">
        <v>577</v>
      </c>
      <c r="C48" s="136" t="s">
        <v>578</v>
      </c>
      <c r="D48" s="137" t="s">
        <v>124</v>
      </c>
      <c r="E48" s="138" t="s">
        <v>130</v>
      </c>
      <c r="F48" s="139" t="s">
        <v>1492</v>
      </c>
      <c r="G48" s="372" t="s">
        <v>1709</v>
      </c>
      <c r="H48" s="141" t="s">
        <v>1167</v>
      </c>
      <c r="I48" s="142">
        <v>4744</v>
      </c>
      <c r="J48" s="143" t="s">
        <v>1366</v>
      </c>
      <c r="K48" s="144"/>
      <c r="L48" s="146"/>
      <c r="M48" s="147"/>
      <c r="N48" s="145" t="str">
        <f t="shared" si="0"/>
        <v>제03장 확보관리-제02절 인적자원의 모집-01</v>
      </c>
      <c r="P48" s="290" t="str">
        <f t="shared" si="1"/>
        <v>확보관리</v>
      </c>
      <c r="Q48" s="5" t="str">
        <f t="shared" si="2"/>
        <v>제03장 확보관리</v>
      </c>
      <c r="R48" s="5" t="str">
        <f t="shared" si="3"/>
        <v>제02절 인적자원의 모집</v>
      </c>
    </row>
    <row r="49" spans="1:18" ht="14.45" customHeight="1" x14ac:dyDescent="0.2">
      <c r="A49" s="8"/>
      <c r="B49" s="32" t="s">
        <v>577</v>
      </c>
      <c r="C49" s="33" t="s">
        <v>578</v>
      </c>
      <c r="D49" s="34" t="s">
        <v>1345</v>
      </c>
      <c r="E49" s="35" t="s">
        <v>1215</v>
      </c>
      <c r="F49" s="36" t="s">
        <v>1493</v>
      </c>
      <c r="G49" s="373" t="s">
        <v>1258</v>
      </c>
      <c r="H49" s="38" t="s">
        <v>1259</v>
      </c>
      <c r="I49" s="39">
        <v>1768</v>
      </c>
      <c r="J49" s="40" t="s">
        <v>1366</v>
      </c>
      <c r="K49" s="148"/>
      <c r="L49" s="42"/>
      <c r="M49" s="43"/>
      <c r="N49" s="41" t="str">
        <f t="shared" si="0"/>
        <v>제03장 확보관리-제02절 인적자원의 모집-02</v>
      </c>
      <c r="P49" s="290" t="str">
        <f t="shared" si="1"/>
        <v>2016-2</v>
      </c>
      <c r="Q49" s="5" t="str">
        <f t="shared" si="2"/>
        <v>제03장 확보관리</v>
      </c>
      <c r="R49" s="5" t="str">
        <f t="shared" si="3"/>
        <v>제02절 인적자원의 모집</v>
      </c>
    </row>
    <row r="50" spans="1:18" ht="14.45" customHeight="1" x14ac:dyDescent="0.2">
      <c r="A50" s="8"/>
      <c r="B50" s="32" t="s">
        <v>577</v>
      </c>
      <c r="C50" s="44" t="s">
        <v>578</v>
      </c>
      <c r="D50" s="45" t="s">
        <v>1345</v>
      </c>
      <c r="E50" s="46" t="s">
        <v>54</v>
      </c>
      <c r="F50" s="47" t="s">
        <v>1494</v>
      </c>
      <c r="G50" s="371" t="s">
        <v>1256</v>
      </c>
      <c r="H50" s="49" t="s">
        <v>1257</v>
      </c>
      <c r="I50" s="50">
        <v>1413</v>
      </c>
      <c r="J50" s="51" t="s">
        <v>1366</v>
      </c>
      <c r="K50" s="135"/>
      <c r="L50" s="53"/>
      <c r="M50" s="54"/>
      <c r="N50" s="52" t="str">
        <f t="shared" si="0"/>
        <v>제03장 확보관리-제02절 인적자원의 모집-03</v>
      </c>
      <c r="P50" s="290" t="str">
        <f t="shared" si="1"/>
        <v>2022-2</v>
      </c>
      <c r="Q50" s="5" t="str">
        <f t="shared" si="2"/>
        <v>제03장 확보관리</v>
      </c>
      <c r="R50" s="5" t="str">
        <f t="shared" si="3"/>
        <v>제02절 인적자원의 모집</v>
      </c>
    </row>
    <row r="51" spans="1:18" ht="14.45" customHeight="1" x14ac:dyDescent="0.2">
      <c r="A51" s="8"/>
      <c r="B51" s="32" t="s">
        <v>577</v>
      </c>
      <c r="C51" s="136" t="s">
        <v>581</v>
      </c>
      <c r="D51" s="137" t="s">
        <v>124</v>
      </c>
      <c r="E51" s="138" t="s">
        <v>130</v>
      </c>
      <c r="F51" s="139" t="s">
        <v>1492</v>
      </c>
      <c r="G51" s="372" t="s">
        <v>1710</v>
      </c>
      <c r="H51" s="141" t="s">
        <v>1168</v>
      </c>
      <c r="I51" s="142">
        <v>5986</v>
      </c>
      <c r="J51" s="143" t="s">
        <v>1385</v>
      </c>
      <c r="K51" s="144"/>
      <c r="L51" s="146"/>
      <c r="M51" s="147"/>
      <c r="N51" s="145" t="str">
        <f t="shared" si="0"/>
        <v>제03장 확보관리-제03절 인적자원의 선발-01</v>
      </c>
      <c r="P51" s="290" t="str">
        <f t="shared" si="1"/>
        <v>확보관리</v>
      </c>
      <c r="Q51" s="5" t="str">
        <f t="shared" si="2"/>
        <v>제03장 확보관리</v>
      </c>
      <c r="R51" s="5" t="str">
        <f t="shared" si="3"/>
        <v>제03절 인적자원의 선발</v>
      </c>
    </row>
    <row r="52" spans="1:18" ht="14.45" customHeight="1" x14ac:dyDescent="0.2">
      <c r="A52" s="8"/>
      <c r="B52" s="32" t="s">
        <v>577</v>
      </c>
      <c r="C52" s="33" t="s">
        <v>581</v>
      </c>
      <c r="D52" s="34" t="s">
        <v>1345</v>
      </c>
      <c r="E52" s="35" t="s">
        <v>56</v>
      </c>
      <c r="F52" s="36" t="s">
        <v>1493</v>
      </c>
      <c r="G52" s="373" t="s">
        <v>584</v>
      </c>
      <c r="H52" s="38" t="s">
        <v>1268</v>
      </c>
      <c r="I52" s="39">
        <v>1608</v>
      </c>
      <c r="J52" s="40" t="s">
        <v>1385</v>
      </c>
      <c r="K52" s="148"/>
      <c r="L52" s="42"/>
      <c r="M52" s="43"/>
      <c r="N52" s="41" t="str">
        <f t="shared" si="0"/>
        <v>제03장 확보관리-제03절 인적자원의 선발-02</v>
      </c>
      <c r="P52" s="290" t="str">
        <f t="shared" si="1"/>
        <v>2008-2-2</v>
      </c>
      <c r="Q52" s="5" t="str">
        <f t="shared" si="2"/>
        <v>제03장 확보관리</v>
      </c>
      <c r="R52" s="5" t="str">
        <f t="shared" si="3"/>
        <v>제03절 인적자원의 선발</v>
      </c>
    </row>
    <row r="53" spans="1:18" ht="14.45" customHeight="1" x14ac:dyDescent="0.2">
      <c r="A53" s="8"/>
      <c r="B53" s="32" t="s">
        <v>577</v>
      </c>
      <c r="C53" s="33" t="s">
        <v>581</v>
      </c>
      <c r="D53" s="34" t="s">
        <v>1345</v>
      </c>
      <c r="E53" s="35" t="s">
        <v>1216</v>
      </c>
      <c r="F53" s="36" t="s">
        <v>1494</v>
      </c>
      <c r="G53" s="373" t="s">
        <v>1264</v>
      </c>
      <c r="H53" s="38" t="s">
        <v>1265</v>
      </c>
      <c r="I53" s="39">
        <v>1955</v>
      </c>
      <c r="J53" s="40" t="s">
        <v>1385</v>
      </c>
      <c r="K53" s="148"/>
      <c r="L53" s="42"/>
      <c r="M53" s="43"/>
      <c r="N53" s="41" t="str">
        <f t="shared" si="0"/>
        <v>제03장 확보관리-제03절 인적자원의 선발-03</v>
      </c>
      <c r="P53" s="290" t="str">
        <f t="shared" si="1"/>
        <v>2018-3</v>
      </c>
      <c r="Q53" s="5" t="str">
        <f t="shared" si="2"/>
        <v>제03장 확보관리</v>
      </c>
      <c r="R53" s="5" t="str">
        <f t="shared" si="3"/>
        <v>제03절 인적자원의 선발</v>
      </c>
    </row>
    <row r="54" spans="1:18" ht="14.45" customHeight="1" x14ac:dyDescent="0.2">
      <c r="A54" s="8"/>
      <c r="B54" s="32" t="s">
        <v>577</v>
      </c>
      <c r="C54" s="33" t="s">
        <v>581</v>
      </c>
      <c r="D54" s="34" t="s">
        <v>1345</v>
      </c>
      <c r="E54" s="35" t="s">
        <v>1205</v>
      </c>
      <c r="F54" s="36" t="s">
        <v>1499</v>
      </c>
      <c r="G54" s="373" t="s">
        <v>1262</v>
      </c>
      <c r="H54" s="38" t="s">
        <v>1263</v>
      </c>
      <c r="I54" s="39">
        <v>1347</v>
      </c>
      <c r="J54" s="40" t="s">
        <v>1385</v>
      </c>
      <c r="K54" s="148"/>
      <c r="L54" s="42"/>
      <c r="M54" s="43"/>
      <c r="N54" s="41" t="str">
        <f t="shared" si="0"/>
        <v>제03장 확보관리-제03절 인적자원의 선발-04</v>
      </c>
      <c r="P54" s="290" t="str">
        <f t="shared" si="1"/>
        <v>2023-2</v>
      </c>
      <c r="Q54" s="5" t="str">
        <f t="shared" si="2"/>
        <v>제03장 확보관리</v>
      </c>
      <c r="R54" s="5" t="str">
        <f t="shared" si="3"/>
        <v>제03절 인적자원의 선발</v>
      </c>
    </row>
    <row r="55" spans="1:18" ht="14.45" customHeight="1" thickBot="1" x14ac:dyDescent="0.25">
      <c r="A55" s="8"/>
      <c r="B55" s="88" t="s">
        <v>577</v>
      </c>
      <c r="C55" s="149" t="s">
        <v>581</v>
      </c>
      <c r="D55" s="150" t="s">
        <v>1345</v>
      </c>
      <c r="E55" s="151" t="s">
        <v>55</v>
      </c>
      <c r="F55" s="152" t="s">
        <v>1497</v>
      </c>
      <c r="G55" s="374" t="s">
        <v>1260</v>
      </c>
      <c r="H55" s="154" t="s">
        <v>1261</v>
      </c>
      <c r="I55" s="155">
        <v>1890</v>
      </c>
      <c r="J55" s="156" t="s">
        <v>1385</v>
      </c>
      <c r="K55" s="170"/>
      <c r="L55" s="158"/>
      <c r="M55" s="159"/>
      <c r="N55" s="157" t="str">
        <f t="shared" si="0"/>
        <v>제03장 확보관리-제03절 인적자원의 선발-05</v>
      </c>
      <c r="P55" s="290" t="str">
        <f t="shared" si="1"/>
        <v>2025-3</v>
      </c>
      <c r="Q55" s="5" t="str">
        <f t="shared" si="2"/>
        <v>제03장 확보관리</v>
      </c>
      <c r="R55" s="5" t="str">
        <f t="shared" si="3"/>
        <v>제03절 인적자원의 선발</v>
      </c>
    </row>
    <row r="56" spans="1:18" ht="14.45" customHeight="1" x14ac:dyDescent="0.2">
      <c r="A56" s="8"/>
      <c r="B56" s="20" t="s">
        <v>592</v>
      </c>
      <c r="C56" s="160" t="s">
        <v>1441</v>
      </c>
      <c r="D56" s="161" t="s">
        <v>124</v>
      </c>
      <c r="E56" s="162" t="s">
        <v>133</v>
      </c>
      <c r="F56" s="163" t="s">
        <v>1492</v>
      </c>
      <c r="G56" s="375" t="s">
        <v>150</v>
      </c>
      <c r="H56" s="164" t="s">
        <v>1169</v>
      </c>
      <c r="I56" s="165">
        <v>1988</v>
      </c>
      <c r="J56" s="166" t="s">
        <v>1366</v>
      </c>
      <c r="K56" s="287"/>
      <c r="L56" s="168"/>
      <c r="M56" s="169"/>
      <c r="N56" s="167" t="str">
        <f t="shared" si="0"/>
        <v>제04장 개발관리-제01절 개발관리의 개관-01</v>
      </c>
      <c r="P56" s="290" t="str">
        <f t="shared" si="1"/>
        <v>개발관리</v>
      </c>
      <c r="Q56" s="5" t="str">
        <f t="shared" si="2"/>
        <v>제04장 개발관리</v>
      </c>
      <c r="R56" s="5" t="str">
        <f t="shared" si="3"/>
        <v>제01절 개발관리의 개관</v>
      </c>
    </row>
    <row r="57" spans="1:18" ht="14.45" customHeight="1" x14ac:dyDescent="0.2">
      <c r="A57" s="8"/>
      <c r="B57" s="32" t="s">
        <v>587</v>
      </c>
      <c r="C57" s="136" t="s">
        <v>588</v>
      </c>
      <c r="D57" s="137" t="s">
        <v>124</v>
      </c>
      <c r="E57" s="138" t="s">
        <v>132</v>
      </c>
      <c r="F57" s="139" t="s">
        <v>1492</v>
      </c>
      <c r="G57" s="372" t="s">
        <v>1711</v>
      </c>
      <c r="H57" s="141" t="s">
        <v>1170</v>
      </c>
      <c r="I57" s="142">
        <v>7707</v>
      </c>
      <c r="J57" s="143" t="s">
        <v>1366</v>
      </c>
      <c r="K57" s="144"/>
      <c r="L57" s="146"/>
      <c r="M57" s="147"/>
      <c r="N57" s="145" t="str">
        <f t="shared" si="0"/>
        <v>제04장 개발관리-제02절 인적자원의 교육훈련관리-01</v>
      </c>
      <c r="P57" s="290" t="str">
        <f t="shared" si="1"/>
        <v>개발관리</v>
      </c>
      <c r="Q57" s="5" t="str">
        <f t="shared" si="2"/>
        <v>제04장 개발관리</v>
      </c>
      <c r="R57" s="5" t="str">
        <f t="shared" si="3"/>
        <v>제02절 인적자원의 교육훈련관리</v>
      </c>
    </row>
    <row r="58" spans="1:18" ht="14.45" customHeight="1" x14ac:dyDescent="0.2">
      <c r="A58" s="8"/>
      <c r="B58" s="32" t="s">
        <v>587</v>
      </c>
      <c r="C58" s="33" t="s">
        <v>588</v>
      </c>
      <c r="D58" s="34" t="s">
        <v>1345</v>
      </c>
      <c r="E58" s="35" t="s">
        <v>58</v>
      </c>
      <c r="F58" s="36" t="s">
        <v>1493</v>
      </c>
      <c r="G58" s="373" t="s">
        <v>1269</v>
      </c>
      <c r="H58" s="38" t="s">
        <v>1270</v>
      </c>
      <c r="I58" s="39">
        <v>1409</v>
      </c>
      <c r="J58" s="40" t="s">
        <v>1366</v>
      </c>
      <c r="K58" s="148"/>
      <c r="L58" s="42"/>
      <c r="M58" s="43"/>
      <c r="N58" s="41" t="str">
        <f t="shared" si="0"/>
        <v>제04장 개발관리-제02절 인적자원의 교육훈련관리-02</v>
      </c>
      <c r="P58" s="290" t="str">
        <f t="shared" si="1"/>
        <v>2008-2-1</v>
      </c>
      <c r="Q58" s="5" t="str">
        <f t="shared" si="2"/>
        <v>제04장 개발관리</v>
      </c>
      <c r="R58" s="5" t="str">
        <f t="shared" si="3"/>
        <v>제02절 인적자원의 교육훈련관리</v>
      </c>
    </row>
    <row r="59" spans="1:18" ht="14.45" customHeight="1" x14ac:dyDescent="0.2">
      <c r="A59" s="8"/>
      <c r="B59" s="32" t="s">
        <v>587</v>
      </c>
      <c r="C59" s="33" t="s">
        <v>588</v>
      </c>
      <c r="D59" s="34" t="s">
        <v>1345</v>
      </c>
      <c r="E59" s="35" t="s">
        <v>57</v>
      </c>
      <c r="F59" s="36" t="s">
        <v>1494</v>
      </c>
      <c r="G59" s="373" t="s">
        <v>1266</v>
      </c>
      <c r="H59" s="38" t="s">
        <v>1267</v>
      </c>
      <c r="I59" s="39">
        <v>1844</v>
      </c>
      <c r="J59" s="40" t="s">
        <v>1366</v>
      </c>
      <c r="K59" s="148"/>
      <c r="L59" s="42"/>
      <c r="M59" s="43"/>
      <c r="N59" s="41" t="str">
        <f t="shared" si="0"/>
        <v>제04장 개발관리-제02절 인적자원의 교육훈련관리-03</v>
      </c>
      <c r="P59" s="290" t="str">
        <f t="shared" si="1"/>
        <v>2022-1-1</v>
      </c>
      <c r="Q59" s="5" t="str">
        <f t="shared" si="2"/>
        <v>제04장 개발관리</v>
      </c>
      <c r="R59" s="5" t="str">
        <f t="shared" si="3"/>
        <v>제02절 인적자원의 교육훈련관리</v>
      </c>
    </row>
    <row r="60" spans="1:18"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c r="P60" s="290" t="str">
        <f t="shared" si="1"/>
        <v>2022-1-2</v>
      </c>
      <c r="Q60" s="5" t="str">
        <f t="shared" si="2"/>
        <v>제04장 개발관리</v>
      </c>
      <c r="R60" s="5" t="str">
        <f t="shared" si="3"/>
        <v>제02절 인적자원의 교육훈련관리</v>
      </c>
    </row>
    <row r="61" spans="1:18" ht="14.45" customHeight="1" x14ac:dyDescent="0.2">
      <c r="A61" s="8"/>
      <c r="B61" s="32" t="s">
        <v>587</v>
      </c>
      <c r="C61" s="33" t="s">
        <v>588</v>
      </c>
      <c r="D61" s="34" t="s">
        <v>126</v>
      </c>
      <c r="E61" s="35" t="s">
        <v>1721</v>
      </c>
      <c r="F61" s="36" t="s">
        <v>555</v>
      </c>
      <c r="G61" s="37" t="s">
        <v>117</v>
      </c>
      <c r="H61" s="38" t="s">
        <v>423</v>
      </c>
      <c r="I61" s="39">
        <v>1907</v>
      </c>
      <c r="J61" s="40" t="s">
        <v>1366</v>
      </c>
      <c r="K61" s="148"/>
      <c r="L61" s="42"/>
      <c r="M61" s="43"/>
      <c r="N61" s="41" t="str">
        <f t="shared" si="0"/>
        <v>제04장 개발관리-제02절 인적자원의 교육훈련관리-05</v>
      </c>
      <c r="P61" s="290" t="str">
        <f t="shared" si="1"/>
        <v>알버트 반두라(Albert Bandura)</v>
      </c>
      <c r="Q61" s="5" t="str">
        <f t="shared" si="2"/>
        <v>제04장 개발관리</v>
      </c>
      <c r="R61" s="5" t="str">
        <f t="shared" si="3"/>
        <v>제02절 인적자원의 교육훈련관리</v>
      </c>
    </row>
    <row r="62" spans="1:18" ht="14.45" customHeight="1" x14ac:dyDescent="0.2">
      <c r="A62" s="8"/>
      <c r="B62" s="32" t="s">
        <v>587</v>
      </c>
      <c r="C62" s="33" t="s">
        <v>588</v>
      </c>
      <c r="D62" s="34" t="s">
        <v>126</v>
      </c>
      <c r="E62" s="35" t="s">
        <v>1723</v>
      </c>
      <c r="F62" s="36" t="s">
        <v>557</v>
      </c>
      <c r="G62" s="37" t="s">
        <v>91</v>
      </c>
      <c r="H62" s="38" t="s">
        <v>424</v>
      </c>
      <c r="I62" s="39">
        <v>2136</v>
      </c>
      <c r="J62" s="40" t="s">
        <v>1366</v>
      </c>
      <c r="K62" s="148"/>
      <c r="L62" s="42"/>
      <c r="M62" s="43"/>
      <c r="N62" s="41" t="str">
        <f t="shared" si="0"/>
        <v>제04장 개발관리-제02절 인적자원의 교육훈련관리-06</v>
      </c>
      <c r="P62" s="290" t="str">
        <f t="shared" si="1"/>
        <v>에릭 번(Eric Berne)</v>
      </c>
      <c r="Q62" s="5" t="str">
        <f t="shared" si="2"/>
        <v>제04장 개발관리</v>
      </c>
      <c r="R62" s="5" t="str">
        <f t="shared" si="3"/>
        <v>제02절 인적자원의 교육훈련관리</v>
      </c>
    </row>
    <row r="63" spans="1:18" ht="14.45" customHeight="1" x14ac:dyDescent="0.2">
      <c r="A63" s="8"/>
      <c r="B63" s="32" t="s">
        <v>587</v>
      </c>
      <c r="C63" s="33" t="s">
        <v>588</v>
      </c>
      <c r="D63" s="34" t="s">
        <v>126</v>
      </c>
      <c r="E63" s="35" t="s">
        <v>1725</v>
      </c>
      <c r="F63" s="36" t="s">
        <v>563</v>
      </c>
      <c r="G63" s="37" t="s">
        <v>200</v>
      </c>
      <c r="H63" s="38" t="s">
        <v>425</v>
      </c>
      <c r="I63" s="39">
        <v>1971</v>
      </c>
      <c r="J63" s="40" t="s">
        <v>1366</v>
      </c>
      <c r="K63" s="148"/>
      <c r="L63" s="42"/>
      <c r="M63" s="43"/>
      <c r="N63" s="41" t="str">
        <f t="shared" si="0"/>
        <v>제04장 개발관리-제02절 인적자원의 교육훈련관리-07</v>
      </c>
      <c r="P63" s="290" t="str">
        <f t="shared" si="1"/>
        <v>도널드 커크패트릭(Donald L. Kirkpatrick)</v>
      </c>
      <c r="Q63" s="5" t="str">
        <f t="shared" si="2"/>
        <v>제04장 개발관리</v>
      </c>
      <c r="R63" s="5" t="str">
        <f t="shared" si="3"/>
        <v>제02절 인적자원의 교육훈련관리</v>
      </c>
    </row>
    <row r="64" spans="1:18" ht="14.45" customHeight="1" x14ac:dyDescent="0.2">
      <c r="A64" s="8"/>
      <c r="B64" s="32" t="s">
        <v>587</v>
      </c>
      <c r="C64" s="33" t="s">
        <v>588</v>
      </c>
      <c r="D64" s="34" t="s">
        <v>126</v>
      </c>
      <c r="E64" s="35" t="s">
        <v>1727</v>
      </c>
      <c r="F64" s="36" t="s">
        <v>564</v>
      </c>
      <c r="G64" s="37" t="s">
        <v>201</v>
      </c>
      <c r="H64" s="38" t="s">
        <v>426</v>
      </c>
      <c r="I64" s="39">
        <v>2072</v>
      </c>
      <c r="J64" s="40" t="s">
        <v>1366</v>
      </c>
      <c r="K64" s="148"/>
      <c r="L64" s="42"/>
      <c r="M64" s="43"/>
      <c r="N64" s="41" t="str">
        <f t="shared" si="0"/>
        <v>제04장 개발관리-제02절 인적자원의 교육훈련관리-08</v>
      </c>
      <c r="P64" s="290" t="str">
        <f t="shared" si="1"/>
        <v>어윈 골드스타인(Irwin L. Goldstein)</v>
      </c>
      <c r="Q64" s="5" t="str">
        <f t="shared" si="2"/>
        <v>제04장 개발관리</v>
      </c>
      <c r="R64" s="5" t="str">
        <f t="shared" si="3"/>
        <v>제02절 인적자원의 교육훈련관리</v>
      </c>
    </row>
    <row r="65" spans="1:18" ht="14.45" customHeight="1" x14ac:dyDescent="0.2">
      <c r="A65" s="8"/>
      <c r="B65" s="32" t="s">
        <v>587</v>
      </c>
      <c r="C65" s="44" t="s">
        <v>588</v>
      </c>
      <c r="D65" s="45" t="s">
        <v>126</v>
      </c>
      <c r="E65" s="46" t="s">
        <v>1729</v>
      </c>
      <c r="F65" s="47" t="s">
        <v>565</v>
      </c>
      <c r="G65" s="48" t="s">
        <v>202</v>
      </c>
      <c r="H65" s="49" t="s">
        <v>427</v>
      </c>
      <c r="I65" s="50">
        <v>1974</v>
      </c>
      <c r="J65" s="51" t="s">
        <v>1366</v>
      </c>
      <c r="K65" s="135"/>
      <c r="L65" s="53"/>
      <c r="M65" s="54"/>
      <c r="N65" s="52" t="str">
        <f t="shared" si="0"/>
        <v>제04장 개발관리-제02절 인적자원의 교육훈련관리-09</v>
      </c>
      <c r="P65" s="290" t="str">
        <f t="shared" si="1"/>
        <v>잭 필립스(Jack J. Phillips)</v>
      </c>
      <c r="Q65" s="5" t="str">
        <f t="shared" si="2"/>
        <v>제04장 개발관리</v>
      </c>
      <c r="R65" s="5" t="str">
        <f t="shared" si="3"/>
        <v>제02절 인적자원의 교육훈련관리</v>
      </c>
    </row>
    <row r="66" spans="1:18" ht="14.45" customHeight="1" x14ac:dyDescent="0.2">
      <c r="A66" s="8"/>
      <c r="B66" s="32" t="s">
        <v>587</v>
      </c>
      <c r="C66" s="136" t="s">
        <v>591</v>
      </c>
      <c r="D66" s="137" t="s">
        <v>124</v>
      </c>
      <c r="E66" s="138" t="s">
        <v>132</v>
      </c>
      <c r="F66" s="139" t="s">
        <v>1492</v>
      </c>
      <c r="G66" s="140" t="s">
        <v>151</v>
      </c>
      <c r="H66" s="141" t="s">
        <v>1171</v>
      </c>
      <c r="I66" s="142">
        <v>3734</v>
      </c>
      <c r="J66" s="143" t="s">
        <v>1366</v>
      </c>
      <c r="K66" s="144"/>
      <c r="L66" s="146"/>
      <c r="M66" s="147"/>
      <c r="N66" s="145" t="str">
        <f t="shared" si="0"/>
        <v>제04장 개발관리-제03절 인적자원의 경력개발관리-01</v>
      </c>
      <c r="P66" s="290" t="str">
        <f t="shared" si="1"/>
        <v>개발관리</v>
      </c>
      <c r="Q66" s="5" t="str">
        <f t="shared" si="2"/>
        <v>제04장 개발관리</v>
      </c>
      <c r="R66" s="5" t="str">
        <f t="shared" si="3"/>
        <v>제03절 인적자원의 경력개발관리</v>
      </c>
    </row>
    <row r="67" spans="1:18" ht="14.45" customHeight="1" x14ac:dyDescent="0.2">
      <c r="A67" s="8"/>
      <c r="B67" s="32" t="s">
        <v>587</v>
      </c>
      <c r="C67" s="33" t="s">
        <v>591</v>
      </c>
      <c r="D67" s="34" t="s">
        <v>1345</v>
      </c>
      <c r="E67" s="35" t="s">
        <v>1206</v>
      </c>
      <c r="F67" s="36" t="s">
        <v>1493</v>
      </c>
      <c r="G67" s="37" t="s">
        <v>1271</v>
      </c>
      <c r="H67" s="38" t="s">
        <v>1272</v>
      </c>
      <c r="I67" s="39">
        <v>5375</v>
      </c>
      <c r="J67" s="40" t="s">
        <v>1366</v>
      </c>
      <c r="K67" s="148"/>
      <c r="L67" s="42"/>
      <c r="M67" s="43"/>
      <c r="N67" s="41" t="str">
        <f t="shared" si="0"/>
        <v>제04장 개발관리-제03절 인적자원의 경력개발관리-02</v>
      </c>
      <c r="P67" s="290" t="str">
        <f t="shared" si="1"/>
        <v>2010-1</v>
      </c>
      <c r="Q67" s="5" t="str">
        <f t="shared" si="2"/>
        <v>제04장 개발관리</v>
      </c>
      <c r="R67" s="5" t="str">
        <f t="shared" si="3"/>
        <v>제03절 인적자원의 경력개발관리</v>
      </c>
    </row>
    <row r="68" spans="1:18"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4">B68&amp;"-"&amp;C68&amp;"-"&amp;F68</f>
        <v>제04장 개발관리-제03절 인적자원의 경력개발관리-03</v>
      </c>
      <c r="P68" s="290" t="str">
        <f t="shared" ref="P68:P131" si="5">E68</f>
        <v>2012-2</v>
      </c>
      <c r="Q68" s="5" t="str">
        <f t="shared" ref="Q68:Q131" si="6">B68</f>
        <v>제04장 개발관리</v>
      </c>
      <c r="R68" s="5" t="str">
        <f t="shared" ref="R68:R131" si="7">C68</f>
        <v>제03절 인적자원의 경력개발관리</v>
      </c>
    </row>
    <row r="69" spans="1:18" ht="14.45" customHeight="1" x14ac:dyDescent="0.2">
      <c r="A69" s="8"/>
      <c r="B69" s="32" t="s">
        <v>587</v>
      </c>
      <c r="C69" s="33" t="s">
        <v>591</v>
      </c>
      <c r="D69" s="34" t="s">
        <v>1345</v>
      </c>
      <c r="E69" s="35" t="s">
        <v>59</v>
      </c>
      <c r="F69" s="36" t="s">
        <v>1499</v>
      </c>
      <c r="G69" s="37" t="s">
        <v>1824</v>
      </c>
      <c r="H69" s="38" t="s">
        <v>1825</v>
      </c>
      <c r="I69" s="39">
        <v>1884</v>
      </c>
      <c r="J69" s="40" t="s">
        <v>1366</v>
      </c>
      <c r="K69" s="148"/>
      <c r="L69" s="42"/>
      <c r="M69" s="43"/>
      <c r="N69" s="41" t="str">
        <f t="shared" si="4"/>
        <v>제04장 개발관리-제03절 인적자원의 경력개발관리-04</v>
      </c>
      <c r="P69" s="290" t="str">
        <f t="shared" si="5"/>
        <v>2014-2</v>
      </c>
      <c r="Q69" s="5" t="str">
        <f t="shared" si="6"/>
        <v>제04장 개발관리</v>
      </c>
      <c r="R69" s="5" t="str">
        <f t="shared" si="7"/>
        <v>제03절 인적자원의 경력개발관리</v>
      </c>
    </row>
    <row r="70" spans="1:18" ht="14.45" customHeight="1" x14ac:dyDescent="0.2">
      <c r="A70" s="8"/>
      <c r="B70" s="32" t="s">
        <v>587</v>
      </c>
      <c r="C70" s="33" t="s">
        <v>591</v>
      </c>
      <c r="D70" s="34" t="s">
        <v>126</v>
      </c>
      <c r="E70" s="35" t="s">
        <v>1731</v>
      </c>
      <c r="F70" s="36" t="s">
        <v>1497</v>
      </c>
      <c r="G70" s="37" t="s">
        <v>204</v>
      </c>
      <c r="H70" s="38" t="s">
        <v>429</v>
      </c>
      <c r="I70" s="39">
        <v>2358</v>
      </c>
      <c r="J70" s="40" t="s">
        <v>1366</v>
      </c>
      <c r="K70" s="148"/>
      <c r="L70" s="42"/>
      <c r="M70" s="43"/>
      <c r="N70" s="41" t="str">
        <f t="shared" si="4"/>
        <v>제04장 개발관리-제03절 인적자원의 경력개발관리-05</v>
      </c>
      <c r="P70" s="290" t="str">
        <f t="shared" si="5"/>
        <v>에드가 샤인(Edgar H. Schein), 토마스 딜롱(Thomas J. Delong)</v>
      </c>
      <c r="Q70" s="5" t="str">
        <f t="shared" si="6"/>
        <v>제04장 개발관리</v>
      </c>
      <c r="R70" s="5" t="str">
        <f t="shared" si="7"/>
        <v>제03절 인적자원의 경력개발관리</v>
      </c>
    </row>
    <row r="71" spans="1:18" ht="14.45" customHeight="1" x14ac:dyDescent="0.2">
      <c r="A71" s="8"/>
      <c r="B71" s="32" t="s">
        <v>587</v>
      </c>
      <c r="C71" s="33" t="s">
        <v>591</v>
      </c>
      <c r="D71" s="34" t="s">
        <v>126</v>
      </c>
      <c r="E71" s="35" t="s">
        <v>1733</v>
      </c>
      <c r="F71" s="36" t="s">
        <v>1498</v>
      </c>
      <c r="G71" s="37" t="s">
        <v>205</v>
      </c>
      <c r="H71" s="38" t="s">
        <v>430</v>
      </c>
      <c r="I71" s="39">
        <v>2129</v>
      </c>
      <c r="J71" s="40" t="s">
        <v>1366</v>
      </c>
      <c r="K71" s="148" t="s">
        <v>1517</v>
      </c>
      <c r="L71" s="42"/>
      <c r="M71" s="43"/>
      <c r="N71" s="41" t="str">
        <f t="shared" si="4"/>
        <v>제04장 개발관리-제03절 인적자원의 경력개발관리-06</v>
      </c>
      <c r="P71" s="290" t="str">
        <f t="shared" si="5"/>
        <v>더글라스 홀(Douglas T. Hall)</v>
      </c>
      <c r="Q71" s="5" t="str">
        <f t="shared" si="6"/>
        <v>제04장 개발관리</v>
      </c>
      <c r="R71" s="5" t="str">
        <f t="shared" si="7"/>
        <v>제03절 인적자원의 경력개발관리</v>
      </c>
    </row>
    <row r="72" spans="1:18" ht="14.45" customHeight="1" x14ac:dyDescent="0.2">
      <c r="A72" s="8"/>
      <c r="B72" s="32" t="s">
        <v>587</v>
      </c>
      <c r="C72" s="33" t="s">
        <v>591</v>
      </c>
      <c r="D72" s="34" t="s">
        <v>126</v>
      </c>
      <c r="E72" s="35" t="s">
        <v>1735</v>
      </c>
      <c r="F72" s="36" t="s">
        <v>1495</v>
      </c>
      <c r="G72" s="37" t="s">
        <v>206</v>
      </c>
      <c r="H72" s="38" t="s">
        <v>431</v>
      </c>
      <c r="I72" s="39">
        <v>1945</v>
      </c>
      <c r="J72" s="40" t="s">
        <v>1366</v>
      </c>
      <c r="K72" s="148"/>
      <c r="L72" s="42"/>
      <c r="M72" s="43"/>
      <c r="N72" s="41" t="str">
        <f t="shared" si="4"/>
        <v>제04장 개발관리-제03절 인적자원의 경력개발관리-07</v>
      </c>
      <c r="P72" s="290" t="str">
        <f t="shared" si="5"/>
        <v>다니엘 레빈슨(Daniel J. Levinson)</v>
      </c>
      <c r="Q72" s="5" t="str">
        <f t="shared" si="6"/>
        <v>제04장 개발관리</v>
      </c>
      <c r="R72" s="5" t="str">
        <f t="shared" si="7"/>
        <v>제03절 인적자원의 경력개발관리</v>
      </c>
    </row>
    <row r="73" spans="1:18" ht="14.45" customHeight="1" x14ac:dyDescent="0.2">
      <c r="A73" s="8"/>
      <c r="B73" s="32" t="s">
        <v>587</v>
      </c>
      <c r="C73" s="44" t="s">
        <v>591</v>
      </c>
      <c r="D73" s="45" t="s">
        <v>126</v>
      </c>
      <c r="E73" s="46" t="s">
        <v>1737</v>
      </c>
      <c r="F73" s="47" t="s">
        <v>1496</v>
      </c>
      <c r="G73" s="48" t="s">
        <v>203</v>
      </c>
      <c r="H73" s="49" t="s">
        <v>428</v>
      </c>
      <c r="I73" s="50">
        <v>2215</v>
      </c>
      <c r="J73" s="51" t="s">
        <v>1366</v>
      </c>
      <c r="K73" s="135"/>
      <c r="L73" s="53"/>
      <c r="M73" s="54"/>
      <c r="N73" s="52" t="str">
        <f t="shared" si="4"/>
        <v>제04장 개발관리-제03절 인적자원의 경력개발관리-08</v>
      </c>
      <c r="P73" s="290" t="str">
        <f t="shared" si="5"/>
        <v>존 리치(John J. Leach)</v>
      </c>
      <c r="Q73" s="5" t="str">
        <f t="shared" si="6"/>
        <v>제04장 개발관리</v>
      </c>
      <c r="R73" s="5" t="str">
        <f t="shared" si="7"/>
        <v>제03절 인적자원의 경력개발관리</v>
      </c>
    </row>
    <row r="74" spans="1:18" ht="14.45" customHeight="1" x14ac:dyDescent="0.2">
      <c r="A74" s="8"/>
      <c r="B74" s="32" t="s">
        <v>587</v>
      </c>
      <c r="C74" s="136" t="s">
        <v>1420</v>
      </c>
      <c r="D74" s="137" t="s">
        <v>124</v>
      </c>
      <c r="E74" s="138" t="s">
        <v>132</v>
      </c>
      <c r="F74" s="139" t="s">
        <v>1492</v>
      </c>
      <c r="G74" s="140" t="s">
        <v>152</v>
      </c>
      <c r="H74" s="141" t="s">
        <v>1172</v>
      </c>
      <c r="I74" s="142">
        <v>2479</v>
      </c>
      <c r="J74" s="143" t="s">
        <v>1366</v>
      </c>
      <c r="K74" s="144"/>
      <c r="L74" s="146"/>
      <c r="M74" s="147"/>
      <c r="N74" s="145" t="str">
        <f t="shared" si="4"/>
        <v>제04장 개발관리-제04절 인적자원의 승진관리-01</v>
      </c>
      <c r="P74" s="290" t="str">
        <f t="shared" si="5"/>
        <v>개발관리</v>
      </c>
      <c r="Q74" s="5" t="str">
        <f t="shared" si="6"/>
        <v>제04장 개발관리</v>
      </c>
      <c r="R74" s="5" t="str">
        <f t="shared" si="7"/>
        <v>제04절 인적자원의 승진관리</v>
      </c>
    </row>
    <row r="75" spans="1:18" ht="14.45" customHeight="1" x14ac:dyDescent="0.2">
      <c r="A75" s="8"/>
      <c r="B75" s="32" t="s">
        <v>587</v>
      </c>
      <c r="C75" s="33" t="s">
        <v>1420</v>
      </c>
      <c r="D75" s="34" t="s">
        <v>1526</v>
      </c>
      <c r="E75" s="35" t="s">
        <v>1461</v>
      </c>
      <c r="F75" s="36" t="s">
        <v>1493</v>
      </c>
      <c r="G75" s="37" t="s">
        <v>1830</v>
      </c>
      <c r="H75" s="38" t="s">
        <v>1831</v>
      </c>
      <c r="I75" s="39">
        <v>2581</v>
      </c>
      <c r="J75" s="40" t="s">
        <v>1366</v>
      </c>
      <c r="K75" s="148"/>
      <c r="L75" s="42"/>
      <c r="M75" s="43"/>
      <c r="N75" s="41" t="str">
        <f t="shared" si="4"/>
        <v>제04장 개발관리-제04절 인적자원의 승진관리-02</v>
      </c>
      <c r="P75" s="290" t="str">
        <f t="shared" si="5"/>
        <v>4.04-1</v>
      </c>
      <c r="Q75" s="5" t="str">
        <f t="shared" si="6"/>
        <v>제04장 개발관리</v>
      </c>
      <c r="R75" s="5" t="str">
        <f t="shared" si="7"/>
        <v>제04절 인적자원의 승진관리</v>
      </c>
    </row>
    <row r="76" spans="1:18"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4"/>
        <v>제04장 개발관리-제04절 인적자원의 승진관리-03</v>
      </c>
      <c r="P76" s="290" t="str">
        <f t="shared" si="5"/>
        <v>4.04-2</v>
      </c>
      <c r="Q76" s="5" t="str">
        <f t="shared" si="6"/>
        <v>제04장 개발관리</v>
      </c>
      <c r="R76" s="5" t="str">
        <f t="shared" si="7"/>
        <v>제04절 인적자원의 승진관리</v>
      </c>
    </row>
    <row r="77" spans="1:18" ht="14.45" customHeight="1" x14ac:dyDescent="0.2">
      <c r="A77" s="8"/>
      <c r="B77" s="20" t="s">
        <v>595</v>
      </c>
      <c r="C77" s="21" t="s">
        <v>594</v>
      </c>
      <c r="D77" s="22" t="s">
        <v>124</v>
      </c>
      <c r="E77" s="23" t="s">
        <v>134</v>
      </c>
      <c r="F77" s="24" t="s">
        <v>1492</v>
      </c>
      <c r="G77" s="25" t="s">
        <v>153</v>
      </c>
      <c r="H77" s="26" t="s">
        <v>1173</v>
      </c>
      <c r="I77" s="27">
        <v>1592</v>
      </c>
      <c r="J77" s="28" t="s">
        <v>1384</v>
      </c>
      <c r="K77" s="280"/>
      <c r="L77" s="30"/>
      <c r="M77" s="31"/>
      <c r="N77" s="29" t="str">
        <f t="shared" si="4"/>
        <v>제05장 평가관리(성과관리)-제01절 인사평가의 개관-01</v>
      </c>
      <c r="P77" s="290" t="str">
        <f t="shared" si="5"/>
        <v>평가관리(성과관리)</v>
      </c>
      <c r="Q77" s="5" t="str">
        <f t="shared" si="6"/>
        <v>제05장 평가관리(성과관리)</v>
      </c>
      <c r="R77" s="5" t="str">
        <f t="shared" si="7"/>
        <v>제01절 인사평가의 개관</v>
      </c>
    </row>
    <row r="78" spans="1:18"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4"/>
        <v>제05장 평가관리(성과관리)-제01절 인사평가의 개관-02</v>
      </c>
      <c r="P78" s="290" t="str">
        <f t="shared" si="5"/>
        <v>2019-1-1</v>
      </c>
      <c r="Q78" s="5" t="str">
        <f t="shared" si="6"/>
        <v>제05장 평가관리(성과관리)</v>
      </c>
      <c r="R78" s="5" t="str">
        <f t="shared" si="7"/>
        <v>제01절 인사평가의 개관</v>
      </c>
    </row>
    <row r="79" spans="1:18"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4"/>
        <v>제05장 평가관리(성과관리)-제01절 인사평가의 개관-03</v>
      </c>
      <c r="P79" s="290" t="str">
        <f t="shared" si="5"/>
        <v>2019-1-2</v>
      </c>
      <c r="Q79" s="5" t="str">
        <f t="shared" si="6"/>
        <v>제05장 평가관리(성과관리)</v>
      </c>
      <c r="R79" s="5" t="str">
        <f t="shared" si="7"/>
        <v>제01절 인사평가의 개관</v>
      </c>
    </row>
    <row r="80" spans="1:18" ht="14.45" customHeight="1" x14ac:dyDescent="0.2">
      <c r="A80" s="8"/>
      <c r="B80" s="32" t="s">
        <v>593</v>
      </c>
      <c r="C80" s="136" t="s">
        <v>1421</v>
      </c>
      <c r="D80" s="137" t="s">
        <v>124</v>
      </c>
      <c r="E80" s="138" t="s">
        <v>134</v>
      </c>
      <c r="F80" s="139" t="s">
        <v>1492</v>
      </c>
      <c r="G80" s="140" t="s">
        <v>154</v>
      </c>
      <c r="H80" s="141" t="s">
        <v>1174</v>
      </c>
      <c r="I80" s="142">
        <v>2241</v>
      </c>
      <c r="J80" s="143" t="s">
        <v>1384</v>
      </c>
      <c r="K80" s="144"/>
      <c r="L80" s="146"/>
      <c r="M80" s="147"/>
      <c r="N80" s="145" t="str">
        <f t="shared" si="4"/>
        <v>제05장 평가관리(성과관리)-제02절 인사평가의 검증기준-01</v>
      </c>
      <c r="P80" s="290" t="str">
        <f t="shared" si="5"/>
        <v>평가관리(성과관리)</v>
      </c>
      <c r="Q80" s="5" t="str">
        <f t="shared" si="6"/>
        <v>제05장 평가관리(성과관리)</v>
      </c>
      <c r="R80" s="5" t="str">
        <f t="shared" si="7"/>
        <v>제02절 인사평가의 검증기준</v>
      </c>
    </row>
    <row r="81" spans="1:18"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4"/>
        <v>제05장 평가관리(성과관리)-제02절 인사평가의 검증기준-02</v>
      </c>
      <c r="P81" s="290" t="str">
        <f t="shared" si="5"/>
        <v>5.02-1</v>
      </c>
      <c r="Q81" s="5" t="str">
        <f t="shared" si="6"/>
        <v>제05장 평가관리(성과관리)</v>
      </c>
      <c r="R81" s="5" t="str">
        <f t="shared" si="7"/>
        <v>제02절 인사평가의 검증기준</v>
      </c>
    </row>
    <row r="82" spans="1:18"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4"/>
        <v>제05장 평가관리(성과관리)-제02절 인사평가의 검증기준-03</v>
      </c>
      <c r="P82" s="290" t="str">
        <f t="shared" si="5"/>
        <v>5.02-2</v>
      </c>
      <c r="Q82" s="5" t="str">
        <f t="shared" si="6"/>
        <v>제05장 평가관리(성과관리)</v>
      </c>
      <c r="R82" s="5" t="str">
        <f t="shared" si="7"/>
        <v>제02절 인사평가의 검증기준</v>
      </c>
    </row>
    <row r="83" spans="1:18" ht="14.45" customHeight="1" x14ac:dyDescent="0.2">
      <c r="A83" s="8"/>
      <c r="B83" s="32" t="s">
        <v>593</v>
      </c>
      <c r="C83" s="136" t="s">
        <v>596</v>
      </c>
      <c r="D83" s="137" t="s">
        <v>124</v>
      </c>
      <c r="E83" s="138" t="s">
        <v>134</v>
      </c>
      <c r="F83" s="139" t="s">
        <v>1492</v>
      </c>
      <c r="G83" s="140" t="s">
        <v>155</v>
      </c>
      <c r="H83" s="141" t="s">
        <v>1175</v>
      </c>
      <c r="I83" s="142">
        <v>2383</v>
      </c>
      <c r="J83" s="143" t="s">
        <v>1385</v>
      </c>
      <c r="K83" s="144"/>
      <c r="L83" s="146"/>
      <c r="M83" s="147"/>
      <c r="N83" s="145" t="str">
        <f t="shared" si="4"/>
        <v>제05장 평가관리(성과관리)-제03절 인사평가의 오류-01</v>
      </c>
      <c r="P83" s="290" t="str">
        <f t="shared" si="5"/>
        <v>평가관리(성과관리)</v>
      </c>
      <c r="Q83" s="5" t="str">
        <f t="shared" si="6"/>
        <v>제05장 평가관리(성과관리)</v>
      </c>
      <c r="R83" s="5" t="str">
        <f t="shared" si="7"/>
        <v>제03절 인사평가의 오류</v>
      </c>
    </row>
    <row r="84" spans="1:18"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4"/>
        <v>제05장 평가관리(성과관리)-제03절 인사평가의 오류-02</v>
      </c>
      <c r="P84" s="290" t="str">
        <f t="shared" si="5"/>
        <v>2024-3</v>
      </c>
      <c r="Q84" s="5" t="str">
        <f t="shared" si="6"/>
        <v>제05장 평가관리(성과관리)</v>
      </c>
      <c r="R84" s="5" t="str">
        <f t="shared" si="7"/>
        <v>제03절 인사평가의 오류</v>
      </c>
    </row>
    <row r="85" spans="1:18" ht="14.45" customHeight="1" x14ac:dyDescent="0.2">
      <c r="A85" s="8"/>
      <c r="B85" s="32" t="s">
        <v>593</v>
      </c>
      <c r="C85" s="44" t="s">
        <v>596</v>
      </c>
      <c r="D85" s="45" t="s">
        <v>126</v>
      </c>
      <c r="E85" s="46" t="s">
        <v>1739</v>
      </c>
      <c r="F85" s="47" t="s">
        <v>1494</v>
      </c>
      <c r="G85" s="48" t="s">
        <v>122</v>
      </c>
      <c r="H85" s="49" t="s">
        <v>432</v>
      </c>
      <c r="I85" s="50">
        <v>1926</v>
      </c>
      <c r="J85" s="51" t="s">
        <v>1385</v>
      </c>
      <c r="K85" s="135"/>
      <c r="L85" s="53"/>
      <c r="M85" s="54"/>
      <c r="N85" s="52" t="str">
        <f t="shared" si="4"/>
        <v>제05장 평가관리(성과관리)-제03절 인사평가의 오류-03</v>
      </c>
      <c r="P85" s="290" t="str">
        <f t="shared" si="5"/>
        <v>프리츠 하이더(Fritz Heider)</v>
      </c>
      <c r="Q85" s="5" t="str">
        <f t="shared" si="6"/>
        <v>제05장 평가관리(성과관리)</v>
      </c>
      <c r="R85" s="5" t="str">
        <f t="shared" si="7"/>
        <v>제03절 인사평가의 오류</v>
      </c>
    </row>
    <row r="86" spans="1:18" ht="14.45" customHeight="1" x14ac:dyDescent="0.2">
      <c r="A86" s="8"/>
      <c r="B86" s="32" t="s">
        <v>593</v>
      </c>
      <c r="C86" s="136" t="s">
        <v>598</v>
      </c>
      <c r="D86" s="137" t="s">
        <v>124</v>
      </c>
      <c r="E86" s="138" t="s">
        <v>134</v>
      </c>
      <c r="F86" s="139" t="s">
        <v>1492</v>
      </c>
      <c r="G86" s="140" t="s">
        <v>156</v>
      </c>
      <c r="H86" s="141" t="s">
        <v>1176</v>
      </c>
      <c r="I86" s="142">
        <v>5970</v>
      </c>
      <c r="J86" s="143" t="s">
        <v>1385</v>
      </c>
      <c r="K86" s="144"/>
      <c r="L86" s="146"/>
      <c r="M86" s="147"/>
      <c r="N86" s="145" t="str">
        <f t="shared" si="4"/>
        <v>제05장 평가관리(성과관리)-제04절 인사평가의 방법-01</v>
      </c>
      <c r="P86" s="290" t="str">
        <f t="shared" si="5"/>
        <v>평가관리(성과관리)</v>
      </c>
      <c r="Q86" s="5" t="str">
        <f t="shared" si="6"/>
        <v>제05장 평가관리(성과관리)</v>
      </c>
      <c r="R86" s="5" t="str">
        <f t="shared" si="7"/>
        <v>제04절 인사평가의 방법</v>
      </c>
    </row>
    <row r="87" spans="1:18"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4"/>
        <v>제05장 평가관리(성과관리)-제04절 인사평가의 방법-02</v>
      </c>
      <c r="P87" s="290" t="str">
        <f t="shared" si="5"/>
        <v>2009-2-2</v>
      </c>
      <c r="Q87" s="5" t="str">
        <f t="shared" si="6"/>
        <v>제05장 평가관리(성과관리)</v>
      </c>
      <c r="R87" s="5" t="str">
        <f t="shared" si="7"/>
        <v>제04절 인사평가의 방법</v>
      </c>
    </row>
    <row r="88" spans="1:18"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4"/>
        <v>제05장 평가관리(성과관리)-제04절 인사평가의 방법-03</v>
      </c>
      <c r="P88" s="290" t="str">
        <f t="shared" si="5"/>
        <v>2011-2-2</v>
      </c>
      <c r="Q88" s="5" t="str">
        <f t="shared" si="6"/>
        <v>제05장 평가관리(성과관리)</v>
      </c>
      <c r="R88" s="5" t="str">
        <f t="shared" si="7"/>
        <v>제04절 인사평가의 방법</v>
      </c>
    </row>
    <row r="89" spans="1:18" ht="14.45" customHeight="1" x14ac:dyDescent="0.2">
      <c r="A89" s="8"/>
      <c r="B89" s="32" t="s">
        <v>593</v>
      </c>
      <c r="C89" s="33" t="s">
        <v>598</v>
      </c>
      <c r="D89" s="34" t="s">
        <v>1345</v>
      </c>
      <c r="E89" s="35" t="s">
        <v>188</v>
      </c>
      <c r="F89" s="36" t="s">
        <v>1499</v>
      </c>
      <c r="G89" s="37" t="s">
        <v>1360</v>
      </c>
      <c r="H89" s="38" t="s">
        <v>1361</v>
      </c>
      <c r="I89" s="39">
        <v>3375</v>
      </c>
      <c r="J89" s="40" t="s">
        <v>1385</v>
      </c>
      <c r="K89" s="148"/>
      <c r="L89" s="42"/>
      <c r="M89" s="43"/>
      <c r="N89" s="41" t="str">
        <f t="shared" si="4"/>
        <v>제05장 평가관리(성과관리)-제04절 인사평가의 방법-04</v>
      </c>
      <c r="P89" s="290" t="str">
        <f t="shared" si="5"/>
        <v>2021-1</v>
      </c>
      <c r="Q89" s="5" t="str">
        <f t="shared" si="6"/>
        <v>제05장 평가관리(성과관리)</v>
      </c>
      <c r="R89" s="5" t="str">
        <f t="shared" si="7"/>
        <v>제04절 인사평가의 방법</v>
      </c>
    </row>
    <row r="90" spans="1:18"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4"/>
        <v>제05장 평가관리(성과관리)-제04절 인사평가의 방법-05</v>
      </c>
      <c r="P90" s="290" t="str">
        <f t="shared" si="5"/>
        <v>2025-1-1</v>
      </c>
      <c r="Q90" s="5" t="str">
        <f t="shared" si="6"/>
        <v>제05장 평가관리(성과관리)</v>
      </c>
      <c r="R90" s="5" t="str">
        <f t="shared" si="7"/>
        <v>제04절 인사평가의 방법</v>
      </c>
    </row>
    <row r="91" spans="1:18"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4"/>
        <v>제05장 평가관리(성과관리)-제04절 인사평가의 방법-06</v>
      </c>
      <c r="P91" s="290" t="str">
        <f t="shared" si="5"/>
        <v>2025-1-2</v>
      </c>
      <c r="Q91" s="5" t="str">
        <f t="shared" si="6"/>
        <v>제05장 평가관리(성과관리)</v>
      </c>
      <c r="R91" s="5" t="str">
        <f t="shared" si="7"/>
        <v>제04절 인사평가의 방법</v>
      </c>
    </row>
    <row r="92" spans="1:18" ht="14.45" customHeight="1" x14ac:dyDescent="0.2">
      <c r="A92" s="8"/>
      <c r="B92" s="32" t="s">
        <v>593</v>
      </c>
      <c r="C92" s="33" t="s">
        <v>598</v>
      </c>
      <c r="D92" s="34" t="s">
        <v>126</v>
      </c>
      <c r="E92" s="35" t="s">
        <v>1741</v>
      </c>
      <c r="F92" s="36" t="s">
        <v>1495</v>
      </c>
      <c r="G92" s="37" t="s">
        <v>382</v>
      </c>
      <c r="H92" s="38" t="s">
        <v>433</v>
      </c>
      <c r="I92" s="39">
        <v>1436</v>
      </c>
      <c r="J92" s="40" t="s">
        <v>1385</v>
      </c>
      <c r="K92" s="148"/>
      <c r="L92" s="42"/>
      <c r="M92" s="43"/>
      <c r="N92" s="41" t="str">
        <f t="shared" si="4"/>
        <v>제05장 평가관리(성과관리)-제04절 인사평가의 방법-07</v>
      </c>
      <c r="P92" s="290" t="str">
        <f t="shared" si="5"/>
        <v>도널드 페터슨(Donald G. Paterson)</v>
      </c>
      <c r="Q92" s="5" t="str">
        <f t="shared" si="6"/>
        <v>제05장 평가관리(성과관리)</v>
      </c>
      <c r="R92" s="5" t="str">
        <f t="shared" si="7"/>
        <v>제04절 인사평가의 방법</v>
      </c>
    </row>
    <row r="93" spans="1:18" ht="14.45" customHeight="1" x14ac:dyDescent="0.2">
      <c r="A93" s="8"/>
      <c r="B93" s="32" t="s">
        <v>593</v>
      </c>
      <c r="C93" s="33" t="s">
        <v>598</v>
      </c>
      <c r="D93" s="34" t="s">
        <v>126</v>
      </c>
      <c r="E93" s="35" t="s">
        <v>1742</v>
      </c>
      <c r="F93" s="36" t="s">
        <v>1496</v>
      </c>
      <c r="G93" s="37" t="s">
        <v>383</v>
      </c>
      <c r="H93" s="38" t="s">
        <v>434</v>
      </c>
      <c r="I93" s="39">
        <v>1809</v>
      </c>
      <c r="J93" s="40" t="s">
        <v>1385</v>
      </c>
      <c r="K93" s="148"/>
      <c r="L93" s="42"/>
      <c r="M93" s="43"/>
      <c r="N93" s="41" t="str">
        <f t="shared" si="4"/>
        <v>제05장 평가관리(성과관리)-제04절 인사평가의 방법-08</v>
      </c>
      <c r="P93" s="290" t="str">
        <f t="shared" si="5"/>
        <v>페트리샤 스미스(Patricia C. Smith), 로린 M. 켄달(Lorin. M. Kendall)</v>
      </c>
      <c r="Q93" s="5" t="str">
        <f t="shared" si="6"/>
        <v>제05장 평가관리(성과관리)</v>
      </c>
      <c r="R93" s="5" t="str">
        <f t="shared" si="7"/>
        <v>제04절 인사평가의 방법</v>
      </c>
    </row>
    <row r="94" spans="1:18" ht="14.45" customHeight="1" x14ac:dyDescent="0.2">
      <c r="A94" s="8"/>
      <c r="B94" s="32" t="s">
        <v>593</v>
      </c>
      <c r="C94" s="33" t="s">
        <v>598</v>
      </c>
      <c r="D94" s="34" t="s">
        <v>126</v>
      </c>
      <c r="E94" s="35" t="s">
        <v>1744</v>
      </c>
      <c r="F94" s="36" t="s">
        <v>1500</v>
      </c>
      <c r="G94" s="37" t="s">
        <v>93</v>
      </c>
      <c r="H94" s="38" t="s">
        <v>435</v>
      </c>
      <c r="I94" s="39">
        <v>1850</v>
      </c>
      <c r="J94" s="40" t="s">
        <v>1385</v>
      </c>
      <c r="K94" s="148"/>
      <c r="L94" s="42"/>
      <c r="M94" s="43"/>
      <c r="N94" s="41" t="str">
        <f t="shared" si="4"/>
        <v>제05장 평가관리(성과관리)-제04절 인사평가의 방법-09</v>
      </c>
      <c r="P94" s="290" t="str">
        <f t="shared" si="5"/>
        <v>피터 드러커(Peter Drucker)</v>
      </c>
      <c r="Q94" s="5" t="str">
        <f t="shared" si="6"/>
        <v>제05장 평가관리(성과관리)</v>
      </c>
      <c r="R94" s="5" t="str">
        <f t="shared" si="7"/>
        <v>제04절 인사평가의 방법</v>
      </c>
    </row>
    <row r="95" spans="1:18" ht="14.45" customHeight="1" x14ac:dyDescent="0.2">
      <c r="A95" s="8"/>
      <c r="B95" s="32" t="s">
        <v>593</v>
      </c>
      <c r="C95" s="33" t="s">
        <v>598</v>
      </c>
      <c r="D95" s="34" t="s">
        <v>126</v>
      </c>
      <c r="E95" s="35" t="s">
        <v>1746</v>
      </c>
      <c r="F95" s="36" t="s">
        <v>566</v>
      </c>
      <c r="G95" s="37" t="s">
        <v>207</v>
      </c>
      <c r="H95" s="38" t="s">
        <v>436</v>
      </c>
      <c r="I95" s="39">
        <v>1858</v>
      </c>
      <c r="J95" s="40" t="s">
        <v>1385</v>
      </c>
      <c r="K95" s="148"/>
      <c r="L95" s="42"/>
      <c r="M95" s="43"/>
      <c r="N95" s="41" t="str">
        <f t="shared" si="4"/>
        <v>제05장 평가관리(성과관리)-제04절 인사평가의 방법-10</v>
      </c>
      <c r="P95" s="290" t="str">
        <f t="shared" si="5"/>
        <v>라일 스펜서(Lyle M. Spencer Jr.), 사인 스펜서(Signe M. Spencer)</v>
      </c>
      <c r="Q95" s="5" t="str">
        <f t="shared" si="6"/>
        <v>제05장 평가관리(성과관리)</v>
      </c>
      <c r="R95" s="5" t="str">
        <f t="shared" si="7"/>
        <v>제04절 인사평가의 방법</v>
      </c>
    </row>
    <row r="96" spans="1:18" ht="14.45" customHeight="1" thickBot="1" x14ac:dyDescent="0.25">
      <c r="A96" s="8"/>
      <c r="B96" s="88" t="s">
        <v>593</v>
      </c>
      <c r="C96" s="149" t="s">
        <v>598</v>
      </c>
      <c r="D96" s="150" t="s">
        <v>126</v>
      </c>
      <c r="E96" s="151" t="s">
        <v>1748</v>
      </c>
      <c r="F96" s="152" t="s">
        <v>570</v>
      </c>
      <c r="G96" s="374" t="s">
        <v>184</v>
      </c>
      <c r="H96" s="154" t="s">
        <v>437</v>
      </c>
      <c r="I96" s="155">
        <v>2050</v>
      </c>
      <c r="J96" s="156" t="s">
        <v>1385</v>
      </c>
      <c r="K96" s="170"/>
      <c r="L96" s="158"/>
      <c r="M96" s="159"/>
      <c r="N96" s="157" t="str">
        <f t="shared" si="4"/>
        <v>제05장 평가관리(성과관리)-제04절 인사평가의 방법-11</v>
      </c>
      <c r="P96" s="290" t="str">
        <f t="shared" si="5"/>
        <v>로버트 캐플란(Robert S. Kaplan), 데이비드 노튼(David P. Norton)</v>
      </c>
      <c r="Q96" s="5" t="str">
        <f t="shared" si="6"/>
        <v>제05장 평가관리(성과관리)</v>
      </c>
      <c r="R96" s="5" t="str">
        <f t="shared" si="7"/>
        <v>제04절 인사평가의 방법</v>
      </c>
    </row>
    <row r="97" spans="1:18" ht="14.45" customHeight="1" x14ac:dyDescent="0.2">
      <c r="A97" s="8"/>
      <c r="B97" s="20" t="s">
        <v>775</v>
      </c>
      <c r="C97" s="21" t="s">
        <v>1438</v>
      </c>
      <c r="D97" s="22" t="s">
        <v>124</v>
      </c>
      <c r="E97" s="23" t="s">
        <v>135</v>
      </c>
      <c r="F97" s="24" t="s">
        <v>1492</v>
      </c>
      <c r="G97" s="376" t="s">
        <v>157</v>
      </c>
      <c r="H97" s="26" t="s">
        <v>1177</v>
      </c>
      <c r="I97" s="27">
        <v>1941</v>
      </c>
      <c r="J97" s="28" t="s">
        <v>1384</v>
      </c>
      <c r="K97" s="280"/>
      <c r="L97" s="30"/>
      <c r="M97" s="31"/>
      <c r="N97" s="29" t="str">
        <f t="shared" si="4"/>
        <v>제06장 보상관리-제01절 보상관리의 개관-01</v>
      </c>
      <c r="P97" s="290" t="str">
        <f t="shared" si="5"/>
        <v>보상관리</v>
      </c>
      <c r="Q97" s="5" t="str">
        <f t="shared" si="6"/>
        <v>제06장 보상관리</v>
      </c>
      <c r="R97" s="5" t="str">
        <f t="shared" si="7"/>
        <v>제01절 보상관리의 개관</v>
      </c>
    </row>
    <row r="98" spans="1:18" ht="14.45" customHeight="1" x14ac:dyDescent="0.2">
      <c r="A98" s="8"/>
      <c r="B98" s="32" t="s">
        <v>602</v>
      </c>
      <c r="C98" s="33" t="s">
        <v>1438</v>
      </c>
      <c r="D98" s="34" t="s">
        <v>126</v>
      </c>
      <c r="E98" s="35" t="s">
        <v>1750</v>
      </c>
      <c r="F98" s="36" t="s">
        <v>1493</v>
      </c>
      <c r="G98" s="373" t="s">
        <v>208</v>
      </c>
      <c r="H98" s="38" t="s">
        <v>438</v>
      </c>
      <c r="I98" s="39">
        <v>1981</v>
      </c>
      <c r="J98" s="40" t="s">
        <v>1384</v>
      </c>
      <c r="K98" s="148"/>
      <c r="L98" s="42"/>
      <c r="M98" s="43"/>
      <c r="N98" s="41" t="str">
        <f t="shared" si="4"/>
        <v>제06장 보상관리-제01절 보상관리의 개관-02</v>
      </c>
      <c r="P98" s="290" t="str">
        <f t="shared" si="5"/>
        <v>조지 밀코비치(George T. Milkovich), 제리 뉴먼(Jerry M. Newman)</v>
      </c>
      <c r="Q98" s="5" t="str">
        <f t="shared" si="6"/>
        <v>제06장 보상관리</v>
      </c>
      <c r="R98" s="5" t="str">
        <f t="shared" si="7"/>
        <v>제01절 보상관리의 개관</v>
      </c>
    </row>
    <row r="99" spans="1:18" ht="14.45" customHeight="1" x14ac:dyDescent="0.2">
      <c r="A99" s="8"/>
      <c r="B99" s="32" t="s">
        <v>602</v>
      </c>
      <c r="C99" s="33" t="s">
        <v>1438</v>
      </c>
      <c r="D99" s="34" t="s">
        <v>126</v>
      </c>
      <c r="E99" s="35" t="s">
        <v>1752</v>
      </c>
      <c r="F99" s="36" t="s">
        <v>562</v>
      </c>
      <c r="G99" s="373" t="s">
        <v>209</v>
      </c>
      <c r="H99" s="38" t="s">
        <v>528</v>
      </c>
      <c r="I99" s="39">
        <v>2050</v>
      </c>
      <c r="J99" s="40" t="s">
        <v>1384</v>
      </c>
      <c r="K99" s="148"/>
      <c r="L99" s="42"/>
      <c r="M99" s="43"/>
      <c r="N99" s="41" t="str">
        <f t="shared" si="4"/>
        <v>제06장 보상관리-제01절 보상관리의 개관-03</v>
      </c>
      <c r="P99" s="290" t="str">
        <f t="shared" si="5"/>
        <v>데이비드 디센조(David A. DeCenzo), 스테펀 로빈스(Stephen P. Robbins)</v>
      </c>
      <c r="Q99" s="5" t="str">
        <f t="shared" si="6"/>
        <v>제06장 보상관리</v>
      </c>
      <c r="R99" s="5" t="str">
        <f t="shared" si="7"/>
        <v>제01절 보상관리의 개관</v>
      </c>
    </row>
    <row r="100" spans="1:18" ht="14.45" customHeight="1" x14ac:dyDescent="0.2">
      <c r="A100" s="8"/>
      <c r="B100" s="32" t="s">
        <v>602</v>
      </c>
      <c r="C100" s="44" t="s">
        <v>1438</v>
      </c>
      <c r="D100" s="45" t="s">
        <v>126</v>
      </c>
      <c r="E100" s="46" t="s">
        <v>1756</v>
      </c>
      <c r="F100" s="47" t="s">
        <v>583</v>
      </c>
      <c r="G100" s="371" t="s">
        <v>196</v>
      </c>
      <c r="H100" s="49" t="s">
        <v>529</v>
      </c>
      <c r="I100" s="50">
        <v>2179</v>
      </c>
      <c r="J100" s="51" t="s">
        <v>1366</v>
      </c>
      <c r="K100" s="135" t="s">
        <v>1444</v>
      </c>
      <c r="L100" s="53"/>
      <c r="M100" s="54"/>
      <c r="N100" s="52" t="str">
        <f t="shared" si="4"/>
        <v>제06장 보상관리-제01절 보상관리의 개관-04</v>
      </c>
      <c r="P100" s="290" t="str">
        <f t="shared" si="5"/>
        <v>제프리 페퍼(Jeffrey Pfeffer)</v>
      </c>
      <c r="Q100" s="5" t="str">
        <f t="shared" si="6"/>
        <v>제06장 보상관리</v>
      </c>
      <c r="R100" s="5" t="str">
        <f t="shared" si="7"/>
        <v>제01절 보상관리의 개관</v>
      </c>
    </row>
    <row r="101" spans="1:18" ht="14.45" customHeight="1" x14ac:dyDescent="0.2">
      <c r="A101" s="8"/>
      <c r="B101" s="32" t="s">
        <v>602</v>
      </c>
      <c r="C101" s="136" t="s">
        <v>603</v>
      </c>
      <c r="D101" s="137" t="s">
        <v>124</v>
      </c>
      <c r="E101" s="138" t="s">
        <v>135</v>
      </c>
      <c r="F101" s="139" t="s">
        <v>1492</v>
      </c>
      <c r="G101" s="372" t="s">
        <v>1712</v>
      </c>
      <c r="H101" s="141" t="s">
        <v>1178</v>
      </c>
      <c r="I101" s="142">
        <v>4951</v>
      </c>
      <c r="J101" s="143" t="s">
        <v>1384</v>
      </c>
      <c r="K101" s="144"/>
      <c r="L101" s="146"/>
      <c r="M101" s="147"/>
      <c r="N101" s="145" t="str">
        <f t="shared" si="4"/>
        <v>제06장 보상관리-제02절 임금관리-01</v>
      </c>
      <c r="P101" s="290" t="str">
        <f t="shared" si="5"/>
        <v>보상관리</v>
      </c>
      <c r="Q101" s="5" t="str">
        <f t="shared" si="6"/>
        <v>제06장 보상관리</v>
      </c>
      <c r="R101" s="5" t="str">
        <f t="shared" si="7"/>
        <v>제02절 임금관리</v>
      </c>
    </row>
    <row r="102" spans="1:18" ht="14.45" customHeight="1" x14ac:dyDescent="0.2">
      <c r="A102" s="8"/>
      <c r="B102" s="32" t="s">
        <v>602</v>
      </c>
      <c r="C102" s="33" t="s">
        <v>603</v>
      </c>
      <c r="D102" s="34" t="s">
        <v>1345</v>
      </c>
      <c r="E102" s="35" t="s">
        <v>69</v>
      </c>
      <c r="F102" s="36" t="s">
        <v>1493</v>
      </c>
      <c r="G102" s="373" t="s">
        <v>1291</v>
      </c>
      <c r="H102" s="38" t="s">
        <v>1292</v>
      </c>
      <c r="I102" s="39">
        <v>1993</v>
      </c>
      <c r="J102" s="40" t="s">
        <v>1384</v>
      </c>
      <c r="K102" s="148"/>
      <c r="L102" s="42"/>
      <c r="M102" s="43"/>
      <c r="N102" s="41" t="str">
        <f t="shared" si="4"/>
        <v>제06장 보상관리-제02절 임금관리-02</v>
      </c>
      <c r="P102" s="290" t="str">
        <f t="shared" si="5"/>
        <v>2013-2</v>
      </c>
      <c r="Q102" s="5" t="str">
        <f t="shared" si="6"/>
        <v>제06장 보상관리</v>
      </c>
      <c r="R102" s="5" t="str">
        <f t="shared" si="7"/>
        <v>제02절 임금관리</v>
      </c>
    </row>
    <row r="103" spans="1:18" ht="14.45" customHeight="1" x14ac:dyDescent="0.2">
      <c r="A103" s="8"/>
      <c r="B103" s="32" t="s">
        <v>602</v>
      </c>
      <c r="C103" s="33" t="s">
        <v>603</v>
      </c>
      <c r="D103" s="34" t="s">
        <v>1345</v>
      </c>
      <c r="E103" s="35" t="s">
        <v>68</v>
      </c>
      <c r="F103" s="36" t="s">
        <v>1494</v>
      </c>
      <c r="G103" s="373" t="s">
        <v>1289</v>
      </c>
      <c r="H103" s="38" t="s">
        <v>1290</v>
      </c>
      <c r="I103" s="39">
        <v>2509</v>
      </c>
      <c r="J103" s="40" t="s">
        <v>1384</v>
      </c>
      <c r="K103" s="148"/>
      <c r="L103" s="42"/>
      <c r="M103" s="43"/>
      <c r="N103" s="41" t="str">
        <f t="shared" si="4"/>
        <v>제06장 보상관리-제02절 임금관리-03</v>
      </c>
      <c r="P103" s="290" t="str">
        <f t="shared" si="5"/>
        <v>2017-1</v>
      </c>
      <c r="Q103" s="5" t="str">
        <f t="shared" si="6"/>
        <v>제06장 보상관리</v>
      </c>
      <c r="R103" s="5" t="str">
        <f t="shared" si="7"/>
        <v>제02절 임금관리</v>
      </c>
    </row>
    <row r="104" spans="1:18" ht="14.45" customHeight="1" x14ac:dyDescent="0.2">
      <c r="A104" s="8"/>
      <c r="B104" s="32" t="s">
        <v>602</v>
      </c>
      <c r="C104" s="33" t="s">
        <v>603</v>
      </c>
      <c r="D104" s="34" t="s">
        <v>1345</v>
      </c>
      <c r="E104" s="35" t="s">
        <v>67</v>
      </c>
      <c r="F104" s="36" t="s">
        <v>1499</v>
      </c>
      <c r="G104" s="373" t="s">
        <v>1287</v>
      </c>
      <c r="H104" s="38" t="s">
        <v>1288</v>
      </c>
      <c r="I104" s="39">
        <v>1630</v>
      </c>
      <c r="J104" s="40" t="s">
        <v>1384</v>
      </c>
      <c r="K104" s="148"/>
      <c r="L104" s="42"/>
      <c r="M104" s="43"/>
      <c r="N104" s="41" t="str">
        <f t="shared" si="4"/>
        <v>제06장 보상관리-제02절 임금관리-04</v>
      </c>
      <c r="P104" s="290" t="str">
        <f t="shared" si="5"/>
        <v>2019-2</v>
      </c>
      <c r="Q104" s="5" t="str">
        <f t="shared" si="6"/>
        <v>제06장 보상관리</v>
      </c>
      <c r="R104" s="5" t="str">
        <f t="shared" si="7"/>
        <v>제02절 임금관리</v>
      </c>
    </row>
    <row r="105" spans="1:18" ht="14.45" customHeight="1" x14ac:dyDescent="0.2">
      <c r="A105" s="8"/>
      <c r="B105" s="32" t="s">
        <v>602</v>
      </c>
      <c r="C105" s="33" t="s">
        <v>603</v>
      </c>
      <c r="D105" s="34" t="s">
        <v>1345</v>
      </c>
      <c r="E105" s="35" t="s">
        <v>1220</v>
      </c>
      <c r="F105" s="36" t="s">
        <v>1497</v>
      </c>
      <c r="G105" s="373" t="s">
        <v>1285</v>
      </c>
      <c r="H105" s="38" t="s">
        <v>1286</v>
      </c>
      <c r="I105" s="39">
        <v>1314</v>
      </c>
      <c r="J105" s="40" t="s">
        <v>1384</v>
      </c>
      <c r="K105" s="148"/>
      <c r="L105" s="42"/>
      <c r="M105" s="43"/>
      <c r="N105" s="41" t="str">
        <f t="shared" si="4"/>
        <v>제06장 보상관리-제02절 임금관리-05</v>
      </c>
      <c r="P105" s="290" t="str">
        <f t="shared" si="5"/>
        <v>2020-2</v>
      </c>
      <c r="Q105" s="5" t="str">
        <f t="shared" si="6"/>
        <v>제06장 보상관리</v>
      </c>
      <c r="R105" s="5" t="str">
        <f t="shared" si="7"/>
        <v>제02절 임금관리</v>
      </c>
    </row>
    <row r="106" spans="1:18" ht="14.45" customHeight="1" x14ac:dyDescent="0.2">
      <c r="A106" s="8"/>
      <c r="B106" s="32" t="s">
        <v>602</v>
      </c>
      <c r="C106" s="33" t="s">
        <v>603</v>
      </c>
      <c r="D106" s="34" t="s">
        <v>1345</v>
      </c>
      <c r="E106" s="35" t="s">
        <v>1282</v>
      </c>
      <c r="F106" s="36" t="s">
        <v>1498</v>
      </c>
      <c r="G106" s="373" t="s">
        <v>1242</v>
      </c>
      <c r="H106" s="38" t="s">
        <v>1243</v>
      </c>
      <c r="I106" s="39">
        <v>1438</v>
      </c>
      <c r="J106" s="40" t="s">
        <v>1385</v>
      </c>
      <c r="K106" s="148"/>
      <c r="L106" s="42"/>
      <c r="M106" s="43"/>
      <c r="N106" s="41" t="str">
        <f t="shared" si="4"/>
        <v>제06장 보상관리-제02절 임금관리-06</v>
      </c>
      <c r="P106" s="290" t="str">
        <f t="shared" si="5"/>
        <v>2024-1-1</v>
      </c>
      <c r="Q106" s="5" t="str">
        <f t="shared" si="6"/>
        <v>제06장 보상관리</v>
      </c>
      <c r="R106" s="5" t="str">
        <f t="shared" si="7"/>
        <v>제02절 임금관리</v>
      </c>
    </row>
    <row r="107" spans="1:18" ht="14.45" customHeight="1" x14ac:dyDescent="0.2">
      <c r="A107" s="8"/>
      <c r="B107" s="32" t="s">
        <v>602</v>
      </c>
      <c r="C107" s="33" t="s">
        <v>603</v>
      </c>
      <c r="D107" s="34" t="s">
        <v>1345</v>
      </c>
      <c r="E107" s="35" t="s">
        <v>65</v>
      </c>
      <c r="F107" s="36" t="s">
        <v>1495</v>
      </c>
      <c r="G107" s="373" t="s">
        <v>1283</v>
      </c>
      <c r="H107" s="38" t="s">
        <v>1284</v>
      </c>
      <c r="I107" s="39">
        <v>1068</v>
      </c>
      <c r="J107" s="40" t="s">
        <v>1385</v>
      </c>
      <c r="K107" s="148"/>
      <c r="L107" s="42"/>
      <c r="M107" s="43"/>
      <c r="N107" s="41" t="str">
        <f t="shared" si="4"/>
        <v>제06장 보상관리-제02절 임금관리-07</v>
      </c>
      <c r="P107" s="290" t="str">
        <f t="shared" si="5"/>
        <v>2024-2-1</v>
      </c>
      <c r="Q107" s="5" t="str">
        <f t="shared" si="6"/>
        <v>제06장 보상관리</v>
      </c>
      <c r="R107" s="5" t="str">
        <f t="shared" si="7"/>
        <v>제02절 임금관리</v>
      </c>
    </row>
    <row r="108" spans="1:18"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4"/>
        <v>제06장 보상관리-제02절 임금관리-08</v>
      </c>
      <c r="P108" s="290" t="str">
        <f t="shared" si="5"/>
        <v>2024-2-2</v>
      </c>
      <c r="Q108" s="5" t="str">
        <f t="shared" si="6"/>
        <v>제06장 보상관리</v>
      </c>
      <c r="R108" s="5" t="str">
        <f t="shared" si="7"/>
        <v>제02절 임금관리</v>
      </c>
    </row>
    <row r="109" spans="1:18"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4"/>
        <v>제06장 보상관리-제02절 임금관리-09</v>
      </c>
      <c r="P109" s="290" t="str">
        <f t="shared" si="5"/>
        <v>6.02-1</v>
      </c>
      <c r="Q109" s="5" t="str">
        <f t="shared" si="6"/>
        <v>제06장 보상관리</v>
      </c>
      <c r="R109" s="5" t="str">
        <f t="shared" si="7"/>
        <v>제02절 임금관리</v>
      </c>
    </row>
    <row r="110" spans="1:18" ht="14.45" customHeight="1" x14ac:dyDescent="0.2">
      <c r="A110" s="8"/>
      <c r="B110" s="32" t="s">
        <v>602</v>
      </c>
      <c r="C110" s="33" t="s">
        <v>603</v>
      </c>
      <c r="D110" s="34" t="s">
        <v>126</v>
      </c>
      <c r="E110" s="35" t="s">
        <v>1754</v>
      </c>
      <c r="F110" s="36" t="s">
        <v>1506</v>
      </c>
      <c r="G110" s="37" t="s">
        <v>121</v>
      </c>
      <c r="H110" s="38" t="s">
        <v>450</v>
      </c>
      <c r="I110" s="39">
        <v>1874</v>
      </c>
      <c r="J110" s="40" t="s">
        <v>1385</v>
      </c>
      <c r="K110" s="148"/>
      <c r="L110" s="42"/>
      <c r="M110" s="43"/>
      <c r="N110" s="41" t="str">
        <f t="shared" si="4"/>
        <v>제06장 보상관리-제02절 임금관리-10</v>
      </c>
      <c r="P110" s="290" t="str">
        <f t="shared" si="5"/>
        <v>빅터 브룸(Victor Vroom)</v>
      </c>
      <c r="Q110" s="5" t="str">
        <f t="shared" si="6"/>
        <v>제06장 보상관리</v>
      </c>
      <c r="R110" s="5" t="str">
        <f t="shared" si="7"/>
        <v>제02절 임금관리</v>
      </c>
    </row>
    <row r="111" spans="1:18" ht="14.45" customHeight="1" x14ac:dyDescent="0.2">
      <c r="A111" s="8"/>
      <c r="B111" s="32" t="s">
        <v>602</v>
      </c>
      <c r="C111" s="33" t="s">
        <v>603</v>
      </c>
      <c r="D111" s="34" t="s">
        <v>126</v>
      </c>
      <c r="E111" s="35" t="s">
        <v>1755</v>
      </c>
      <c r="F111" s="36" t="s">
        <v>1507</v>
      </c>
      <c r="G111" s="37" t="s">
        <v>94</v>
      </c>
      <c r="H111" s="38" t="s">
        <v>530</v>
      </c>
      <c r="I111" s="39">
        <v>1801</v>
      </c>
      <c r="J111" s="40" t="s">
        <v>1384</v>
      </c>
      <c r="K111" s="148"/>
      <c r="L111" s="42"/>
      <c r="M111" s="43"/>
      <c r="N111" s="41" t="str">
        <f t="shared" si="4"/>
        <v>제06장 보상관리-제02절 임금관리-11</v>
      </c>
      <c r="P111" s="290" t="str">
        <f t="shared" si="5"/>
        <v>존 아담스(John S. Adams)</v>
      </c>
      <c r="Q111" s="5" t="str">
        <f t="shared" si="6"/>
        <v>제06장 보상관리</v>
      </c>
      <c r="R111" s="5" t="str">
        <f t="shared" si="7"/>
        <v>제02절 임금관리</v>
      </c>
    </row>
    <row r="112" spans="1:18" ht="14.45" customHeight="1" x14ac:dyDescent="0.2">
      <c r="A112" s="8"/>
      <c r="B112" s="32" t="s">
        <v>602</v>
      </c>
      <c r="C112" s="33" t="s">
        <v>603</v>
      </c>
      <c r="D112" s="34" t="s">
        <v>126</v>
      </c>
      <c r="E112" s="35" t="s">
        <v>1759</v>
      </c>
      <c r="F112" s="36" t="s">
        <v>1508</v>
      </c>
      <c r="G112" s="37" t="s">
        <v>1388</v>
      </c>
      <c r="H112" s="38" t="s">
        <v>1389</v>
      </c>
      <c r="I112" s="39">
        <v>2063</v>
      </c>
      <c r="J112" s="40" t="s">
        <v>1384</v>
      </c>
      <c r="K112" s="148"/>
      <c r="L112" s="42"/>
      <c r="M112" s="43"/>
      <c r="N112" s="41" t="str">
        <f t="shared" si="4"/>
        <v>제06장 보상관리-제02절 임금관리-12</v>
      </c>
      <c r="P112" s="290" t="str">
        <f t="shared" si="5"/>
        <v>제럴드 레벤탈(Gerald S. Leventhal)</v>
      </c>
      <c r="Q112" s="5" t="str">
        <f t="shared" si="6"/>
        <v>제06장 보상관리</v>
      </c>
      <c r="R112" s="5" t="str">
        <f t="shared" si="7"/>
        <v>제02절 임금관리</v>
      </c>
    </row>
    <row r="113" spans="1:18" ht="14.45" customHeight="1" x14ac:dyDescent="0.2">
      <c r="A113" s="8"/>
      <c r="B113" s="32" t="s">
        <v>602</v>
      </c>
      <c r="C113" s="33" t="s">
        <v>603</v>
      </c>
      <c r="D113" s="34" t="s">
        <v>126</v>
      </c>
      <c r="E113" s="35" t="s">
        <v>1761</v>
      </c>
      <c r="F113" s="36" t="s">
        <v>1509</v>
      </c>
      <c r="G113" s="37" t="s">
        <v>95</v>
      </c>
      <c r="H113" s="38" t="s">
        <v>440</v>
      </c>
      <c r="I113" s="39">
        <v>2055</v>
      </c>
      <c r="J113" s="40" t="s">
        <v>1385</v>
      </c>
      <c r="K113" s="148"/>
      <c r="L113" s="42"/>
      <c r="M113" s="43"/>
      <c r="N113" s="41" t="str">
        <f t="shared" si="4"/>
        <v>제06장 보상관리-제02절 임금관리-13</v>
      </c>
      <c r="P113" s="290" t="str">
        <f t="shared" si="5"/>
        <v>체스터 버나드(Chester I. Barnard)</v>
      </c>
      <c r="Q113" s="5" t="str">
        <f t="shared" si="6"/>
        <v>제06장 보상관리</v>
      </c>
      <c r="R113" s="5" t="str">
        <f t="shared" si="7"/>
        <v>제02절 임금관리</v>
      </c>
    </row>
    <row r="114" spans="1:18" ht="14.45" customHeight="1" x14ac:dyDescent="0.2">
      <c r="A114" s="8"/>
      <c r="B114" s="32" t="s">
        <v>602</v>
      </c>
      <c r="C114" s="33" t="s">
        <v>603</v>
      </c>
      <c r="D114" s="34" t="s">
        <v>126</v>
      </c>
      <c r="E114" s="35" t="s">
        <v>1762</v>
      </c>
      <c r="F114" s="36" t="s">
        <v>1510</v>
      </c>
      <c r="G114" s="37" t="s">
        <v>210</v>
      </c>
      <c r="H114" s="38" t="s">
        <v>441</v>
      </c>
      <c r="I114" s="39">
        <v>1746</v>
      </c>
      <c r="J114" s="40" t="s">
        <v>1384</v>
      </c>
      <c r="K114" s="148"/>
      <c r="L114" s="42"/>
      <c r="M114" s="43"/>
      <c r="N114" s="41" t="str">
        <f t="shared" si="4"/>
        <v>제06장 보상관리-제02절 임금관리-14</v>
      </c>
      <c r="P114" s="290" t="str">
        <f t="shared" si="5"/>
        <v>드와이트 메리크(Dwight V. Merrick)</v>
      </c>
      <c r="Q114" s="5" t="str">
        <f t="shared" si="6"/>
        <v>제06장 보상관리</v>
      </c>
      <c r="R114" s="5" t="str">
        <f t="shared" si="7"/>
        <v>제02절 임금관리</v>
      </c>
    </row>
    <row r="115" spans="1:18" ht="14.45" customHeight="1" x14ac:dyDescent="0.2">
      <c r="A115" s="8"/>
      <c r="B115" s="32" t="s">
        <v>602</v>
      </c>
      <c r="C115" s="33" t="s">
        <v>603</v>
      </c>
      <c r="D115" s="34" t="s">
        <v>126</v>
      </c>
      <c r="E115" s="35" t="s">
        <v>1765</v>
      </c>
      <c r="F115" s="36" t="s">
        <v>1511</v>
      </c>
      <c r="G115" s="37" t="s">
        <v>212</v>
      </c>
      <c r="H115" s="38" t="s">
        <v>1520</v>
      </c>
      <c r="I115" s="39">
        <v>1725</v>
      </c>
      <c r="J115" s="40" t="s">
        <v>1384</v>
      </c>
      <c r="K115" s="148"/>
      <c r="L115" s="42"/>
      <c r="M115" s="43"/>
      <c r="N115" s="41" t="str">
        <f t="shared" si="4"/>
        <v>제06장 보상관리-제02절 임금관리-15</v>
      </c>
      <c r="P115" s="290" t="str">
        <f t="shared" si="5"/>
        <v>프레데릭 할시(Frederick A. Halsey)</v>
      </c>
      <c r="Q115" s="5" t="str">
        <f t="shared" si="6"/>
        <v>제06장 보상관리</v>
      </c>
      <c r="R115" s="5" t="str">
        <f t="shared" si="7"/>
        <v>제02절 임금관리</v>
      </c>
    </row>
    <row r="116" spans="1:18" ht="14.45" customHeight="1" x14ac:dyDescent="0.2">
      <c r="A116" s="8"/>
      <c r="B116" s="32" t="s">
        <v>602</v>
      </c>
      <c r="C116" s="33" t="s">
        <v>603</v>
      </c>
      <c r="D116" s="34" t="s">
        <v>126</v>
      </c>
      <c r="E116" s="35" t="s">
        <v>1766</v>
      </c>
      <c r="F116" s="36" t="s">
        <v>1512</v>
      </c>
      <c r="G116" s="37" t="s">
        <v>1518</v>
      </c>
      <c r="H116" s="38" t="s">
        <v>1521</v>
      </c>
      <c r="I116" s="39">
        <v>1290</v>
      </c>
      <c r="J116" s="40" t="s">
        <v>1384</v>
      </c>
      <c r="K116" s="148"/>
      <c r="L116" s="42"/>
      <c r="M116" s="43"/>
      <c r="N116" s="41" t="str">
        <f t="shared" si="4"/>
        <v>제06장 보상관리-제02절 임금관리-16</v>
      </c>
      <c r="P116" s="290" t="str">
        <f t="shared" si="5"/>
        <v>샤를 비도우(Charles Bedaux)</v>
      </c>
      <c r="Q116" s="5" t="str">
        <f t="shared" si="6"/>
        <v>제06장 보상관리</v>
      </c>
      <c r="R116" s="5" t="str">
        <f t="shared" si="7"/>
        <v>제02절 임금관리</v>
      </c>
    </row>
    <row r="117" spans="1:18" ht="14.45" customHeight="1" x14ac:dyDescent="0.2">
      <c r="A117" s="8"/>
      <c r="B117" s="32" t="s">
        <v>602</v>
      </c>
      <c r="C117" s="33" t="s">
        <v>603</v>
      </c>
      <c r="D117" s="34" t="s">
        <v>126</v>
      </c>
      <c r="E117" s="35" t="s">
        <v>1768</v>
      </c>
      <c r="F117" s="36" t="s">
        <v>1513</v>
      </c>
      <c r="G117" s="37" t="s">
        <v>213</v>
      </c>
      <c r="H117" s="38" t="s">
        <v>443</v>
      </c>
      <c r="I117" s="39">
        <v>1801</v>
      </c>
      <c r="J117" s="40" t="s">
        <v>1384</v>
      </c>
      <c r="K117" s="148"/>
      <c r="L117" s="42"/>
      <c r="M117" s="43"/>
      <c r="N117" s="41" t="str">
        <f t="shared" si="4"/>
        <v>제06장 보상관리-제02절 임금관리-17</v>
      </c>
      <c r="P117" s="290" t="str">
        <f t="shared" si="5"/>
        <v>제임스 로완(James Rowan)</v>
      </c>
      <c r="Q117" s="5" t="str">
        <f t="shared" si="6"/>
        <v>제06장 보상관리</v>
      </c>
      <c r="R117" s="5" t="str">
        <f t="shared" si="7"/>
        <v>제02절 임금관리</v>
      </c>
    </row>
    <row r="118" spans="1:18" ht="14.45" customHeight="1" x14ac:dyDescent="0.2">
      <c r="A118" s="8"/>
      <c r="B118" s="32" t="s">
        <v>602</v>
      </c>
      <c r="C118" s="33" t="s">
        <v>603</v>
      </c>
      <c r="D118" s="34" t="s">
        <v>126</v>
      </c>
      <c r="E118" s="35" t="s">
        <v>1770</v>
      </c>
      <c r="F118" s="36" t="s">
        <v>1514</v>
      </c>
      <c r="G118" s="37" t="s">
        <v>211</v>
      </c>
      <c r="H118" s="38" t="s">
        <v>442</v>
      </c>
      <c r="I118" s="39">
        <v>1666</v>
      </c>
      <c r="J118" s="40" t="s">
        <v>1384</v>
      </c>
      <c r="K118" s="148"/>
      <c r="L118" s="42"/>
      <c r="M118" s="43"/>
      <c r="N118" s="41" t="str">
        <f t="shared" si="4"/>
        <v>제06장 보상관리-제02절 임금관리-18</v>
      </c>
      <c r="P118" s="290" t="str">
        <f t="shared" si="5"/>
        <v>헨리 간트(Henry L. Gantt)</v>
      </c>
      <c r="Q118" s="5" t="str">
        <f t="shared" si="6"/>
        <v>제06장 보상관리</v>
      </c>
      <c r="R118" s="5" t="str">
        <f t="shared" si="7"/>
        <v>제02절 임금관리</v>
      </c>
    </row>
    <row r="119" spans="1:18" ht="14.45" customHeight="1" x14ac:dyDescent="0.2">
      <c r="A119" s="8"/>
      <c r="B119" s="32" t="s">
        <v>602</v>
      </c>
      <c r="C119" s="33" t="s">
        <v>603</v>
      </c>
      <c r="D119" s="34" t="s">
        <v>126</v>
      </c>
      <c r="E119" s="35" t="s">
        <v>1772</v>
      </c>
      <c r="F119" s="36" t="s">
        <v>1515</v>
      </c>
      <c r="G119" s="37" t="s">
        <v>214</v>
      </c>
      <c r="H119" s="38" t="s">
        <v>444</v>
      </c>
      <c r="I119" s="39">
        <v>1817</v>
      </c>
      <c r="J119" s="40" t="s">
        <v>1384</v>
      </c>
      <c r="K119" s="148"/>
      <c r="L119" s="42"/>
      <c r="M119" s="43"/>
      <c r="N119" s="41" t="str">
        <f t="shared" si="4"/>
        <v>제06장 보상관리-제02절 임금관리-19</v>
      </c>
      <c r="P119" s="290" t="str">
        <f t="shared" si="5"/>
        <v>조셉 스캔론(Joseph N. Scanlon)</v>
      </c>
      <c r="Q119" s="5" t="str">
        <f t="shared" si="6"/>
        <v>제06장 보상관리</v>
      </c>
      <c r="R119" s="5" t="str">
        <f t="shared" si="7"/>
        <v>제02절 임금관리</v>
      </c>
    </row>
    <row r="120" spans="1:18" ht="14.45" customHeight="1" x14ac:dyDescent="0.2">
      <c r="A120" s="8"/>
      <c r="B120" s="32" t="s">
        <v>602</v>
      </c>
      <c r="C120" s="33" t="s">
        <v>603</v>
      </c>
      <c r="D120" s="34" t="s">
        <v>126</v>
      </c>
      <c r="E120" s="35" t="s">
        <v>1774</v>
      </c>
      <c r="F120" s="36" t="s">
        <v>1516</v>
      </c>
      <c r="G120" s="37" t="s">
        <v>215</v>
      </c>
      <c r="H120" s="38" t="s">
        <v>445</v>
      </c>
      <c r="I120" s="39">
        <v>1800</v>
      </c>
      <c r="J120" s="40" t="s">
        <v>1384</v>
      </c>
      <c r="K120" s="148"/>
      <c r="L120" s="42"/>
      <c r="M120" s="43"/>
      <c r="N120" s="41" t="str">
        <f t="shared" si="4"/>
        <v>제06장 보상관리-제02절 임금관리-20</v>
      </c>
      <c r="P120" s="290" t="str">
        <f t="shared" si="5"/>
        <v>앨런 럭커(Allan Rucker)</v>
      </c>
      <c r="Q120" s="5" t="str">
        <f t="shared" si="6"/>
        <v>제06장 보상관리</v>
      </c>
      <c r="R120" s="5" t="str">
        <f t="shared" si="7"/>
        <v>제02절 임금관리</v>
      </c>
    </row>
    <row r="121" spans="1:18" ht="14.45" customHeight="1" x14ac:dyDescent="0.2">
      <c r="A121" s="8"/>
      <c r="B121" s="32" t="s">
        <v>602</v>
      </c>
      <c r="C121" s="44" t="s">
        <v>603</v>
      </c>
      <c r="D121" s="45" t="s">
        <v>126</v>
      </c>
      <c r="E121" s="46" t="s">
        <v>1776</v>
      </c>
      <c r="F121" s="47" t="s">
        <v>1519</v>
      </c>
      <c r="G121" s="48" t="s">
        <v>216</v>
      </c>
      <c r="H121" s="49" t="s">
        <v>446</v>
      </c>
      <c r="I121" s="50">
        <v>1738</v>
      </c>
      <c r="J121" s="51" t="s">
        <v>1384</v>
      </c>
      <c r="K121" s="135"/>
      <c r="L121" s="53"/>
      <c r="M121" s="54"/>
      <c r="N121" s="52" t="str">
        <f t="shared" si="4"/>
        <v>제06장 보상관리-제02절 임금관리-21</v>
      </c>
      <c r="P121" s="290" t="str">
        <f t="shared" si="5"/>
        <v>미첼 페인(Mitchell Fein)</v>
      </c>
      <c r="Q121" s="5" t="str">
        <f t="shared" si="6"/>
        <v>제06장 보상관리</v>
      </c>
      <c r="R121" s="5" t="str">
        <f t="shared" si="7"/>
        <v>제02절 임금관리</v>
      </c>
    </row>
    <row r="122" spans="1:18" ht="14.45" customHeight="1" x14ac:dyDescent="0.2">
      <c r="A122" s="8"/>
      <c r="B122" s="32" t="s">
        <v>602</v>
      </c>
      <c r="C122" s="136" t="s">
        <v>604</v>
      </c>
      <c r="D122" s="137" t="s">
        <v>124</v>
      </c>
      <c r="E122" s="138" t="s">
        <v>135</v>
      </c>
      <c r="F122" s="139" t="s">
        <v>1492</v>
      </c>
      <c r="G122" s="140" t="s">
        <v>158</v>
      </c>
      <c r="H122" s="141" t="s">
        <v>1179</v>
      </c>
      <c r="I122" s="142">
        <v>2890</v>
      </c>
      <c r="J122" s="143" t="s">
        <v>1385</v>
      </c>
      <c r="K122" s="144"/>
      <c r="L122" s="146"/>
      <c r="M122" s="147"/>
      <c r="N122" s="145" t="str">
        <f t="shared" si="4"/>
        <v>제06장 보상관리-제03절 복리후생관리-01</v>
      </c>
      <c r="P122" s="290" t="str">
        <f t="shared" si="5"/>
        <v>보상관리</v>
      </c>
      <c r="Q122" s="5" t="str">
        <f t="shared" si="6"/>
        <v>제06장 보상관리</v>
      </c>
      <c r="R122" s="5" t="str">
        <f t="shared" si="7"/>
        <v>제03절 복리후생관리</v>
      </c>
    </row>
    <row r="123" spans="1:18"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4"/>
        <v>제06장 보상관리-제03절 복리후생관리-02</v>
      </c>
      <c r="P123" s="290" t="str">
        <f t="shared" si="5"/>
        <v>2011-2-1</v>
      </c>
      <c r="Q123" s="5" t="str">
        <f t="shared" si="6"/>
        <v>제06장 보상관리</v>
      </c>
      <c r="R123" s="5" t="str">
        <f t="shared" si="7"/>
        <v>제03절 복리후생관리</v>
      </c>
    </row>
    <row r="124" spans="1:18"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4"/>
        <v>제06장 보상관리-제03절 복리후생관리-03</v>
      </c>
      <c r="P124" s="290" t="str">
        <f t="shared" si="5"/>
        <v>2024-1-2</v>
      </c>
      <c r="Q124" s="5" t="str">
        <f t="shared" si="6"/>
        <v>제06장 보상관리</v>
      </c>
      <c r="R124" s="5" t="str">
        <f t="shared" si="7"/>
        <v>제03절 복리후생관리</v>
      </c>
    </row>
    <row r="125" spans="1:18" ht="14.45" customHeight="1" x14ac:dyDescent="0.2">
      <c r="A125" s="8"/>
      <c r="B125" s="20" t="s">
        <v>608</v>
      </c>
      <c r="C125" s="21" t="s">
        <v>607</v>
      </c>
      <c r="D125" s="22" t="s">
        <v>124</v>
      </c>
      <c r="E125" s="23" t="s">
        <v>138</v>
      </c>
      <c r="F125" s="24" t="s">
        <v>1492</v>
      </c>
      <c r="G125" s="25" t="s">
        <v>159</v>
      </c>
      <c r="H125" s="26" t="s">
        <v>1180</v>
      </c>
      <c r="I125" s="27">
        <v>2186</v>
      </c>
      <c r="J125" s="28" t="s">
        <v>1384</v>
      </c>
      <c r="K125" s="280"/>
      <c r="L125" s="30"/>
      <c r="M125" s="31"/>
      <c r="N125" s="29" t="str">
        <f t="shared" si="4"/>
        <v>제07장 유지 및 이직관리-제01절 근로시간관리-01</v>
      </c>
      <c r="P125" s="290" t="str">
        <f t="shared" si="5"/>
        <v>유지 및 이직관리</v>
      </c>
      <c r="Q125" s="5" t="str">
        <f t="shared" si="6"/>
        <v>제07장 유지 및 이직관리</v>
      </c>
      <c r="R125" s="5" t="str">
        <f t="shared" si="7"/>
        <v>제01절 근로시간관리</v>
      </c>
    </row>
    <row r="126" spans="1:18"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4"/>
        <v>제07장 유지 및 이직관리-제01절 근로시간관리-02</v>
      </c>
      <c r="P126" s="290" t="str">
        <f t="shared" si="5"/>
        <v>2020-1</v>
      </c>
      <c r="Q126" s="5" t="str">
        <f t="shared" si="6"/>
        <v>제07장 유지 및 이직관리</v>
      </c>
      <c r="R126" s="5" t="str">
        <f t="shared" si="7"/>
        <v>제01절 근로시간관리</v>
      </c>
    </row>
    <row r="127" spans="1:18"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4"/>
        <v>제07장 유지 및 이직관리-제01절 근로시간관리-03</v>
      </c>
      <c r="P127" s="290" t="str">
        <f t="shared" si="5"/>
        <v>2023-3</v>
      </c>
      <c r="Q127" s="5" t="str">
        <f t="shared" si="6"/>
        <v>제07장 유지 및 이직관리</v>
      </c>
      <c r="R127" s="5" t="str">
        <f t="shared" si="7"/>
        <v>제01절 근로시간관리</v>
      </c>
    </row>
    <row r="128" spans="1:18" ht="14.45" customHeight="1" x14ac:dyDescent="0.2">
      <c r="A128" s="8"/>
      <c r="B128" s="32" t="s">
        <v>606</v>
      </c>
      <c r="C128" s="136" t="s">
        <v>609</v>
      </c>
      <c r="D128" s="137" t="s">
        <v>124</v>
      </c>
      <c r="E128" s="138" t="s">
        <v>138</v>
      </c>
      <c r="F128" s="139" t="s">
        <v>1492</v>
      </c>
      <c r="G128" s="140" t="s">
        <v>160</v>
      </c>
      <c r="H128" s="141" t="s">
        <v>1181</v>
      </c>
      <c r="I128" s="142">
        <v>1653</v>
      </c>
      <c r="J128" s="143" t="s">
        <v>1384</v>
      </c>
      <c r="K128" s="144"/>
      <c r="L128" s="146"/>
      <c r="M128" s="147"/>
      <c r="N128" s="145" t="str">
        <f t="shared" si="4"/>
        <v>제07장 유지 및 이직관리-제02절 안전보건관리-01</v>
      </c>
      <c r="P128" s="290" t="str">
        <f t="shared" si="5"/>
        <v>유지 및 이직관리</v>
      </c>
      <c r="Q128" s="5" t="str">
        <f t="shared" si="6"/>
        <v>제07장 유지 및 이직관리</v>
      </c>
      <c r="R128" s="5" t="str">
        <f t="shared" si="7"/>
        <v>제02절 안전보건관리</v>
      </c>
    </row>
    <row r="129" spans="1:18"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4"/>
        <v>제07장 유지 및 이직관리-제02절 안전보건관리-02</v>
      </c>
      <c r="P129" s="290" t="str">
        <f t="shared" si="5"/>
        <v>2015-3</v>
      </c>
      <c r="Q129" s="5" t="str">
        <f t="shared" si="6"/>
        <v>제07장 유지 및 이직관리</v>
      </c>
      <c r="R129" s="5" t="str">
        <f t="shared" si="7"/>
        <v>제02절 안전보건관리</v>
      </c>
    </row>
    <row r="130" spans="1:18" ht="14.45" customHeight="1" x14ac:dyDescent="0.2">
      <c r="A130" s="8"/>
      <c r="B130" s="32" t="s">
        <v>606</v>
      </c>
      <c r="C130" s="136" t="s">
        <v>1439</v>
      </c>
      <c r="D130" s="137" t="s">
        <v>124</v>
      </c>
      <c r="E130" s="138" t="s">
        <v>138</v>
      </c>
      <c r="F130" s="139" t="s">
        <v>1492</v>
      </c>
      <c r="G130" s="140" t="s">
        <v>161</v>
      </c>
      <c r="H130" s="141" t="s">
        <v>1182</v>
      </c>
      <c r="I130" s="142">
        <v>2369</v>
      </c>
      <c r="J130" s="143" t="s">
        <v>1385</v>
      </c>
      <c r="K130" s="144"/>
      <c r="L130" s="146"/>
      <c r="M130" s="147"/>
      <c r="N130" s="145" t="str">
        <f t="shared" si="4"/>
        <v>제07장 유지 및 이직관리-제03절 동기부여를 통한 인적자원관리-01</v>
      </c>
      <c r="P130" s="290" t="str">
        <f t="shared" si="5"/>
        <v>유지 및 이직관리</v>
      </c>
      <c r="Q130" s="5" t="str">
        <f t="shared" si="6"/>
        <v>제07장 유지 및 이직관리</v>
      </c>
      <c r="R130" s="5" t="str">
        <f t="shared" si="7"/>
        <v>제03절 동기부여를 통한 인적자원관리</v>
      </c>
    </row>
    <row r="131" spans="1:18" ht="14.45" customHeight="1" x14ac:dyDescent="0.2">
      <c r="A131" s="8"/>
      <c r="B131" s="32" t="s">
        <v>606</v>
      </c>
      <c r="C131" s="33" t="s">
        <v>1439</v>
      </c>
      <c r="D131" s="34" t="s">
        <v>126</v>
      </c>
      <c r="E131" s="35" t="s">
        <v>1778</v>
      </c>
      <c r="F131" s="36" t="s">
        <v>1493</v>
      </c>
      <c r="G131" s="37" t="s">
        <v>118</v>
      </c>
      <c r="H131" s="38" t="s">
        <v>447</v>
      </c>
      <c r="I131" s="39">
        <v>2085</v>
      </c>
      <c r="J131" s="40" t="s">
        <v>1385</v>
      </c>
      <c r="K131" s="148"/>
      <c r="L131" s="42"/>
      <c r="M131" s="43"/>
      <c r="N131" s="41" t="str">
        <f t="shared" si="4"/>
        <v>제07장 유지 및 이직관리-제03절 동기부여를 통한 인적자원관리-02</v>
      </c>
      <c r="P131" s="290" t="str">
        <f t="shared" si="5"/>
        <v>에이브러햄 매슬로(Abraham Maslow)</v>
      </c>
      <c r="Q131" s="5" t="str">
        <f t="shared" si="6"/>
        <v>제07장 유지 및 이직관리</v>
      </c>
      <c r="R131" s="5" t="str">
        <f t="shared" si="7"/>
        <v>제03절 동기부여를 통한 인적자원관리</v>
      </c>
    </row>
    <row r="132" spans="1:18" ht="14.45" customHeight="1" x14ac:dyDescent="0.2">
      <c r="A132" s="8"/>
      <c r="B132" s="32" t="s">
        <v>606</v>
      </c>
      <c r="C132" s="33" t="s">
        <v>1439</v>
      </c>
      <c r="D132" s="34" t="s">
        <v>126</v>
      </c>
      <c r="E132" s="35" t="s">
        <v>1779</v>
      </c>
      <c r="F132" s="36" t="s">
        <v>1494</v>
      </c>
      <c r="G132" s="37" t="s">
        <v>119</v>
      </c>
      <c r="H132" s="38" t="s">
        <v>448</v>
      </c>
      <c r="I132" s="39">
        <v>2020</v>
      </c>
      <c r="J132" s="40" t="s">
        <v>1385</v>
      </c>
      <c r="K132" s="148"/>
      <c r="L132" s="42"/>
      <c r="M132" s="43"/>
      <c r="N132" s="41" t="str">
        <f t="shared" ref="N132:N195" si="8">B132&amp;"-"&amp;C132&amp;"-"&amp;F132</f>
        <v>제07장 유지 및 이직관리-제03절 동기부여를 통한 인적자원관리-03</v>
      </c>
      <c r="P132" s="290" t="str">
        <f t="shared" ref="P132:P195" si="9">E132</f>
        <v>클레이튼 알더퍼(Clayton Alderfer)</v>
      </c>
      <c r="Q132" s="5" t="str">
        <f t="shared" ref="Q132:Q195" si="10">B132</f>
        <v>제07장 유지 및 이직관리</v>
      </c>
      <c r="R132" s="5" t="str">
        <f t="shared" ref="R132:R195" si="11">C132</f>
        <v>제03절 동기부여를 통한 인적자원관리</v>
      </c>
    </row>
    <row r="133" spans="1:18" ht="14.45" customHeight="1" x14ac:dyDescent="0.2">
      <c r="A133" s="8"/>
      <c r="B133" s="32" t="s">
        <v>606</v>
      </c>
      <c r="C133" s="33" t="s">
        <v>1439</v>
      </c>
      <c r="D133" s="34" t="s">
        <v>126</v>
      </c>
      <c r="E133" s="35" t="s">
        <v>1715</v>
      </c>
      <c r="F133" s="36" t="s">
        <v>1499</v>
      </c>
      <c r="G133" s="37" t="s">
        <v>90</v>
      </c>
      <c r="H133" s="38" t="s">
        <v>420</v>
      </c>
      <c r="I133" s="39">
        <v>2000</v>
      </c>
      <c r="J133" s="40" t="s">
        <v>1384</v>
      </c>
      <c r="K133" s="148" t="s">
        <v>1444</v>
      </c>
      <c r="L133" s="42"/>
      <c r="M133" s="43"/>
      <c r="N133" s="41" t="str">
        <f t="shared" si="8"/>
        <v>제07장 유지 및 이직관리-제03절 동기부여를 통한 인적자원관리-04</v>
      </c>
      <c r="P133" s="290" t="str">
        <f t="shared" si="9"/>
        <v>프레데릭 허즈버그(Frederic Herzberg)</v>
      </c>
      <c r="Q133" s="5" t="str">
        <f t="shared" si="10"/>
        <v>제07장 유지 및 이직관리</v>
      </c>
      <c r="R133" s="5" t="str">
        <f t="shared" si="11"/>
        <v>제03절 동기부여를 통한 인적자원관리</v>
      </c>
    </row>
    <row r="134" spans="1:18" ht="14.45" customHeight="1" x14ac:dyDescent="0.2">
      <c r="A134" s="8"/>
      <c r="B134" s="32" t="s">
        <v>606</v>
      </c>
      <c r="C134" s="33" t="s">
        <v>1439</v>
      </c>
      <c r="D134" s="34" t="s">
        <v>126</v>
      </c>
      <c r="E134" s="35" t="s">
        <v>1781</v>
      </c>
      <c r="F134" s="36" t="s">
        <v>1497</v>
      </c>
      <c r="G134" s="37" t="s">
        <v>116</v>
      </c>
      <c r="H134" s="38" t="s">
        <v>411</v>
      </c>
      <c r="I134" s="39">
        <v>1875</v>
      </c>
      <c r="J134" s="40" t="s">
        <v>1384</v>
      </c>
      <c r="K134" s="148" t="s">
        <v>1444</v>
      </c>
      <c r="L134" s="42"/>
      <c r="M134" s="43"/>
      <c r="N134" s="41" t="str">
        <f t="shared" si="8"/>
        <v>제07장 유지 및 이직관리-제03절 동기부여를 통한 인적자원관리-05</v>
      </c>
      <c r="P134" s="290" t="str">
        <f t="shared" si="9"/>
        <v>더글라스 맥그리거(Douglas M. McGregor)</v>
      </c>
      <c r="Q134" s="5" t="str">
        <f t="shared" si="10"/>
        <v>제07장 유지 및 이직관리</v>
      </c>
      <c r="R134" s="5" t="str">
        <f t="shared" si="11"/>
        <v>제03절 동기부여를 통한 인적자원관리</v>
      </c>
    </row>
    <row r="135" spans="1:18" ht="14.45" customHeight="1" x14ac:dyDescent="0.2">
      <c r="A135" s="8"/>
      <c r="B135" s="32" t="s">
        <v>606</v>
      </c>
      <c r="C135" s="33" t="s">
        <v>1439</v>
      </c>
      <c r="D135" s="34" t="s">
        <v>126</v>
      </c>
      <c r="E135" s="35" t="s">
        <v>1783</v>
      </c>
      <c r="F135" s="36" t="s">
        <v>1498</v>
      </c>
      <c r="G135" s="37" t="s">
        <v>120</v>
      </c>
      <c r="H135" s="38" t="s">
        <v>449</v>
      </c>
      <c r="I135" s="39">
        <v>2055</v>
      </c>
      <c r="J135" s="40" t="s">
        <v>1385</v>
      </c>
      <c r="K135" s="148"/>
      <c r="L135" s="42"/>
      <c r="M135" s="43"/>
      <c r="N135" s="41" t="str">
        <f t="shared" si="8"/>
        <v>제07장 유지 및 이직관리-제03절 동기부여를 통한 인적자원관리-06</v>
      </c>
      <c r="P135" s="290" t="str">
        <f t="shared" si="9"/>
        <v>데이비드 맥클리랜드(David McClelland)</v>
      </c>
      <c r="Q135" s="5" t="str">
        <f t="shared" si="10"/>
        <v>제07장 유지 및 이직관리</v>
      </c>
      <c r="R135" s="5" t="str">
        <f t="shared" si="11"/>
        <v>제03절 동기부여를 통한 인적자원관리</v>
      </c>
    </row>
    <row r="136" spans="1:18" ht="14.45" customHeight="1" x14ac:dyDescent="0.2">
      <c r="A136" s="8"/>
      <c r="B136" s="32" t="s">
        <v>606</v>
      </c>
      <c r="C136" s="33" t="s">
        <v>1439</v>
      </c>
      <c r="D136" s="34" t="s">
        <v>126</v>
      </c>
      <c r="E136" s="35" t="s">
        <v>1754</v>
      </c>
      <c r="F136" s="36" t="s">
        <v>1495</v>
      </c>
      <c r="G136" s="37" t="s">
        <v>639</v>
      </c>
      <c r="H136" s="38" t="s">
        <v>450</v>
      </c>
      <c r="I136" s="39">
        <v>1874</v>
      </c>
      <c r="J136" s="40" t="s">
        <v>1385</v>
      </c>
      <c r="K136" s="148" t="s">
        <v>1444</v>
      </c>
      <c r="L136" s="42"/>
      <c r="M136" s="43"/>
      <c r="N136" s="41" t="str">
        <f t="shared" si="8"/>
        <v>제07장 유지 및 이직관리-제03절 동기부여를 통한 인적자원관리-07</v>
      </c>
      <c r="P136" s="290" t="str">
        <f t="shared" si="9"/>
        <v>빅터 브룸(Victor Vroom)</v>
      </c>
      <c r="Q136" s="5" t="str">
        <f t="shared" si="10"/>
        <v>제07장 유지 및 이직관리</v>
      </c>
      <c r="R136" s="5" t="str">
        <f t="shared" si="11"/>
        <v>제03절 동기부여를 통한 인적자원관리</v>
      </c>
    </row>
    <row r="137" spans="1:18" ht="14.45" customHeight="1" x14ac:dyDescent="0.2">
      <c r="A137" s="8"/>
      <c r="B137" s="32" t="s">
        <v>606</v>
      </c>
      <c r="C137" s="33" t="s">
        <v>1439</v>
      </c>
      <c r="D137" s="34" t="s">
        <v>126</v>
      </c>
      <c r="E137" s="35" t="s">
        <v>1755</v>
      </c>
      <c r="F137" s="36" t="s">
        <v>1496</v>
      </c>
      <c r="G137" s="37" t="s">
        <v>94</v>
      </c>
      <c r="H137" s="38" t="s">
        <v>439</v>
      </c>
      <c r="I137" s="39">
        <v>1801</v>
      </c>
      <c r="J137" s="40" t="s">
        <v>1384</v>
      </c>
      <c r="K137" s="148" t="s">
        <v>1444</v>
      </c>
      <c r="L137" s="42"/>
      <c r="M137" s="43"/>
      <c r="N137" s="41" t="str">
        <f t="shared" si="8"/>
        <v>제07장 유지 및 이직관리-제03절 동기부여를 통한 인적자원관리-08</v>
      </c>
      <c r="P137" s="290" t="str">
        <f t="shared" si="9"/>
        <v>존 아담스(John S. Adams)</v>
      </c>
      <c r="Q137" s="5" t="str">
        <f t="shared" si="10"/>
        <v>제07장 유지 및 이직관리</v>
      </c>
      <c r="R137" s="5" t="str">
        <f t="shared" si="11"/>
        <v>제03절 동기부여를 통한 인적자원관리</v>
      </c>
    </row>
    <row r="138" spans="1:18" ht="14.45" customHeight="1" x14ac:dyDescent="0.2">
      <c r="A138" s="8"/>
      <c r="B138" s="32" t="s">
        <v>606</v>
      </c>
      <c r="C138" s="33" t="s">
        <v>1439</v>
      </c>
      <c r="D138" s="34" t="s">
        <v>126</v>
      </c>
      <c r="E138" s="35" t="s">
        <v>1784</v>
      </c>
      <c r="F138" s="36" t="s">
        <v>1500</v>
      </c>
      <c r="G138" s="37" t="s">
        <v>640</v>
      </c>
      <c r="H138" s="38" t="s">
        <v>641</v>
      </c>
      <c r="I138" s="39">
        <v>2027</v>
      </c>
      <c r="J138" s="40" t="s">
        <v>1385</v>
      </c>
      <c r="K138" s="148"/>
      <c r="L138" s="42"/>
      <c r="M138" s="43"/>
      <c r="N138" s="41" t="str">
        <f t="shared" si="8"/>
        <v>제07장 유지 및 이직관리-제03절 동기부여를 통한 인적자원관리-09</v>
      </c>
      <c r="P138" s="290" t="str">
        <f t="shared" si="9"/>
        <v>에드윈 로크(Edwin A. Locke), 게리 레이섬(Gary P. Latham)</v>
      </c>
      <c r="Q138" s="5" t="str">
        <f t="shared" si="10"/>
        <v>제07장 유지 및 이직관리</v>
      </c>
      <c r="R138" s="5" t="str">
        <f t="shared" si="11"/>
        <v>제03절 동기부여를 통한 인적자원관리</v>
      </c>
    </row>
    <row r="139" spans="1:18" ht="14.45" customHeight="1" x14ac:dyDescent="0.2">
      <c r="A139" s="8"/>
      <c r="B139" s="32" t="s">
        <v>606</v>
      </c>
      <c r="C139" s="33" t="s">
        <v>1439</v>
      </c>
      <c r="D139" s="34" t="s">
        <v>126</v>
      </c>
      <c r="E139" s="35" t="s">
        <v>1786</v>
      </c>
      <c r="F139" s="36" t="s">
        <v>1501</v>
      </c>
      <c r="G139" s="37" t="s">
        <v>642</v>
      </c>
      <c r="H139" s="38" t="s">
        <v>643</v>
      </c>
      <c r="I139" s="39">
        <v>1921</v>
      </c>
      <c r="J139" s="40" t="s">
        <v>1385</v>
      </c>
      <c r="K139" s="148"/>
      <c r="L139" s="42"/>
      <c r="M139" s="43"/>
      <c r="N139" s="41" t="str">
        <f t="shared" si="8"/>
        <v>제07장 유지 및 이직관리-제03절 동기부여를 통한 인적자원관리-10</v>
      </c>
      <c r="P139" s="290" t="str">
        <f t="shared" si="9"/>
        <v>케네스 토마스(Kenneth Thomas)</v>
      </c>
      <c r="Q139" s="5" t="str">
        <f t="shared" si="10"/>
        <v>제07장 유지 및 이직관리</v>
      </c>
      <c r="R139" s="5" t="str">
        <f t="shared" si="11"/>
        <v>제03절 동기부여를 통한 인적자원관리</v>
      </c>
    </row>
    <row r="140" spans="1:18" ht="14.45" customHeight="1" x14ac:dyDescent="0.2">
      <c r="A140" s="8"/>
      <c r="B140" s="32" t="s">
        <v>606</v>
      </c>
      <c r="C140" s="33" t="s">
        <v>1439</v>
      </c>
      <c r="D140" s="34" t="s">
        <v>126</v>
      </c>
      <c r="E140" s="35" t="s">
        <v>1787</v>
      </c>
      <c r="F140" s="36" t="s">
        <v>1502</v>
      </c>
      <c r="G140" s="37" t="s">
        <v>676</v>
      </c>
      <c r="H140" s="38" t="s">
        <v>677</v>
      </c>
      <c r="I140" s="39">
        <v>1757</v>
      </c>
      <c r="J140" s="40" t="s">
        <v>1385</v>
      </c>
      <c r="K140" s="148"/>
      <c r="L140" s="42"/>
      <c r="M140" s="43"/>
      <c r="N140" s="41" t="str">
        <f t="shared" si="8"/>
        <v>제07장 유지 및 이직관리-제03절 동기부여를 통한 인적자원관리-11</v>
      </c>
      <c r="P140" s="290" t="str">
        <f t="shared" si="9"/>
        <v>대릴 벰(Daryl Bem)</v>
      </c>
      <c r="Q140" s="5" t="str">
        <f t="shared" si="10"/>
        <v>제07장 유지 및 이직관리</v>
      </c>
      <c r="R140" s="5" t="str">
        <f t="shared" si="11"/>
        <v>제03절 동기부여를 통한 인적자원관리</v>
      </c>
    </row>
    <row r="141" spans="1:18" ht="14.45" customHeight="1" x14ac:dyDescent="0.2">
      <c r="A141" s="8"/>
      <c r="B141" s="32" t="s">
        <v>606</v>
      </c>
      <c r="C141" s="44" t="s">
        <v>1439</v>
      </c>
      <c r="D141" s="45" t="s">
        <v>126</v>
      </c>
      <c r="E141" s="46" t="s">
        <v>1789</v>
      </c>
      <c r="F141" s="47" t="s">
        <v>1503</v>
      </c>
      <c r="G141" s="48" t="s">
        <v>644</v>
      </c>
      <c r="H141" s="49" t="s">
        <v>645</v>
      </c>
      <c r="I141" s="50">
        <v>1857</v>
      </c>
      <c r="J141" s="51" t="s">
        <v>1385</v>
      </c>
      <c r="K141" s="135"/>
      <c r="L141" s="53"/>
      <c r="M141" s="54"/>
      <c r="N141" s="52" t="str">
        <f t="shared" si="8"/>
        <v>제07장 유지 및 이직관리-제03절 동기부여를 통한 인적자원관리-12</v>
      </c>
      <c r="P141" s="290" t="str">
        <f t="shared" si="9"/>
        <v>에드워드 데시(Edward Deci)</v>
      </c>
      <c r="Q141" s="5" t="str">
        <f t="shared" si="10"/>
        <v>제07장 유지 및 이직관리</v>
      </c>
      <c r="R141" s="5" t="str">
        <f t="shared" si="11"/>
        <v>제03절 동기부여를 통한 인적자원관리</v>
      </c>
    </row>
    <row r="142" spans="1:18" ht="14.45" customHeight="1" x14ac:dyDescent="0.2">
      <c r="A142" s="8"/>
      <c r="B142" s="32" t="s">
        <v>606</v>
      </c>
      <c r="C142" s="136" t="s">
        <v>1422</v>
      </c>
      <c r="D142" s="137" t="s">
        <v>124</v>
      </c>
      <c r="E142" s="138" t="s">
        <v>138</v>
      </c>
      <c r="F142" s="139" t="s">
        <v>1492</v>
      </c>
      <c r="G142" s="140" t="s">
        <v>162</v>
      </c>
      <c r="H142" s="141" t="s">
        <v>1183</v>
      </c>
      <c r="I142" s="142">
        <v>3372</v>
      </c>
      <c r="J142" s="143" t="s">
        <v>1385</v>
      </c>
      <c r="K142" s="144"/>
      <c r="L142" s="146"/>
      <c r="M142" s="147"/>
      <c r="N142" s="145" t="str">
        <f t="shared" si="8"/>
        <v>제07장 유지 및 이직관리-제04절 스트레스관리-01</v>
      </c>
      <c r="P142" s="290" t="str">
        <f t="shared" si="9"/>
        <v>유지 및 이직관리</v>
      </c>
      <c r="Q142" s="5" t="str">
        <f t="shared" si="10"/>
        <v>제07장 유지 및 이직관리</v>
      </c>
      <c r="R142" s="5" t="str">
        <f t="shared" si="11"/>
        <v>제04절 스트레스관리</v>
      </c>
    </row>
    <row r="143" spans="1:18"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8"/>
        <v>제07장 유지 및 이직관리-제04절 스트레스관리-02</v>
      </c>
      <c r="P143" s="290" t="str">
        <f t="shared" si="9"/>
        <v>7.04-1</v>
      </c>
      <c r="Q143" s="5" t="str">
        <f t="shared" si="10"/>
        <v>제07장 유지 및 이직관리</v>
      </c>
      <c r="R143" s="5" t="str">
        <f t="shared" si="11"/>
        <v>제04절 스트레스관리</v>
      </c>
    </row>
    <row r="144" spans="1:18"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8"/>
        <v>제07장 유지 및 이직관리-제04절 스트레스관리-03</v>
      </c>
      <c r="P144" s="290" t="str">
        <f t="shared" si="9"/>
        <v>7.04-2</v>
      </c>
      <c r="Q144" s="5" t="str">
        <f t="shared" si="10"/>
        <v>제07장 유지 및 이직관리</v>
      </c>
      <c r="R144" s="5" t="str">
        <f t="shared" si="11"/>
        <v>제04절 스트레스관리</v>
      </c>
    </row>
    <row r="145" spans="1:18" ht="14.45" customHeight="1" x14ac:dyDescent="0.2">
      <c r="A145" s="8"/>
      <c r="B145" s="32" t="s">
        <v>606</v>
      </c>
      <c r="C145" s="33" t="s">
        <v>1422</v>
      </c>
      <c r="D145" s="34" t="s">
        <v>126</v>
      </c>
      <c r="E145" s="35" t="s">
        <v>1791</v>
      </c>
      <c r="F145" s="36" t="s">
        <v>1499</v>
      </c>
      <c r="G145" s="37" t="s">
        <v>720</v>
      </c>
      <c r="H145" s="38" t="s">
        <v>721</v>
      </c>
      <c r="I145" s="39">
        <v>2062</v>
      </c>
      <c r="J145" s="40" t="s">
        <v>1385</v>
      </c>
      <c r="K145" s="148"/>
      <c r="L145" s="42"/>
      <c r="M145" s="43"/>
      <c r="N145" s="41" t="str">
        <f t="shared" si="8"/>
        <v>제07장 유지 및 이직관리-제04절 스트레스관리-04</v>
      </c>
      <c r="P145" s="290" t="str">
        <f t="shared" si="9"/>
        <v>다니엘 카츠(Daniel Katz), 로버트 칸(Robert L. Kahn)</v>
      </c>
      <c r="Q145" s="5" t="str">
        <f t="shared" si="10"/>
        <v>제07장 유지 및 이직관리</v>
      </c>
      <c r="R145" s="5" t="str">
        <f t="shared" si="11"/>
        <v>제04절 스트레스관리</v>
      </c>
    </row>
    <row r="146" spans="1:18" ht="14.45" customHeight="1" x14ac:dyDescent="0.2">
      <c r="A146" s="8"/>
      <c r="B146" s="32" t="s">
        <v>606</v>
      </c>
      <c r="C146" s="44" t="s">
        <v>1422</v>
      </c>
      <c r="D146" s="45" t="s">
        <v>126</v>
      </c>
      <c r="E146" s="46" t="s">
        <v>1793</v>
      </c>
      <c r="F146" s="47" t="s">
        <v>1497</v>
      </c>
      <c r="G146" s="48" t="s">
        <v>727</v>
      </c>
      <c r="H146" s="49" t="s">
        <v>728</v>
      </c>
      <c r="I146" s="50">
        <v>1965</v>
      </c>
      <c r="J146" s="51" t="s">
        <v>1385</v>
      </c>
      <c r="K146" s="135"/>
      <c r="L146" s="53"/>
      <c r="M146" s="54"/>
      <c r="N146" s="52" t="str">
        <f t="shared" si="8"/>
        <v>제07장 유지 및 이직관리-제04절 스트레스관리-05</v>
      </c>
      <c r="P146" s="290" t="str">
        <f t="shared" si="9"/>
        <v>한스 셀리에(Hans Selye)</v>
      </c>
      <c r="Q146" s="5" t="str">
        <f t="shared" si="10"/>
        <v>제07장 유지 및 이직관리</v>
      </c>
      <c r="R146" s="5" t="str">
        <f t="shared" si="11"/>
        <v>제04절 스트레스관리</v>
      </c>
    </row>
    <row r="147" spans="1:18" ht="14.45" customHeight="1" x14ac:dyDescent="0.2">
      <c r="A147" s="8"/>
      <c r="B147" s="32" t="s">
        <v>606</v>
      </c>
      <c r="C147" s="136" t="s">
        <v>612</v>
      </c>
      <c r="D147" s="137" t="s">
        <v>124</v>
      </c>
      <c r="E147" s="138" t="s">
        <v>138</v>
      </c>
      <c r="F147" s="139" t="s">
        <v>1492</v>
      </c>
      <c r="G147" s="140" t="s">
        <v>163</v>
      </c>
      <c r="H147" s="141" t="s">
        <v>1184</v>
      </c>
      <c r="I147" s="142">
        <v>3541</v>
      </c>
      <c r="J147" s="143" t="s">
        <v>1385</v>
      </c>
      <c r="K147" s="144"/>
      <c r="L147" s="146"/>
      <c r="M147" s="147"/>
      <c r="N147" s="145" t="str">
        <f t="shared" si="8"/>
        <v>제07장 유지 및 이직관리-제05절 노사관계관리-01</v>
      </c>
      <c r="P147" s="290" t="str">
        <f t="shared" si="9"/>
        <v>유지 및 이직관리</v>
      </c>
      <c r="Q147" s="5" t="str">
        <f t="shared" si="10"/>
        <v>제07장 유지 및 이직관리</v>
      </c>
      <c r="R147" s="5" t="str">
        <f t="shared" si="11"/>
        <v>제05절 노사관계관리</v>
      </c>
    </row>
    <row r="148" spans="1:18"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8"/>
        <v>제07장 유지 및 이직관리-제05절 노사관계관리-02</v>
      </c>
      <c r="P148" s="290" t="str">
        <f t="shared" si="9"/>
        <v>2014-3</v>
      </c>
      <c r="Q148" s="5" t="str">
        <f t="shared" si="10"/>
        <v>제07장 유지 및 이직관리</v>
      </c>
      <c r="R148" s="5" t="str">
        <f t="shared" si="11"/>
        <v>제05절 노사관계관리</v>
      </c>
    </row>
    <row r="149" spans="1:18"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8"/>
        <v>제07장 유지 및 이직관리-제05절 노사관계관리-03</v>
      </c>
      <c r="P149" s="290" t="str">
        <f t="shared" si="9"/>
        <v>2015-2</v>
      </c>
      <c r="Q149" s="5" t="str">
        <f t="shared" si="10"/>
        <v>제07장 유지 및 이직관리</v>
      </c>
      <c r="R149" s="5" t="str">
        <f t="shared" si="11"/>
        <v>제05절 노사관계관리</v>
      </c>
    </row>
    <row r="150" spans="1:18"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8"/>
        <v>제07장 유지 및 이직관리-제05절 노사관계관리-04</v>
      </c>
      <c r="P150" s="290" t="str">
        <f t="shared" si="9"/>
        <v>2016-3</v>
      </c>
      <c r="Q150" s="5" t="str">
        <f t="shared" si="10"/>
        <v>제07장 유지 및 이직관리</v>
      </c>
      <c r="R150" s="5" t="str">
        <f t="shared" si="11"/>
        <v>제05절 노사관계관리</v>
      </c>
    </row>
    <row r="151" spans="1:18"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8"/>
        <v>제07장 유지 및 이직관리-제05절 노사관계관리-05</v>
      </c>
      <c r="P151" s="290" t="str">
        <f t="shared" si="9"/>
        <v>2017-3</v>
      </c>
      <c r="Q151" s="5" t="str">
        <f t="shared" si="10"/>
        <v>제07장 유지 및 이직관리</v>
      </c>
      <c r="R151" s="5" t="str">
        <f t="shared" si="11"/>
        <v>제05절 노사관계관리</v>
      </c>
    </row>
    <row r="152" spans="1:18"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8"/>
        <v>제07장 유지 및 이직관리-제05절 노사관계관리-06</v>
      </c>
      <c r="P152" s="290" t="str">
        <f t="shared" si="9"/>
        <v>2018-2</v>
      </c>
      <c r="Q152" s="5" t="str">
        <f t="shared" si="10"/>
        <v>제07장 유지 및 이직관리</v>
      </c>
      <c r="R152" s="5" t="str">
        <f t="shared" si="11"/>
        <v>제05절 노사관계관리</v>
      </c>
    </row>
    <row r="153" spans="1:18" ht="14.45" customHeight="1" x14ac:dyDescent="0.2">
      <c r="A153" s="8"/>
      <c r="B153" s="32" t="s">
        <v>606</v>
      </c>
      <c r="C153" s="33" t="s">
        <v>612</v>
      </c>
      <c r="D153" s="34" t="s">
        <v>1345</v>
      </c>
      <c r="E153" s="35" t="s">
        <v>74</v>
      </c>
      <c r="F153" s="36" t="s">
        <v>1495</v>
      </c>
      <c r="G153" s="37" t="s">
        <v>1309</v>
      </c>
      <c r="H153" s="38" t="s">
        <v>1310</v>
      </c>
      <c r="I153" s="39">
        <v>1338</v>
      </c>
      <c r="J153" s="40" t="s">
        <v>1384</v>
      </c>
      <c r="K153" s="148"/>
      <c r="L153" s="42"/>
      <c r="M153" s="43"/>
      <c r="N153" s="41" t="str">
        <f t="shared" si="8"/>
        <v>제07장 유지 및 이직관리-제05절 노사관계관리-07</v>
      </c>
      <c r="P153" s="290" t="str">
        <f t="shared" si="9"/>
        <v>2019-3</v>
      </c>
      <c r="Q153" s="5" t="str">
        <f t="shared" si="10"/>
        <v>제07장 유지 및 이직관리</v>
      </c>
      <c r="R153" s="5" t="str">
        <f t="shared" si="11"/>
        <v>제05절 노사관계관리</v>
      </c>
    </row>
    <row r="154" spans="1:18"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8"/>
        <v>제07장 유지 및 이직관리-제05절 노사관계관리-08</v>
      </c>
      <c r="P154" s="290" t="str">
        <f t="shared" si="9"/>
        <v>2022-3</v>
      </c>
      <c r="Q154" s="5" t="str">
        <f t="shared" si="10"/>
        <v>제07장 유지 및 이직관리</v>
      </c>
      <c r="R154" s="5" t="str">
        <f t="shared" si="11"/>
        <v>제05절 노사관계관리</v>
      </c>
    </row>
    <row r="155" spans="1:18"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8"/>
        <v>제07장 유지 및 이직관리-제05절 노사관계관리-09</v>
      </c>
      <c r="P155" s="290" t="str">
        <f t="shared" si="9"/>
        <v>2025-2-1</v>
      </c>
      <c r="Q155" s="5" t="str">
        <f t="shared" si="10"/>
        <v>제07장 유지 및 이직관리</v>
      </c>
      <c r="R155" s="5" t="str">
        <f t="shared" si="11"/>
        <v>제05절 노사관계관리</v>
      </c>
    </row>
    <row r="156" spans="1:18"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8"/>
        <v>제07장 유지 및 이직관리-제05절 노사관계관리-10</v>
      </c>
      <c r="P156" s="290" t="str">
        <f t="shared" si="9"/>
        <v>2025-2-2</v>
      </c>
      <c r="Q156" s="5" t="str">
        <f t="shared" si="10"/>
        <v>제07장 유지 및 이직관리</v>
      </c>
      <c r="R156" s="5" t="str">
        <f t="shared" si="11"/>
        <v>제05절 노사관계관리</v>
      </c>
    </row>
    <row r="157" spans="1:18" ht="14.45" customHeight="1" x14ac:dyDescent="0.2">
      <c r="A157" s="8"/>
      <c r="B157" s="32" t="s">
        <v>606</v>
      </c>
      <c r="C157" s="136" t="s">
        <v>615</v>
      </c>
      <c r="D157" s="137" t="s">
        <v>124</v>
      </c>
      <c r="E157" s="138" t="s">
        <v>138</v>
      </c>
      <c r="F157" s="139" t="s">
        <v>1492</v>
      </c>
      <c r="G157" s="140" t="s">
        <v>164</v>
      </c>
      <c r="H157" s="141" t="s">
        <v>1185</v>
      </c>
      <c r="I157" s="142">
        <v>2720</v>
      </c>
      <c r="J157" s="143" t="s">
        <v>1366</v>
      </c>
      <c r="K157" s="144"/>
      <c r="L157" s="146"/>
      <c r="M157" s="147"/>
      <c r="N157" s="145" t="str">
        <f t="shared" si="8"/>
        <v>제07장 유지 및 이직관리-제06절 이직관리-01</v>
      </c>
      <c r="P157" s="290" t="str">
        <f t="shared" si="9"/>
        <v>유지 및 이직관리</v>
      </c>
      <c r="Q157" s="5" t="str">
        <f t="shared" si="10"/>
        <v>제07장 유지 및 이직관리</v>
      </c>
      <c r="R157" s="5" t="str">
        <f t="shared" si="11"/>
        <v>제06절 이직관리</v>
      </c>
    </row>
    <row r="158" spans="1:18"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8"/>
        <v>제07장 유지 및 이직관리-제06절 이직관리-02</v>
      </c>
      <c r="P158" s="290" t="str">
        <f t="shared" si="9"/>
        <v>2012-3</v>
      </c>
      <c r="Q158" s="5" t="str">
        <f t="shared" si="10"/>
        <v>제07장 유지 및 이직관리</v>
      </c>
      <c r="R158" s="5" t="str">
        <f t="shared" si="11"/>
        <v>제06절 이직관리</v>
      </c>
    </row>
    <row r="159" spans="1:18"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8"/>
        <v>제07장 유지 및 이직관리-제06절 이직관리-03</v>
      </c>
      <c r="P159" s="290" t="str">
        <f t="shared" si="9"/>
        <v>2014-1</v>
      </c>
      <c r="Q159" s="5" t="str">
        <f t="shared" si="10"/>
        <v>제07장 유지 및 이직관리</v>
      </c>
      <c r="R159" s="5" t="str">
        <f t="shared" si="11"/>
        <v>제06절 이직관리</v>
      </c>
    </row>
    <row r="160" spans="1:18"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8"/>
        <v>제07장 유지 및 이직관리-제06절 이직관리-04</v>
      </c>
      <c r="P160" s="290" t="str">
        <f t="shared" si="9"/>
        <v>2020-3</v>
      </c>
      <c r="Q160" s="5" t="str">
        <f t="shared" si="10"/>
        <v>제07장 유지 및 이직관리</v>
      </c>
      <c r="R160" s="5" t="str">
        <f t="shared" si="11"/>
        <v>제06절 이직관리</v>
      </c>
    </row>
    <row r="161" spans="1:18" ht="14.45" customHeight="1" x14ac:dyDescent="0.2">
      <c r="A161" s="8"/>
      <c r="B161" s="32" t="s">
        <v>1839</v>
      </c>
      <c r="C161" s="44" t="s">
        <v>615</v>
      </c>
      <c r="D161" s="45" t="s">
        <v>126</v>
      </c>
      <c r="E161" s="46" t="s">
        <v>1795</v>
      </c>
      <c r="F161" s="47" t="s">
        <v>1497</v>
      </c>
      <c r="G161" s="48" t="s">
        <v>217</v>
      </c>
      <c r="H161" s="49" t="s">
        <v>823</v>
      </c>
      <c r="I161" s="50">
        <v>1910</v>
      </c>
      <c r="J161" s="51" t="s">
        <v>1366</v>
      </c>
      <c r="K161" s="135"/>
      <c r="L161" s="53"/>
      <c r="M161" s="54"/>
      <c r="N161" s="52" t="str">
        <f t="shared" si="8"/>
        <v>제07장 유지 및 이직관리-제06절 이직관리-05</v>
      </c>
      <c r="P161" s="290" t="str">
        <f t="shared" si="9"/>
        <v>테렌스 미첼(Terence R. Mitchell)</v>
      </c>
      <c r="Q161" s="5" t="str">
        <f t="shared" si="10"/>
        <v>제07장 유지 및 이직관리</v>
      </c>
      <c r="R161" s="5" t="str">
        <f t="shared" si="11"/>
        <v>제06절 이직관리</v>
      </c>
    </row>
    <row r="162" spans="1:18" ht="14.45" customHeight="1" x14ac:dyDescent="0.2">
      <c r="A162" s="8"/>
      <c r="B162" s="32" t="s">
        <v>1839</v>
      </c>
      <c r="C162" s="377" t="s">
        <v>1838</v>
      </c>
      <c r="D162" s="56" t="s">
        <v>124</v>
      </c>
      <c r="E162" s="378" t="s">
        <v>138</v>
      </c>
      <c r="F162" s="58" t="s">
        <v>1845</v>
      </c>
      <c r="G162" s="379" t="s">
        <v>1846</v>
      </c>
      <c r="H162" s="60" t="s">
        <v>1848</v>
      </c>
      <c r="I162" s="61">
        <v>2505</v>
      </c>
      <c r="J162" s="62" t="s">
        <v>1384</v>
      </c>
      <c r="K162" s="281"/>
      <c r="L162" s="64"/>
      <c r="M162" s="65"/>
      <c r="N162" s="63" t="str">
        <f t="shared" si="8"/>
        <v>제07장 유지 및 이직관리-제07절 직장 내 괴롭힘-01</v>
      </c>
      <c r="P162" s="290" t="str">
        <f t="shared" si="9"/>
        <v>유지 및 이직관리</v>
      </c>
      <c r="Q162" s="5" t="str">
        <f t="shared" si="10"/>
        <v>제07장 유지 및 이직관리</v>
      </c>
      <c r="R162" s="5" t="str">
        <f t="shared" si="11"/>
        <v>제07절 직장 내 괴롭힘</v>
      </c>
    </row>
    <row r="163" spans="1:18" ht="14.45" customHeight="1" x14ac:dyDescent="0.2">
      <c r="A163" s="8"/>
      <c r="B163" s="32" t="s">
        <v>606</v>
      </c>
      <c r="C163" s="33" t="s">
        <v>1837</v>
      </c>
      <c r="D163" s="78" t="s">
        <v>1345</v>
      </c>
      <c r="E163" s="79" t="s">
        <v>1841</v>
      </c>
      <c r="F163" s="80" t="s">
        <v>1842</v>
      </c>
      <c r="G163" s="81" t="s">
        <v>1843</v>
      </c>
      <c r="H163" s="82" t="s">
        <v>1844</v>
      </c>
      <c r="I163" s="83">
        <v>1346</v>
      </c>
      <c r="J163" s="84" t="s">
        <v>1384</v>
      </c>
      <c r="K163" s="283"/>
      <c r="L163" s="86"/>
      <c r="M163" s="87"/>
      <c r="N163" s="85" t="str">
        <f t="shared" si="8"/>
        <v>제07장 유지 및 이직관리-제07절 직장 내 괴롭힘-02</v>
      </c>
      <c r="P163" s="290" t="str">
        <f t="shared" si="9"/>
        <v>2021-3</v>
      </c>
      <c r="Q163" s="5" t="str">
        <f t="shared" si="10"/>
        <v>제07장 유지 및 이직관리</v>
      </c>
      <c r="R163" s="5" t="str">
        <f t="shared" si="11"/>
        <v>제07절 직장 내 괴롭힘</v>
      </c>
    </row>
    <row r="164" spans="1:18" ht="14.45" customHeight="1" thickBot="1" x14ac:dyDescent="0.25">
      <c r="A164" s="8"/>
      <c r="B164" s="88" t="s">
        <v>606</v>
      </c>
      <c r="C164" s="171" t="s">
        <v>1840</v>
      </c>
      <c r="D164" s="172" t="s">
        <v>124</v>
      </c>
      <c r="E164" s="173" t="s">
        <v>137</v>
      </c>
      <c r="F164" s="174" t="s">
        <v>1492</v>
      </c>
      <c r="G164" s="175" t="s">
        <v>165</v>
      </c>
      <c r="H164" s="176" t="s">
        <v>1847</v>
      </c>
      <c r="I164" s="177">
        <v>2501</v>
      </c>
      <c r="J164" s="178" t="s">
        <v>1385</v>
      </c>
      <c r="K164" s="288"/>
      <c r="L164" s="180"/>
      <c r="M164" s="181"/>
      <c r="N164" s="179" t="str">
        <f t="shared" si="8"/>
        <v>제07장 유지 및 이직관리-제08절 유지 및 이직관리의 기타 주제-01</v>
      </c>
      <c r="P164" s="290" t="str">
        <f t="shared" si="9"/>
        <v>유지 및 이직관리</v>
      </c>
      <c r="Q164" s="5" t="str">
        <f t="shared" si="10"/>
        <v>제07장 유지 및 이직관리</v>
      </c>
      <c r="R164" s="5" t="str">
        <f t="shared" si="11"/>
        <v>제08절 유지 및 이직관리의 기타 주제</v>
      </c>
    </row>
    <row r="165" spans="1:18" ht="14.45" customHeight="1" x14ac:dyDescent="0.2">
      <c r="A165" s="8"/>
      <c r="B165" s="182" t="s">
        <v>618</v>
      </c>
      <c r="C165" s="21" t="s">
        <v>1424</v>
      </c>
      <c r="D165" s="22" t="s">
        <v>124</v>
      </c>
      <c r="E165" s="23" t="s">
        <v>140</v>
      </c>
      <c r="F165" s="24" t="s">
        <v>1492</v>
      </c>
      <c r="G165" s="25" t="s">
        <v>166</v>
      </c>
      <c r="H165" s="26" t="s">
        <v>1187</v>
      </c>
      <c r="I165" s="27">
        <v>2731</v>
      </c>
      <c r="J165" s="28" t="s">
        <v>1384</v>
      </c>
      <c r="K165" s="280"/>
      <c r="L165" s="30"/>
      <c r="M165" s="31"/>
      <c r="N165" s="29" t="str">
        <f t="shared" si="8"/>
        <v>제08장 인적자원관리의 현대적 흐름-제01절 윤리경영과 윤리적 인적자원관리-01</v>
      </c>
      <c r="P165" s="290" t="str">
        <f t="shared" si="9"/>
        <v>인적자원관리의 현대적 흐름</v>
      </c>
      <c r="Q165" s="5" t="str">
        <f t="shared" si="10"/>
        <v>제08장 인적자원관리의 현대적 흐름</v>
      </c>
      <c r="R165" s="5" t="str">
        <f t="shared" si="11"/>
        <v>제01절 윤리경영과 윤리적 인적자원관리</v>
      </c>
    </row>
    <row r="166" spans="1:18"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8"/>
        <v>제08장 인적자원관리의 현대적 흐름-제01절 윤리경영과 윤리적 인적자원관리-02</v>
      </c>
      <c r="P166" s="290" t="str">
        <f t="shared" si="9"/>
        <v>8.01-1</v>
      </c>
      <c r="Q166" s="5" t="str">
        <f t="shared" si="10"/>
        <v>제08장 인적자원관리의 현대적 흐름</v>
      </c>
      <c r="R166" s="5" t="str">
        <f t="shared" si="11"/>
        <v>제01절 윤리경영과 윤리적 인적자원관리</v>
      </c>
    </row>
    <row r="167" spans="1:18"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8"/>
        <v>제08장 인적자원관리의 현대적 흐름-제01절 윤리경영과 윤리적 인적자원관리-03</v>
      </c>
      <c r="P167" s="290" t="str">
        <f t="shared" si="9"/>
        <v>8.01-2</v>
      </c>
      <c r="Q167" s="5" t="str">
        <f t="shared" si="10"/>
        <v>제08장 인적자원관리의 현대적 흐름</v>
      </c>
      <c r="R167" s="5" t="str">
        <f t="shared" si="11"/>
        <v>제01절 윤리경영과 윤리적 인적자원관리</v>
      </c>
    </row>
    <row r="168" spans="1:18" ht="14.45" customHeight="1" x14ac:dyDescent="0.2">
      <c r="A168" s="8"/>
      <c r="B168" s="183" t="s">
        <v>619</v>
      </c>
      <c r="C168" s="136" t="s">
        <v>1423</v>
      </c>
      <c r="D168" s="137" t="s">
        <v>124</v>
      </c>
      <c r="E168" s="138" t="s">
        <v>139</v>
      </c>
      <c r="F168" s="139" t="s">
        <v>1492</v>
      </c>
      <c r="G168" s="140" t="s">
        <v>167</v>
      </c>
      <c r="H168" s="141" t="s">
        <v>1188</v>
      </c>
      <c r="I168" s="142">
        <v>2887</v>
      </c>
      <c r="J168" s="143" t="s">
        <v>1384</v>
      </c>
      <c r="K168" s="144"/>
      <c r="L168" s="146"/>
      <c r="M168" s="147"/>
      <c r="N168" s="145" t="str">
        <f t="shared" si="8"/>
        <v>제08장 인적자원관리의 현대적 흐름-제02절 국제 인적자원관리-01</v>
      </c>
      <c r="P168" s="290" t="str">
        <f t="shared" si="9"/>
        <v>인적자원관리의 현대적 흐름</v>
      </c>
      <c r="Q168" s="5" t="str">
        <f t="shared" si="10"/>
        <v>제08장 인적자원관리의 현대적 흐름</v>
      </c>
      <c r="R168" s="5" t="str">
        <f t="shared" si="11"/>
        <v>제02절 국제 인적자원관리</v>
      </c>
    </row>
    <row r="169" spans="1:18"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8"/>
        <v>제08장 인적자원관리의 현대적 흐름-제02절 국제 인적자원관리-02</v>
      </c>
      <c r="P169" s="290" t="str">
        <f t="shared" si="9"/>
        <v>2010-2-1</v>
      </c>
      <c r="Q169" s="5" t="str">
        <f t="shared" si="10"/>
        <v>제08장 인적자원관리의 현대적 흐름</v>
      </c>
      <c r="R169" s="5" t="str">
        <f t="shared" si="11"/>
        <v>제02절 국제 인적자원관리</v>
      </c>
    </row>
    <row r="170" spans="1:18"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8"/>
        <v>제08장 인적자원관리의 현대적 흐름-제02절 국제 인적자원관리-03</v>
      </c>
      <c r="P170" s="290" t="str">
        <f t="shared" si="9"/>
        <v>2015-1</v>
      </c>
      <c r="Q170" s="5" t="str">
        <f t="shared" si="10"/>
        <v>제08장 인적자원관리의 현대적 흐름</v>
      </c>
      <c r="R170" s="5" t="str">
        <f t="shared" si="11"/>
        <v>제02절 국제 인적자원관리</v>
      </c>
    </row>
    <row r="171" spans="1:18"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8"/>
        <v>제08장 인적자원관리의 현대적 흐름-제02절 국제 인적자원관리-04</v>
      </c>
      <c r="P171" s="290" t="str">
        <f t="shared" si="9"/>
        <v>2023-1-1</v>
      </c>
      <c r="Q171" s="5" t="str">
        <f t="shared" si="10"/>
        <v>제08장 인적자원관리의 현대적 흐름</v>
      </c>
      <c r="R171" s="5" t="str">
        <f t="shared" si="11"/>
        <v>제02절 국제 인적자원관리</v>
      </c>
    </row>
    <row r="172" spans="1:18"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8"/>
        <v>제08장 인적자원관리의 현대적 흐름-제02절 국제 인적자원관리-05</v>
      </c>
      <c r="P172" s="290" t="str">
        <f t="shared" si="9"/>
        <v>2023-1-2</v>
      </c>
      <c r="Q172" s="5" t="str">
        <f t="shared" si="10"/>
        <v>제08장 인적자원관리의 현대적 흐름</v>
      </c>
      <c r="R172" s="5" t="str">
        <f t="shared" si="11"/>
        <v>제02절 국제 인적자원관리</v>
      </c>
    </row>
    <row r="173" spans="1:18" ht="14.45" customHeight="1" x14ac:dyDescent="0.2">
      <c r="A173" s="8"/>
      <c r="B173" s="183" t="s">
        <v>619</v>
      </c>
      <c r="C173" s="44" t="s">
        <v>1423</v>
      </c>
      <c r="D173" s="45" t="s">
        <v>126</v>
      </c>
      <c r="E173" s="46" t="s">
        <v>1797</v>
      </c>
      <c r="F173" s="47" t="s">
        <v>1498</v>
      </c>
      <c r="G173" s="48" t="s">
        <v>218</v>
      </c>
      <c r="H173" s="49" t="s">
        <v>452</v>
      </c>
      <c r="I173" s="50">
        <v>2008</v>
      </c>
      <c r="J173" s="51" t="s">
        <v>1384</v>
      </c>
      <c r="K173" s="135"/>
      <c r="L173" s="53"/>
      <c r="M173" s="54"/>
      <c r="N173" s="52" t="str">
        <f t="shared" si="8"/>
        <v>제08장 인적자원관리의 현대적 흐름-제02절 국제 인적자원관리-06</v>
      </c>
      <c r="P173" s="290" t="str">
        <f t="shared" si="9"/>
        <v>하워드 펄머터(Howard V. Perlmutter)</v>
      </c>
      <c r="Q173" s="5" t="str">
        <f t="shared" si="10"/>
        <v>제08장 인적자원관리의 현대적 흐름</v>
      </c>
      <c r="R173" s="5" t="str">
        <f t="shared" si="11"/>
        <v>제02절 국제 인적자원관리</v>
      </c>
    </row>
    <row r="174" spans="1:18" ht="14.45" customHeight="1" x14ac:dyDescent="0.2">
      <c r="A174" s="8"/>
      <c r="B174" s="183" t="s">
        <v>619</v>
      </c>
      <c r="C174" s="136" t="s">
        <v>1425</v>
      </c>
      <c r="D174" s="137" t="s">
        <v>124</v>
      </c>
      <c r="E174" s="138" t="s">
        <v>139</v>
      </c>
      <c r="F174" s="139" t="s">
        <v>1492</v>
      </c>
      <c r="G174" s="140" t="s">
        <v>168</v>
      </c>
      <c r="H174" s="141" t="s">
        <v>1189</v>
      </c>
      <c r="I174" s="142">
        <v>2093</v>
      </c>
      <c r="J174" s="143" t="s">
        <v>1384</v>
      </c>
      <c r="K174" s="144"/>
      <c r="L174" s="146"/>
      <c r="M174" s="147"/>
      <c r="N174" s="145" t="str">
        <f t="shared" si="8"/>
        <v>제08장 인적자원관리의 현대적 흐름-제03절 여성 인적자원관리-01</v>
      </c>
      <c r="P174" s="290" t="str">
        <f t="shared" si="9"/>
        <v>인적자원관리의 현대적 흐름</v>
      </c>
      <c r="Q174" s="5" t="str">
        <f t="shared" si="10"/>
        <v>제08장 인적자원관리의 현대적 흐름</v>
      </c>
      <c r="R174" s="5" t="str">
        <f t="shared" si="11"/>
        <v>제03절 여성 인적자원관리</v>
      </c>
    </row>
    <row r="175" spans="1:18"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8"/>
        <v>제08장 인적자원관리의 현대적 흐름-제03절 여성 인적자원관리-02</v>
      </c>
      <c r="P175" s="290" t="str">
        <f t="shared" si="9"/>
        <v>8.03-1</v>
      </c>
      <c r="Q175" s="5" t="str">
        <f t="shared" si="10"/>
        <v>제08장 인적자원관리의 현대적 흐름</v>
      </c>
      <c r="R175" s="5" t="str">
        <f t="shared" si="11"/>
        <v>제03절 여성 인적자원관리</v>
      </c>
    </row>
    <row r="176" spans="1:18"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8"/>
        <v>제08장 인적자원관리의 현대적 흐름-제03절 여성 인적자원관리-03</v>
      </c>
      <c r="P176" s="290" t="str">
        <f t="shared" si="9"/>
        <v>8.03-2</v>
      </c>
      <c r="Q176" s="5" t="str">
        <f t="shared" si="10"/>
        <v>제08장 인적자원관리의 현대적 흐름</v>
      </c>
      <c r="R176" s="5" t="str">
        <f t="shared" si="11"/>
        <v>제03절 여성 인적자원관리</v>
      </c>
    </row>
    <row r="177" spans="1:18" ht="14.45" customHeight="1" x14ac:dyDescent="0.2">
      <c r="A177" s="8"/>
      <c r="B177" s="183" t="s">
        <v>619</v>
      </c>
      <c r="C177" s="136" t="s">
        <v>1426</v>
      </c>
      <c r="D177" s="137" t="s">
        <v>124</v>
      </c>
      <c r="E177" s="138" t="s">
        <v>139</v>
      </c>
      <c r="F177" s="139" t="s">
        <v>1492</v>
      </c>
      <c r="G177" s="140" t="s">
        <v>169</v>
      </c>
      <c r="H177" s="141" t="s">
        <v>1190</v>
      </c>
      <c r="I177" s="142">
        <v>2204</v>
      </c>
      <c r="J177" s="143" t="s">
        <v>1384</v>
      </c>
      <c r="K177" s="144"/>
      <c r="L177" s="146"/>
      <c r="M177" s="147"/>
      <c r="N177" s="145" t="str">
        <f t="shared" si="8"/>
        <v>제08장 인적자원관리의 현대적 흐름-제04절 비정규직 인적자원관리-01</v>
      </c>
      <c r="P177" s="290" t="str">
        <f t="shared" si="9"/>
        <v>인적자원관리의 현대적 흐름</v>
      </c>
      <c r="Q177" s="5" t="str">
        <f t="shared" si="10"/>
        <v>제08장 인적자원관리의 현대적 흐름</v>
      </c>
      <c r="R177" s="5" t="str">
        <f t="shared" si="11"/>
        <v>제04절 비정규직 인적자원관리</v>
      </c>
    </row>
    <row r="178" spans="1:18"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8"/>
        <v>제08장 인적자원관리의 현대적 흐름-제04절 비정규직 인적자원관리-02</v>
      </c>
      <c r="P178" s="290" t="str">
        <f t="shared" si="9"/>
        <v>8.04-1</v>
      </c>
      <c r="Q178" s="5" t="str">
        <f t="shared" si="10"/>
        <v>제08장 인적자원관리의 현대적 흐름</v>
      </c>
      <c r="R178" s="5" t="str">
        <f t="shared" si="11"/>
        <v>제04절 비정규직 인적자원관리</v>
      </c>
    </row>
    <row r="179" spans="1:18"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8"/>
        <v>제08장 인적자원관리의 현대적 흐름-제04절 비정규직 인적자원관리-03</v>
      </c>
      <c r="P179" s="290" t="str">
        <f t="shared" si="9"/>
        <v>8.04-2</v>
      </c>
      <c r="Q179" s="5" t="str">
        <f t="shared" si="10"/>
        <v>제08장 인적자원관리의 현대적 흐름</v>
      </c>
      <c r="R179" s="5" t="str">
        <f t="shared" si="11"/>
        <v>제04절 비정규직 인적자원관리</v>
      </c>
    </row>
    <row r="180" spans="1:18" ht="14.45" customHeight="1" x14ac:dyDescent="0.2">
      <c r="A180" s="8"/>
      <c r="B180" s="183" t="s">
        <v>619</v>
      </c>
      <c r="C180" s="44" t="s">
        <v>1426</v>
      </c>
      <c r="D180" s="45" t="s">
        <v>126</v>
      </c>
      <c r="E180" s="46" t="s">
        <v>1798</v>
      </c>
      <c r="F180" s="47" t="s">
        <v>1499</v>
      </c>
      <c r="G180" s="48" t="s">
        <v>1358</v>
      </c>
      <c r="H180" s="49" t="s">
        <v>451</v>
      </c>
      <c r="I180" s="50">
        <v>1928</v>
      </c>
      <c r="J180" s="51" t="s">
        <v>1366</v>
      </c>
      <c r="K180" s="135"/>
      <c r="L180" s="53"/>
      <c r="M180" s="54"/>
      <c r="N180" s="52" t="str">
        <f t="shared" si="8"/>
        <v>제08장 인적자원관리의 현대적 흐름-제04절 비정규직 인적자원관리-04</v>
      </c>
      <c r="P180" s="290" t="str">
        <f t="shared" si="9"/>
        <v>존 앳킨슨(John Atkinson)</v>
      </c>
      <c r="Q180" s="5" t="str">
        <f t="shared" si="10"/>
        <v>제08장 인적자원관리의 현대적 흐름</v>
      </c>
      <c r="R180" s="5" t="str">
        <f t="shared" si="11"/>
        <v>제04절 비정규직 인적자원관리</v>
      </c>
    </row>
    <row r="181" spans="1:18" ht="14.45" customHeight="1" x14ac:dyDescent="0.2">
      <c r="A181" s="8"/>
      <c r="B181" s="183" t="s">
        <v>619</v>
      </c>
      <c r="C181" s="136" t="s">
        <v>1427</v>
      </c>
      <c r="D181" s="137" t="s">
        <v>124</v>
      </c>
      <c r="E181" s="138" t="s">
        <v>139</v>
      </c>
      <c r="F181" s="139" t="s">
        <v>1492</v>
      </c>
      <c r="G181" s="140" t="s">
        <v>1244</v>
      </c>
      <c r="H181" s="141" t="s">
        <v>1245</v>
      </c>
      <c r="I181" s="142">
        <v>1946</v>
      </c>
      <c r="J181" s="143" t="s">
        <v>1366</v>
      </c>
      <c r="K181" s="144"/>
      <c r="L181" s="146"/>
      <c r="M181" s="147"/>
      <c r="N181" s="145" t="str">
        <f t="shared" si="8"/>
        <v>제08장 인적자원관리의 현대적 흐름-제05절 성과주의 인적자원관리-01</v>
      </c>
      <c r="P181" s="290" t="str">
        <f t="shared" si="9"/>
        <v>인적자원관리의 현대적 흐름</v>
      </c>
      <c r="Q181" s="5" t="str">
        <f t="shared" si="10"/>
        <v>제08장 인적자원관리의 현대적 흐름</v>
      </c>
      <c r="R181" s="5" t="str">
        <f t="shared" si="11"/>
        <v>제05절 성과주의 인적자원관리</v>
      </c>
    </row>
    <row r="182" spans="1:18" ht="14.45" customHeight="1" x14ac:dyDescent="0.2">
      <c r="A182" s="8"/>
      <c r="B182" s="183" t="s">
        <v>619</v>
      </c>
      <c r="C182" s="33" t="s">
        <v>1427</v>
      </c>
      <c r="D182" s="34" t="s">
        <v>1526</v>
      </c>
      <c r="E182" s="35" t="s">
        <v>1474</v>
      </c>
      <c r="F182" s="36" t="s">
        <v>1493</v>
      </c>
      <c r="G182" s="37" t="s">
        <v>1359</v>
      </c>
      <c r="H182" s="38" t="s">
        <v>1550</v>
      </c>
      <c r="I182" s="39">
        <v>2680</v>
      </c>
      <c r="J182" s="40" t="s">
        <v>1366</v>
      </c>
      <c r="K182" s="148"/>
      <c r="L182" s="42"/>
      <c r="M182" s="43"/>
      <c r="N182" s="41" t="str">
        <f t="shared" si="8"/>
        <v>제08장 인적자원관리의 현대적 흐름-제05절 성과주의 인적자원관리-02</v>
      </c>
      <c r="P182" s="290" t="str">
        <f t="shared" si="9"/>
        <v>8.05-1</v>
      </c>
      <c r="Q182" s="5" t="str">
        <f t="shared" si="10"/>
        <v>제08장 인적자원관리의 현대적 흐름</v>
      </c>
      <c r="R182" s="5" t="str">
        <f t="shared" si="11"/>
        <v>제05절 성과주의 인적자원관리</v>
      </c>
    </row>
    <row r="183" spans="1:18"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1822</v>
      </c>
      <c r="L183" s="53"/>
      <c r="M183" s="54"/>
      <c r="N183" s="52" t="str">
        <f t="shared" si="8"/>
        <v>제08장 인적자원관리의 현대적 흐름-제05절 성과주의 인적자원관리-03</v>
      </c>
      <c r="P183" s="290" t="str">
        <f t="shared" si="9"/>
        <v>8.05-2</v>
      </c>
      <c r="Q183" s="5" t="str">
        <f t="shared" si="10"/>
        <v>제08장 인적자원관리의 현대적 흐름</v>
      </c>
      <c r="R183" s="5" t="str">
        <f t="shared" si="11"/>
        <v>제05절 성과주의 인적자원관리</v>
      </c>
    </row>
    <row r="184" spans="1:18" ht="14.45" customHeight="1" x14ac:dyDescent="0.2">
      <c r="A184" s="8"/>
      <c r="B184" s="183" t="s">
        <v>619</v>
      </c>
      <c r="C184" s="136" t="s">
        <v>623</v>
      </c>
      <c r="D184" s="137" t="s">
        <v>124</v>
      </c>
      <c r="E184" s="138" t="s">
        <v>139</v>
      </c>
      <c r="F184" s="139" t="s">
        <v>1492</v>
      </c>
      <c r="G184" s="140" t="s">
        <v>170</v>
      </c>
      <c r="H184" s="141" t="s">
        <v>1191</v>
      </c>
      <c r="I184" s="142">
        <v>2616</v>
      </c>
      <c r="J184" s="143" t="s">
        <v>1366</v>
      </c>
      <c r="K184" s="144"/>
      <c r="L184" s="146"/>
      <c r="M184" s="147"/>
      <c r="N184" s="145" t="str">
        <f t="shared" si="8"/>
        <v>제08장 인적자원관리의 현대적 흐름-제06절 저성과자 관리-01</v>
      </c>
      <c r="P184" s="290" t="str">
        <f t="shared" si="9"/>
        <v>인적자원관리의 현대적 흐름</v>
      </c>
      <c r="Q184" s="5" t="str">
        <f t="shared" si="10"/>
        <v>제08장 인적자원관리의 현대적 흐름</v>
      </c>
      <c r="R184" s="5" t="str">
        <f t="shared" si="11"/>
        <v>제06절 저성과자 관리</v>
      </c>
    </row>
    <row r="185" spans="1:18" ht="14.45" customHeight="1" x14ac:dyDescent="0.2">
      <c r="A185" s="8"/>
      <c r="B185" s="183" t="s">
        <v>619</v>
      </c>
      <c r="C185" s="33" t="s">
        <v>623</v>
      </c>
      <c r="D185" s="34" t="s">
        <v>1526</v>
      </c>
      <c r="E185" s="35" t="s">
        <v>1476</v>
      </c>
      <c r="F185" s="36" t="s">
        <v>1494</v>
      </c>
      <c r="G185" s="37" t="s">
        <v>114</v>
      </c>
      <c r="H185" s="38" t="s">
        <v>1552</v>
      </c>
      <c r="I185" s="39">
        <v>2912</v>
      </c>
      <c r="J185" s="40" t="s">
        <v>1366</v>
      </c>
      <c r="K185" s="148"/>
      <c r="L185" s="42"/>
      <c r="M185" s="43"/>
      <c r="N185" s="41" t="str">
        <f t="shared" si="8"/>
        <v>제08장 인적자원관리의 현대적 흐름-제06절 저성과자 관리-03</v>
      </c>
      <c r="P185" s="290" t="str">
        <f t="shared" si="9"/>
        <v>8.06-1</v>
      </c>
      <c r="Q185" s="5" t="str">
        <f t="shared" si="10"/>
        <v>제08장 인적자원관리의 현대적 흐름</v>
      </c>
      <c r="R185" s="5" t="str">
        <f t="shared" si="11"/>
        <v>제06절 저성과자 관리</v>
      </c>
    </row>
    <row r="186" spans="1:18"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8"/>
        <v>제08장 인적자원관리의 현대적 흐름-제06절 저성과자 관리-04</v>
      </c>
      <c r="P186" s="290" t="str">
        <f t="shared" si="9"/>
        <v>8.06-2</v>
      </c>
      <c r="Q186" s="5" t="str">
        <f t="shared" si="10"/>
        <v>제08장 인적자원관리의 현대적 흐름</v>
      </c>
      <c r="R186" s="5" t="str">
        <f t="shared" si="11"/>
        <v>제06절 저성과자 관리</v>
      </c>
    </row>
    <row r="187" spans="1:18" ht="14.45" customHeight="1" x14ac:dyDescent="0.2">
      <c r="A187" s="8"/>
      <c r="B187" s="183" t="s">
        <v>619</v>
      </c>
      <c r="C187" s="136" t="s">
        <v>626</v>
      </c>
      <c r="D187" s="137" t="s">
        <v>124</v>
      </c>
      <c r="E187" s="138" t="s">
        <v>139</v>
      </c>
      <c r="F187" s="139" t="s">
        <v>1492</v>
      </c>
      <c r="G187" s="140" t="s">
        <v>171</v>
      </c>
      <c r="H187" s="141" t="s">
        <v>1192</v>
      </c>
      <c r="I187" s="142">
        <v>2454</v>
      </c>
      <c r="J187" s="143" t="s">
        <v>1366</v>
      </c>
      <c r="K187" s="144"/>
      <c r="L187" s="146"/>
      <c r="M187" s="147"/>
      <c r="N187" s="145" t="str">
        <f t="shared" si="8"/>
        <v>제08장 인적자원관리의 현대적 흐름-제07절 역량기반 인적자원관리-01</v>
      </c>
      <c r="P187" s="290" t="str">
        <f t="shared" si="9"/>
        <v>인적자원관리의 현대적 흐름</v>
      </c>
      <c r="Q187" s="5" t="str">
        <f t="shared" si="10"/>
        <v>제08장 인적자원관리의 현대적 흐름</v>
      </c>
      <c r="R187" s="5" t="str">
        <f t="shared" si="11"/>
        <v>제07절 역량기반 인적자원관리</v>
      </c>
    </row>
    <row r="188" spans="1:18"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8"/>
        <v>제08장 인적자원관리의 현대적 흐름-제07절 역량기반 인적자원관리-02</v>
      </c>
      <c r="P188" s="290" t="str">
        <f t="shared" si="9"/>
        <v>2013-3</v>
      </c>
      <c r="Q188" s="5" t="str">
        <f t="shared" si="10"/>
        <v>제08장 인적자원관리의 현대적 흐름</v>
      </c>
      <c r="R188" s="5" t="str">
        <f t="shared" si="11"/>
        <v>제07절 역량기반 인적자원관리</v>
      </c>
    </row>
    <row r="189" spans="1:18" ht="14.45" customHeight="1" x14ac:dyDescent="0.2">
      <c r="A189" s="8"/>
      <c r="B189" s="183" t="s">
        <v>619</v>
      </c>
      <c r="C189" s="44" t="s">
        <v>626</v>
      </c>
      <c r="D189" s="45" t="s">
        <v>1345</v>
      </c>
      <c r="E189" s="46" t="s">
        <v>188</v>
      </c>
      <c r="F189" s="47" t="s">
        <v>1494</v>
      </c>
      <c r="G189" s="48" t="s">
        <v>1360</v>
      </c>
      <c r="H189" s="49" t="s">
        <v>1361</v>
      </c>
      <c r="I189" s="50">
        <v>3375</v>
      </c>
      <c r="J189" s="51" t="s">
        <v>1366</v>
      </c>
      <c r="K189" s="135" t="s">
        <v>1444</v>
      </c>
      <c r="L189" s="53"/>
      <c r="M189" s="54"/>
      <c r="N189" s="52" t="str">
        <f t="shared" si="8"/>
        <v>제08장 인적자원관리의 현대적 흐름-제07절 역량기반 인적자원관리-03</v>
      </c>
      <c r="P189" s="290" t="str">
        <f t="shared" si="9"/>
        <v>2021-1</v>
      </c>
      <c r="Q189" s="5" t="str">
        <f t="shared" si="10"/>
        <v>제08장 인적자원관리의 현대적 흐름</v>
      </c>
      <c r="R189" s="5" t="str">
        <f t="shared" si="11"/>
        <v>제07절 역량기반 인적자원관리</v>
      </c>
    </row>
    <row r="190" spans="1:18" ht="14.45" customHeight="1" x14ac:dyDescent="0.2">
      <c r="A190" s="8"/>
      <c r="B190" s="183" t="s">
        <v>619</v>
      </c>
      <c r="C190" s="136" t="s">
        <v>627</v>
      </c>
      <c r="D190" s="137" t="s">
        <v>124</v>
      </c>
      <c r="E190" s="138" t="s">
        <v>139</v>
      </c>
      <c r="F190" s="139" t="s">
        <v>1492</v>
      </c>
      <c r="G190" s="140" t="s">
        <v>172</v>
      </c>
      <c r="H190" s="141" t="s">
        <v>1193</v>
      </c>
      <c r="I190" s="142">
        <v>2046</v>
      </c>
      <c r="J190" s="143" t="s">
        <v>1366</v>
      </c>
      <c r="K190" s="144"/>
      <c r="L190" s="146"/>
      <c r="M190" s="147"/>
      <c r="N190" s="145" t="str">
        <f t="shared" si="8"/>
        <v>제08장 인적자원관리의 현대적 흐름-제08절 고성과 작업시스템-01</v>
      </c>
      <c r="P190" s="290" t="str">
        <f t="shared" si="9"/>
        <v>인적자원관리의 현대적 흐름</v>
      </c>
      <c r="Q190" s="5" t="str">
        <f t="shared" si="10"/>
        <v>제08장 인적자원관리의 현대적 흐름</v>
      </c>
      <c r="R190" s="5" t="str">
        <f t="shared" si="11"/>
        <v>제08절 고성과 작업시스템</v>
      </c>
    </row>
    <row r="191" spans="1:18" ht="14.45" customHeight="1" x14ac:dyDescent="0.2">
      <c r="A191" s="8"/>
      <c r="B191" s="183" t="s">
        <v>619</v>
      </c>
      <c r="C191" s="33" t="s">
        <v>627</v>
      </c>
      <c r="D191" s="34" t="s">
        <v>1345</v>
      </c>
      <c r="E191" s="35" t="s">
        <v>1229</v>
      </c>
      <c r="F191" s="36" t="s">
        <v>1493</v>
      </c>
      <c r="G191" s="37" t="s">
        <v>1335</v>
      </c>
      <c r="H191" s="38" t="s">
        <v>1336</v>
      </c>
      <c r="I191" s="39">
        <v>6546</v>
      </c>
      <c r="J191" s="40" t="s">
        <v>1366</v>
      </c>
      <c r="K191" s="148" t="s">
        <v>1488</v>
      </c>
      <c r="L191" s="42"/>
      <c r="M191" s="43"/>
      <c r="N191" s="41" t="str">
        <f t="shared" si="8"/>
        <v>제08장 인적자원관리의 현대적 흐름-제08절 고성과 작업시스템-02</v>
      </c>
      <c r="P191" s="290" t="str">
        <f t="shared" si="9"/>
        <v>2016-1</v>
      </c>
      <c r="Q191" s="5" t="str">
        <f t="shared" si="10"/>
        <v>제08장 인적자원관리의 현대적 흐름</v>
      </c>
      <c r="R191" s="5" t="str">
        <f t="shared" si="11"/>
        <v>제08절 고성과 작업시스템</v>
      </c>
    </row>
    <row r="192" spans="1:18" ht="14.45" customHeight="1" x14ac:dyDescent="0.2">
      <c r="A192" s="8"/>
      <c r="B192" s="183" t="s">
        <v>619</v>
      </c>
      <c r="C192" s="44" t="s">
        <v>627</v>
      </c>
      <c r="D192" s="45" t="s">
        <v>126</v>
      </c>
      <c r="E192" s="46" t="s">
        <v>1756</v>
      </c>
      <c r="F192" s="47" t="s">
        <v>1494</v>
      </c>
      <c r="G192" s="48" t="s">
        <v>1413</v>
      </c>
      <c r="H192" s="49" t="s">
        <v>416</v>
      </c>
      <c r="I192" s="50">
        <v>2179</v>
      </c>
      <c r="J192" s="51" t="s">
        <v>1366</v>
      </c>
      <c r="K192" s="135" t="s">
        <v>1489</v>
      </c>
      <c r="L192" s="53"/>
      <c r="M192" s="54"/>
      <c r="N192" s="52" t="str">
        <f t="shared" si="8"/>
        <v>제08장 인적자원관리의 현대적 흐름-제08절 고성과 작업시스템-03</v>
      </c>
      <c r="P192" s="290" t="str">
        <f t="shared" si="9"/>
        <v>제프리 페퍼(Jeffrey Pfeffer)</v>
      </c>
      <c r="Q192" s="5" t="str">
        <f t="shared" si="10"/>
        <v>제08장 인적자원관리의 현대적 흐름</v>
      </c>
      <c r="R192" s="5" t="str">
        <f t="shared" si="11"/>
        <v>제08절 고성과 작업시스템</v>
      </c>
    </row>
    <row r="193" spans="1:18" ht="14.45" customHeight="1" x14ac:dyDescent="0.2">
      <c r="A193" s="8"/>
      <c r="B193" s="183" t="s">
        <v>619</v>
      </c>
      <c r="C193" s="136" t="s">
        <v>1436</v>
      </c>
      <c r="D193" s="137" t="s">
        <v>124</v>
      </c>
      <c r="E193" s="138" t="s">
        <v>139</v>
      </c>
      <c r="F193" s="139" t="s">
        <v>1492</v>
      </c>
      <c r="G193" s="140" t="s">
        <v>173</v>
      </c>
      <c r="H193" s="141" t="s">
        <v>1194</v>
      </c>
      <c r="I193" s="142">
        <v>2235</v>
      </c>
      <c r="J193" s="143" t="s">
        <v>1384</v>
      </c>
      <c r="K193" s="144"/>
      <c r="L193" s="146"/>
      <c r="M193" s="147"/>
      <c r="N193" s="145" t="str">
        <f t="shared" si="8"/>
        <v>제08장 인적자원관리의 현대적 흐름-제09절 다양성 경영에 따른 인적자원관리-01</v>
      </c>
      <c r="P193" s="290" t="str">
        <f t="shared" si="9"/>
        <v>인적자원관리의 현대적 흐름</v>
      </c>
      <c r="Q193" s="5" t="str">
        <f t="shared" si="10"/>
        <v>제08장 인적자원관리의 현대적 흐름</v>
      </c>
      <c r="R193" s="5" t="str">
        <f t="shared" si="11"/>
        <v>제09절 다양성 경영에 따른 인적자원관리</v>
      </c>
    </row>
    <row r="194" spans="1:18" ht="14.45" customHeight="1" x14ac:dyDescent="0.2">
      <c r="A194" s="8"/>
      <c r="B194" s="183" t="s">
        <v>619</v>
      </c>
      <c r="C194" s="44" t="s">
        <v>1436</v>
      </c>
      <c r="D194" s="45" t="s">
        <v>126</v>
      </c>
      <c r="E194" s="46" t="s">
        <v>1801</v>
      </c>
      <c r="F194" s="47" t="s">
        <v>1493</v>
      </c>
      <c r="G194" s="48" t="s">
        <v>219</v>
      </c>
      <c r="H194" s="49" t="s">
        <v>453</v>
      </c>
      <c r="I194" s="50">
        <v>2076</v>
      </c>
      <c r="J194" s="51" t="s">
        <v>1384</v>
      </c>
      <c r="K194" s="135"/>
      <c r="L194" s="53"/>
      <c r="M194" s="54"/>
      <c r="N194" s="52" t="str">
        <f t="shared" si="8"/>
        <v>제08장 인적자원관리의 현대적 흐름-제09절 다양성 경영에 따른 인적자원관리-02</v>
      </c>
      <c r="P194" s="290" t="str">
        <f t="shared" si="9"/>
        <v>리 가든스와츠(Lee Gardenswartz), 애니타 로웨(Anita Rowe)</v>
      </c>
      <c r="Q194" s="5" t="str">
        <f t="shared" si="10"/>
        <v>제08장 인적자원관리의 현대적 흐름</v>
      </c>
      <c r="R194" s="5" t="str">
        <f t="shared" si="11"/>
        <v>제09절 다양성 경영에 따른 인적자원관리</v>
      </c>
    </row>
    <row r="195" spans="1:18" ht="14.45" customHeight="1" x14ac:dyDescent="0.2">
      <c r="A195" s="8"/>
      <c r="B195" s="183" t="s">
        <v>619</v>
      </c>
      <c r="C195" s="136" t="s">
        <v>16</v>
      </c>
      <c r="D195" s="137" t="s">
        <v>124</v>
      </c>
      <c r="E195" s="138" t="s">
        <v>139</v>
      </c>
      <c r="F195" s="139" t="s">
        <v>1492</v>
      </c>
      <c r="G195" s="140" t="s">
        <v>174</v>
      </c>
      <c r="H195" s="141" t="s">
        <v>1195</v>
      </c>
      <c r="I195" s="142">
        <v>1341</v>
      </c>
      <c r="J195" s="143" t="s">
        <v>1366</v>
      </c>
      <c r="K195" s="144"/>
      <c r="L195" s="146"/>
      <c r="M195" s="147"/>
      <c r="N195" s="145" t="str">
        <f t="shared" si="8"/>
        <v>제08장 인적자원관리의 현대적 흐름-제10절 지속가능경영을 위한 인적자원관리-01</v>
      </c>
      <c r="P195" s="290" t="str">
        <f t="shared" si="9"/>
        <v>인적자원관리의 현대적 흐름</v>
      </c>
      <c r="Q195" s="5" t="str">
        <f t="shared" si="10"/>
        <v>제08장 인적자원관리의 현대적 흐름</v>
      </c>
      <c r="R195" s="5" t="str">
        <f t="shared" si="11"/>
        <v>제10절 지속가능경영을 위한 인적자원관리</v>
      </c>
    </row>
    <row r="196" spans="1:18" ht="14.45" customHeight="1" x14ac:dyDescent="0.2">
      <c r="A196" s="8"/>
      <c r="B196" s="183" t="s">
        <v>619</v>
      </c>
      <c r="C196" s="44" t="s">
        <v>32</v>
      </c>
      <c r="D196" s="45" t="s">
        <v>1345</v>
      </c>
      <c r="E196" s="46" t="s">
        <v>1230</v>
      </c>
      <c r="F196" s="47" t="s">
        <v>1493</v>
      </c>
      <c r="G196" s="48" t="s">
        <v>1337</v>
      </c>
      <c r="H196" s="49" t="s">
        <v>1338</v>
      </c>
      <c r="I196" s="50">
        <v>3760</v>
      </c>
      <c r="J196" s="51" t="s">
        <v>1366</v>
      </c>
      <c r="K196" s="135" t="s">
        <v>1349</v>
      </c>
      <c r="L196" s="53"/>
      <c r="M196" s="54"/>
      <c r="N196" s="52" t="str">
        <f t="shared" ref="N196:N221" si="12">B196&amp;"-"&amp;C196&amp;"-"&amp;F196</f>
        <v>제08장 인적자원관리의 현대적 흐름-제10절 지속가능경영을 위한 인적자원관리-02</v>
      </c>
      <c r="P196" s="290" t="str">
        <f t="shared" ref="P196:P221" si="13">E196</f>
        <v>2009-1</v>
      </c>
      <c r="Q196" s="5" t="str">
        <f t="shared" ref="Q196:Q221" si="14">B196</f>
        <v>제08장 인적자원관리의 현대적 흐름</v>
      </c>
      <c r="R196" s="5" t="str">
        <f t="shared" ref="R196:R221" si="15">C196</f>
        <v>제10절 지속가능경영을 위한 인적자원관리</v>
      </c>
    </row>
    <row r="197" spans="1:18" ht="14.45" customHeight="1" x14ac:dyDescent="0.2">
      <c r="A197" s="8"/>
      <c r="B197" s="183" t="s">
        <v>619</v>
      </c>
      <c r="C197" s="136" t="s">
        <v>10</v>
      </c>
      <c r="D197" s="137" t="s">
        <v>124</v>
      </c>
      <c r="E197" s="138" t="s">
        <v>139</v>
      </c>
      <c r="F197" s="139" t="s">
        <v>1492</v>
      </c>
      <c r="G197" s="140" t="s">
        <v>175</v>
      </c>
      <c r="H197" s="141" t="s">
        <v>1196</v>
      </c>
      <c r="I197" s="142">
        <v>1883</v>
      </c>
      <c r="J197" s="143" t="s">
        <v>1384</v>
      </c>
      <c r="K197" s="144"/>
      <c r="L197" s="146"/>
      <c r="M197" s="147"/>
      <c r="N197" s="145" t="str">
        <f t="shared" si="12"/>
        <v>제08장 인적자원관리의 현대적 흐름-제11절 핵심인재 인적자원관리-01</v>
      </c>
      <c r="P197" s="290" t="str">
        <f t="shared" si="13"/>
        <v>인적자원관리의 현대적 흐름</v>
      </c>
      <c r="Q197" s="5" t="str">
        <f t="shared" si="14"/>
        <v>제08장 인적자원관리의 현대적 흐름</v>
      </c>
      <c r="R197" s="5" t="str">
        <f t="shared" si="15"/>
        <v>제11절 핵심인재 인적자원관리</v>
      </c>
    </row>
    <row r="198" spans="1:18" ht="14.45" customHeight="1" x14ac:dyDescent="0.2">
      <c r="A198" s="8"/>
      <c r="B198" s="183" t="s">
        <v>619</v>
      </c>
      <c r="C198" s="44" t="s">
        <v>17</v>
      </c>
      <c r="D198" s="45" t="s">
        <v>126</v>
      </c>
      <c r="E198" s="46" t="s">
        <v>1803</v>
      </c>
      <c r="F198" s="47" t="s">
        <v>1493</v>
      </c>
      <c r="G198" s="48" t="s">
        <v>229</v>
      </c>
      <c r="H198" s="49" t="s">
        <v>414</v>
      </c>
      <c r="I198" s="50">
        <v>4784</v>
      </c>
      <c r="J198" s="51" t="s">
        <v>1384</v>
      </c>
      <c r="K198" s="135" t="s">
        <v>1444</v>
      </c>
      <c r="L198" s="53"/>
      <c r="M198" s="54"/>
      <c r="N198" s="52" t="str">
        <f t="shared" si="12"/>
        <v>제08장 인적자원관리의 현대적 흐름-제11절 핵심인재 인적자원관리-02</v>
      </c>
      <c r="P198" s="290" t="str">
        <f t="shared" si="13"/>
        <v>제이 바니(Jay B. Barney), 에디스 펜로즈(Edith Penrose)</v>
      </c>
      <c r="Q198" s="5" t="str">
        <f t="shared" si="14"/>
        <v>제08장 인적자원관리의 현대적 흐름</v>
      </c>
      <c r="R198" s="5" t="str">
        <f t="shared" si="15"/>
        <v>제11절 핵심인재 인적자원관리</v>
      </c>
    </row>
    <row r="199" spans="1:18" ht="14.45" customHeight="1" x14ac:dyDescent="0.2">
      <c r="A199" s="8"/>
      <c r="B199" s="183" t="s">
        <v>619</v>
      </c>
      <c r="C199" s="136" t="s">
        <v>11</v>
      </c>
      <c r="D199" s="137" t="s">
        <v>124</v>
      </c>
      <c r="E199" s="138" t="s">
        <v>139</v>
      </c>
      <c r="F199" s="139" t="s">
        <v>1492</v>
      </c>
      <c r="G199" s="140" t="s">
        <v>176</v>
      </c>
      <c r="H199" s="141" t="s">
        <v>1197</v>
      </c>
      <c r="I199" s="142">
        <v>1997</v>
      </c>
      <c r="J199" s="143" t="s">
        <v>1384</v>
      </c>
      <c r="K199" s="144"/>
      <c r="L199" s="146"/>
      <c r="M199" s="147"/>
      <c r="N199" s="145" t="str">
        <f t="shared" si="12"/>
        <v>제08장 인적자원관리의 현대적 흐름-제12절 고령인력에 대한 인적자원관리-01</v>
      </c>
      <c r="P199" s="290" t="str">
        <f t="shared" si="13"/>
        <v>인적자원관리의 현대적 흐름</v>
      </c>
      <c r="Q199" s="5" t="str">
        <f t="shared" si="14"/>
        <v>제08장 인적자원관리의 현대적 흐름</v>
      </c>
      <c r="R199" s="5" t="str">
        <f t="shared" si="15"/>
        <v>제12절 고령인력에 대한 인적자원관리</v>
      </c>
    </row>
    <row r="200" spans="1:18"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12"/>
        <v>제08장 인적자원관리의 현대적 흐름-제12절 고령인력에 대한 인적자원관리-02</v>
      </c>
      <c r="P200" s="290" t="str">
        <f t="shared" si="13"/>
        <v>2009-2-1</v>
      </c>
      <c r="Q200" s="5" t="str">
        <f t="shared" si="14"/>
        <v>제08장 인적자원관리의 현대적 흐름</v>
      </c>
      <c r="R200" s="5" t="str">
        <f t="shared" si="15"/>
        <v>제12절 고령인력에 대한 인적자원관리</v>
      </c>
    </row>
    <row r="201" spans="1:18" ht="14.45" customHeight="1" x14ac:dyDescent="0.2">
      <c r="A201" s="8"/>
      <c r="B201" s="183" t="s">
        <v>619</v>
      </c>
      <c r="C201" s="136" t="s">
        <v>19</v>
      </c>
      <c r="D201" s="137" t="s">
        <v>124</v>
      </c>
      <c r="E201" s="138" t="s">
        <v>140</v>
      </c>
      <c r="F201" s="139" t="s">
        <v>1492</v>
      </c>
      <c r="G201" s="140" t="s">
        <v>177</v>
      </c>
      <c r="H201" s="141" t="s">
        <v>1198</v>
      </c>
      <c r="I201" s="142">
        <v>2132</v>
      </c>
      <c r="J201" s="143" t="s">
        <v>1366</v>
      </c>
      <c r="K201" s="144"/>
      <c r="L201" s="146"/>
      <c r="M201" s="147"/>
      <c r="N201" s="145" t="str">
        <f t="shared" si="12"/>
        <v>제08장 인적자원관리의 현대적 흐름-제13절 지식경영을 위한 인적자원관리-01</v>
      </c>
      <c r="P201" s="290" t="str">
        <f t="shared" si="13"/>
        <v>인적자원관리의 현대적 흐름</v>
      </c>
      <c r="Q201" s="5" t="str">
        <f t="shared" si="14"/>
        <v>제08장 인적자원관리의 현대적 흐름</v>
      </c>
      <c r="R201" s="5" t="str">
        <f t="shared" si="15"/>
        <v>제13절 지식경영을 위한 인적자원관리</v>
      </c>
    </row>
    <row r="202" spans="1:18"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12"/>
        <v>제08장 인적자원관리의 현대적 흐름-제13절 지식경영을 위한 인적자원관리-02</v>
      </c>
      <c r="P202" s="290" t="str">
        <f t="shared" si="13"/>
        <v>2011-1</v>
      </c>
      <c r="Q202" s="5" t="str">
        <f t="shared" si="14"/>
        <v>제08장 인적자원관리의 현대적 흐름</v>
      </c>
      <c r="R202" s="5" t="str">
        <f t="shared" si="15"/>
        <v>제13절 지식경영을 위한 인적자원관리</v>
      </c>
    </row>
    <row r="203" spans="1:18" ht="14.45" customHeight="1" x14ac:dyDescent="0.2">
      <c r="A203" s="8"/>
      <c r="B203" s="183" t="s">
        <v>619</v>
      </c>
      <c r="C203" s="136" t="s">
        <v>20</v>
      </c>
      <c r="D203" s="137" t="s">
        <v>124</v>
      </c>
      <c r="E203" s="138" t="s">
        <v>139</v>
      </c>
      <c r="F203" s="139" t="s">
        <v>1492</v>
      </c>
      <c r="G203" s="140" t="s">
        <v>178</v>
      </c>
      <c r="H203" s="141" t="s">
        <v>1199</v>
      </c>
      <c r="I203" s="142">
        <v>1617</v>
      </c>
      <c r="J203" s="143" t="s">
        <v>1385</v>
      </c>
      <c r="K203" s="144"/>
      <c r="L203" s="146"/>
      <c r="M203" s="147"/>
      <c r="N203" s="145" t="str">
        <f t="shared" si="12"/>
        <v>제08장 인적자원관리의 현대적 흐름-제14절 가족친화적 경영-01</v>
      </c>
      <c r="P203" s="290" t="str">
        <f t="shared" si="13"/>
        <v>인적자원관리의 현대적 흐름</v>
      </c>
      <c r="Q203" s="5" t="str">
        <f t="shared" si="14"/>
        <v>제08장 인적자원관리의 현대적 흐름</v>
      </c>
      <c r="R203" s="5" t="str">
        <f t="shared" si="15"/>
        <v>제14절 가족친화적 경영</v>
      </c>
    </row>
    <row r="204" spans="1:18"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12"/>
        <v>제08장 인적자원관리의 현대적 흐름-제14절 가족친화적 경영-02</v>
      </c>
      <c r="P204" s="290" t="str">
        <f t="shared" si="13"/>
        <v>8.14-1</v>
      </c>
      <c r="Q204" s="5" t="str">
        <f t="shared" si="14"/>
        <v>제08장 인적자원관리의 현대적 흐름</v>
      </c>
      <c r="R204" s="5" t="str">
        <f t="shared" si="15"/>
        <v>제14절 가족친화적 경영</v>
      </c>
    </row>
    <row r="205" spans="1:18"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12"/>
        <v>제08장 인적자원관리의 현대적 흐름-제14절 가족친화적 경영-03</v>
      </c>
      <c r="P205" s="290" t="str">
        <f t="shared" si="13"/>
        <v>8.14-2</v>
      </c>
      <c r="Q205" s="5" t="str">
        <f t="shared" si="14"/>
        <v>제08장 인적자원관리의 현대적 흐름</v>
      </c>
      <c r="R205" s="5" t="str">
        <f t="shared" si="15"/>
        <v>제14절 가족친화적 경영</v>
      </c>
    </row>
    <row r="206" spans="1:18" ht="14.45" customHeight="1" x14ac:dyDescent="0.2">
      <c r="A206" s="8"/>
      <c r="B206" s="183" t="s">
        <v>619</v>
      </c>
      <c r="C206" s="44" t="s">
        <v>34</v>
      </c>
      <c r="D206" s="45" t="s">
        <v>126</v>
      </c>
      <c r="E206" s="46" t="s">
        <v>1804</v>
      </c>
      <c r="F206" s="47" t="s">
        <v>1499</v>
      </c>
      <c r="G206" s="48" t="s">
        <v>891</v>
      </c>
      <c r="H206" s="49" t="s">
        <v>894</v>
      </c>
      <c r="I206" s="50">
        <v>3666</v>
      </c>
      <c r="J206" s="51" t="s">
        <v>1385</v>
      </c>
      <c r="K206" s="135"/>
      <c r="L206" s="53"/>
      <c r="M206" s="54"/>
      <c r="N206" s="52" t="str">
        <f t="shared" si="12"/>
        <v>제08장 인적자원관리의 현대적 흐름-제14절 가족친화적 경영-04</v>
      </c>
      <c r="P206" s="290" t="str">
        <f t="shared" si="13"/>
        <v>피터 블라우(Peter Blau)</v>
      </c>
      <c r="Q206" s="5" t="str">
        <f t="shared" si="14"/>
        <v>제08장 인적자원관리의 현대적 흐름</v>
      </c>
      <c r="R206" s="5" t="str">
        <f t="shared" si="15"/>
        <v>제14절 가족친화적 경영</v>
      </c>
    </row>
    <row r="207" spans="1:18" ht="14.45" customHeight="1" x14ac:dyDescent="0.2">
      <c r="A207" s="8"/>
      <c r="B207" s="183" t="s">
        <v>619</v>
      </c>
      <c r="C207" s="136" t="s">
        <v>21</v>
      </c>
      <c r="D207" s="137" t="s">
        <v>124</v>
      </c>
      <c r="E207" s="138" t="s">
        <v>139</v>
      </c>
      <c r="F207" s="139" t="s">
        <v>1492</v>
      </c>
      <c r="G207" s="140" t="s">
        <v>179</v>
      </c>
      <c r="H207" s="141" t="s">
        <v>1200</v>
      </c>
      <c r="I207" s="142">
        <v>1739</v>
      </c>
      <c r="J207" s="143" t="s">
        <v>1384</v>
      </c>
      <c r="K207" s="144"/>
      <c r="L207" s="146"/>
      <c r="M207" s="147"/>
      <c r="N207" s="145" t="str">
        <f t="shared" si="12"/>
        <v>제08장 인적자원관리의 현대적 흐름-제15절 스마트 워크-01</v>
      </c>
      <c r="P207" s="290" t="str">
        <f t="shared" si="13"/>
        <v>인적자원관리의 현대적 흐름</v>
      </c>
      <c r="Q207" s="5" t="str">
        <f t="shared" si="14"/>
        <v>제08장 인적자원관리의 현대적 흐름</v>
      </c>
      <c r="R207" s="5" t="str">
        <f t="shared" si="15"/>
        <v>제15절 스마트 워크</v>
      </c>
    </row>
    <row r="208" spans="1:18"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12"/>
        <v>제08장 인적자원관리의 현대적 흐름-제15절 스마트 워크-02</v>
      </c>
      <c r="P208" s="290" t="str">
        <f t="shared" si="13"/>
        <v>8.15-1</v>
      </c>
      <c r="Q208" s="5" t="str">
        <f t="shared" si="14"/>
        <v>제08장 인적자원관리의 현대적 흐름</v>
      </c>
      <c r="R208" s="5" t="str">
        <f t="shared" si="15"/>
        <v>제15절 스마트 워크</v>
      </c>
    </row>
    <row r="209" spans="1:18"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12"/>
        <v>제08장 인적자원관리의 현대적 흐름-제15절 스마트 워크-03</v>
      </c>
      <c r="P209" s="290" t="str">
        <f t="shared" si="13"/>
        <v>8.15-2</v>
      </c>
      <c r="Q209" s="5" t="str">
        <f t="shared" si="14"/>
        <v>제08장 인적자원관리의 현대적 흐름</v>
      </c>
      <c r="R209" s="5" t="str">
        <f t="shared" si="15"/>
        <v>제15절 스마트 워크</v>
      </c>
    </row>
    <row r="210" spans="1:18" ht="14.45" customHeight="1" x14ac:dyDescent="0.2">
      <c r="A210" s="8"/>
      <c r="B210" s="183" t="s">
        <v>619</v>
      </c>
      <c r="C210" s="136" t="s">
        <v>22</v>
      </c>
      <c r="D210" s="137" t="s">
        <v>124</v>
      </c>
      <c r="E210" s="138" t="s">
        <v>139</v>
      </c>
      <c r="F210" s="139" t="s">
        <v>1492</v>
      </c>
      <c r="G210" s="140" t="s">
        <v>180</v>
      </c>
      <c r="H210" s="141" t="s">
        <v>1201</v>
      </c>
      <c r="I210" s="142">
        <v>1408</v>
      </c>
      <c r="J210" s="143" t="s">
        <v>1366</v>
      </c>
      <c r="K210" s="144"/>
      <c r="L210" s="146"/>
      <c r="M210" s="147"/>
      <c r="N210" s="145" t="str">
        <f t="shared" si="12"/>
        <v>제08장 인적자원관리의 현대적 흐름-제16절 근로생활의 질-01</v>
      </c>
      <c r="P210" s="290" t="str">
        <f t="shared" si="13"/>
        <v>인적자원관리의 현대적 흐름</v>
      </c>
      <c r="Q210" s="5" t="str">
        <f t="shared" si="14"/>
        <v>제08장 인적자원관리의 현대적 흐름</v>
      </c>
      <c r="R210" s="5" t="str">
        <f t="shared" si="15"/>
        <v>제16절 근로생활의 질</v>
      </c>
    </row>
    <row r="211" spans="1:18" ht="14.45" customHeight="1" x14ac:dyDescent="0.2">
      <c r="A211" s="8"/>
      <c r="B211" s="183" t="s">
        <v>619</v>
      </c>
      <c r="C211" s="33" t="s">
        <v>36</v>
      </c>
      <c r="D211" s="34" t="s">
        <v>1526</v>
      </c>
      <c r="E211" s="35" t="s">
        <v>1482</v>
      </c>
      <c r="F211" s="36" t="s">
        <v>1493</v>
      </c>
      <c r="G211" s="37" t="s">
        <v>104</v>
      </c>
      <c r="H211" s="38" t="s">
        <v>1558</v>
      </c>
      <c r="I211" s="39">
        <v>2363</v>
      </c>
      <c r="J211" s="40" t="s">
        <v>1366</v>
      </c>
      <c r="K211" s="148"/>
      <c r="L211" s="42"/>
      <c r="M211" s="43"/>
      <c r="N211" s="41" t="str">
        <f t="shared" si="12"/>
        <v>제08장 인적자원관리의 현대적 흐름-제16절 근로생활의 질-02</v>
      </c>
      <c r="P211" s="290" t="str">
        <f t="shared" si="13"/>
        <v>8.16-1</v>
      </c>
      <c r="Q211" s="5" t="str">
        <f t="shared" si="14"/>
        <v>제08장 인적자원관리의 현대적 흐름</v>
      </c>
      <c r="R211" s="5" t="str">
        <f t="shared" si="15"/>
        <v>제16절 근로생활의 질</v>
      </c>
    </row>
    <row r="212" spans="1:18" ht="14.45" customHeight="1" x14ac:dyDescent="0.2">
      <c r="A212" s="8"/>
      <c r="B212" s="183" t="s">
        <v>619</v>
      </c>
      <c r="C212" s="33" t="s">
        <v>36</v>
      </c>
      <c r="D212" s="34" t="s">
        <v>1526</v>
      </c>
      <c r="E212" s="35" t="s">
        <v>1483</v>
      </c>
      <c r="F212" s="36" t="s">
        <v>1494</v>
      </c>
      <c r="G212" s="37" t="s">
        <v>1393</v>
      </c>
      <c r="H212" s="38" t="s">
        <v>1559</v>
      </c>
      <c r="I212" s="39">
        <v>2512</v>
      </c>
      <c r="J212" s="40" t="s">
        <v>1366</v>
      </c>
      <c r="K212" s="148"/>
      <c r="L212" s="42"/>
      <c r="M212" s="43"/>
      <c r="N212" s="41" t="str">
        <f t="shared" si="12"/>
        <v>제08장 인적자원관리의 현대적 흐름-제16절 근로생활의 질-03</v>
      </c>
      <c r="P212" s="290" t="str">
        <f t="shared" si="13"/>
        <v>8.16-2</v>
      </c>
      <c r="Q212" s="5" t="str">
        <f t="shared" si="14"/>
        <v>제08장 인적자원관리의 현대적 흐름</v>
      </c>
      <c r="R212" s="5" t="str">
        <f t="shared" si="15"/>
        <v>제16절 근로생활의 질</v>
      </c>
    </row>
    <row r="213" spans="1:18" ht="14.45" customHeight="1" x14ac:dyDescent="0.2">
      <c r="A213" s="8"/>
      <c r="B213" s="183" t="s">
        <v>619</v>
      </c>
      <c r="C213" s="44" t="s">
        <v>36</v>
      </c>
      <c r="D213" s="45" t="s">
        <v>126</v>
      </c>
      <c r="E213" s="46" t="s">
        <v>1805</v>
      </c>
      <c r="F213" s="47" t="s">
        <v>1499</v>
      </c>
      <c r="G213" s="48" t="s">
        <v>220</v>
      </c>
      <c r="H213" s="49" t="s">
        <v>454</v>
      </c>
      <c r="I213" s="50">
        <v>2033</v>
      </c>
      <c r="J213" s="51" t="s">
        <v>1366</v>
      </c>
      <c r="K213" s="135"/>
      <c r="L213" s="53"/>
      <c r="M213" s="54"/>
      <c r="N213" s="52" t="str">
        <f t="shared" si="12"/>
        <v>제08장 인적자원관리의 현대적 흐름-제16절 근로생활의 질-04</v>
      </c>
      <c r="P213" s="290" t="str">
        <f t="shared" si="13"/>
        <v>리처드 월튼(Richard E. Walton)</v>
      </c>
      <c r="Q213" s="5" t="str">
        <f t="shared" si="14"/>
        <v>제08장 인적자원관리의 현대적 흐름</v>
      </c>
      <c r="R213" s="5" t="str">
        <f t="shared" si="15"/>
        <v>제16절 근로생활의 질</v>
      </c>
    </row>
    <row r="214" spans="1:18" ht="14.45" customHeight="1" x14ac:dyDescent="0.2">
      <c r="A214" s="8"/>
      <c r="B214" s="183" t="s">
        <v>619</v>
      </c>
      <c r="C214" s="136" t="s">
        <v>12</v>
      </c>
      <c r="D214" s="137" t="s">
        <v>124</v>
      </c>
      <c r="E214" s="138" t="s">
        <v>139</v>
      </c>
      <c r="F214" s="139" t="s">
        <v>1492</v>
      </c>
      <c r="G214" s="140" t="s">
        <v>181</v>
      </c>
      <c r="H214" s="141" t="s">
        <v>1202</v>
      </c>
      <c r="I214" s="142">
        <v>1965</v>
      </c>
      <c r="J214" s="143" t="s">
        <v>1385</v>
      </c>
      <c r="K214" s="144"/>
      <c r="L214" s="146"/>
      <c r="M214" s="147"/>
      <c r="N214" s="145" t="str">
        <f t="shared" si="12"/>
        <v>제08장 인적자원관리의 현대적 흐름-제17절 인사감사-01</v>
      </c>
      <c r="P214" s="290" t="str">
        <f t="shared" si="13"/>
        <v>인적자원관리의 현대적 흐름</v>
      </c>
      <c r="Q214" s="5" t="str">
        <f t="shared" si="14"/>
        <v>제08장 인적자원관리의 현대적 흐름</v>
      </c>
      <c r="R214" s="5" t="str">
        <f t="shared" si="15"/>
        <v>제17절 인사감사</v>
      </c>
    </row>
    <row r="215" spans="1:18"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12"/>
        <v>제08장 인적자원관리의 현대적 흐름-제17절 인사감사-02</v>
      </c>
      <c r="P215" s="290" t="str">
        <f t="shared" si="13"/>
        <v>8.17-1</v>
      </c>
      <c r="Q215" s="5" t="str">
        <f t="shared" si="14"/>
        <v>제08장 인적자원관리의 현대적 흐름</v>
      </c>
      <c r="R215" s="5" t="str">
        <f t="shared" si="15"/>
        <v>제17절 인사감사</v>
      </c>
    </row>
    <row r="216" spans="1:18"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12"/>
        <v>제08장 인적자원관리의 현대적 흐름-제17절 인사감사-03</v>
      </c>
      <c r="P216" s="290" t="str">
        <f t="shared" si="13"/>
        <v>8.17-2</v>
      </c>
      <c r="Q216" s="5" t="str">
        <f t="shared" si="14"/>
        <v>제08장 인적자원관리의 현대적 흐름</v>
      </c>
      <c r="R216" s="5" t="str">
        <f t="shared" si="15"/>
        <v>제17절 인사감사</v>
      </c>
    </row>
    <row r="217" spans="1:18" ht="14.45" customHeight="1" x14ac:dyDescent="0.2">
      <c r="A217" s="8"/>
      <c r="B217" s="183" t="s">
        <v>619</v>
      </c>
      <c r="C217" s="136" t="s">
        <v>13</v>
      </c>
      <c r="D217" s="137" t="s">
        <v>124</v>
      </c>
      <c r="E217" s="138" t="s">
        <v>139</v>
      </c>
      <c r="F217" s="139" t="s">
        <v>1492</v>
      </c>
      <c r="G217" s="140" t="s">
        <v>147</v>
      </c>
      <c r="H217" s="141" t="s">
        <v>1203</v>
      </c>
      <c r="I217" s="142">
        <v>1323</v>
      </c>
      <c r="J217" s="143" t="s">
        <v>1385</v>
      </c>
      <c r="K217" s="144"/>
      <c r="L217" s="146"/>
      <c r="M217" s="147"/>
      <c r="N217" s="145" t="str">
        <f t="shared" si="12"/>
        <v>제08장 인적자원관리의 현대적 흐름-제18절 조직문화-01</v>
      </c>
      <c r="P217" s="290" t="str">
        <f t="shared" si="13"/>
        <v>인적자원관리의 현대적 흐름</v>
      </c>
      <c r="Q217" s="5" t="str">
        <f t="shared" si="14"/>
        <v>제08장 인적자원관리의 현대적 흐름</v>
      </c>
      <c r="R217" s="5" t="str">
        <f t="shared" si="15"/>
        <v>제18절 조직문화</v>
      </c>
    </row>
    <row r="218" spans="1:18"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12"/>
        <v>제08장 인적자원관리의 현대적 흐름-제18절 조직문화-02</v>
      </c>
      <c r="P218" s="290" t="str">
        <f t="shared" si="13"/>
        <v>8.18-1</v>
      </c>
      <c r="Q218" s="5" t="str">
        <f t="shared" si="14"/>
        <v>제08장 인적자원관리의 현대적 흐름</v>
      </c>
      <c r="R218" s="5" t="str">
        <f t="shared" si="15"/>
        <v>제18절 조직문화</v>
      </c>
    </row>
    <row r="219" spans="1:18" ht="14.45" customHeight="1" x14ac:dyDescent="0.2">
      <c r="A219" s="8"/>
      <c r="B219" s="183" t="s">
        <v>619</v>
      </c>
      <c r="C219" s="33" t="s">
        <v>24</v>
      </c>
      <c r="D219" s="34" t="s">
        <v>1526</v>
      </c>
      <c r="E219" s="35" t="s">
        <v>1487</v>
      </c>
      <c r="F219" s="36" t="s">
        <v>1494</v>
      </c>
      <c r="G219" s="37" t="s">
        <v>105</v>
      </c>
      <c r="H219" s="38" t="s">
        <v>1563</v>
      </c>
      <c r="I219" s="39">
        <v>2448</v>
      </c>
      <c r="J219" s="40" t="s">
        <v>1385</v>
      </c>
      <c r="K219" s="148"/>
      <c r="L219" s="42"/>
      <c r="M219" s="43"/>
      <c r="N219" s="41" t="str">
        <f t="shared" si="12"/>
        <v>제08장 인적자원관리의 현대적 흐름-제18절 조직문화-03</v>
      </c>
      <c r="P219" s="290" t="str">
        <f t="shared" si="13"/>
        <v>8.18-2</v>
      </c>
      <c r="Q219" s="5" t="str">
        <f t="shared" si="14"/>
        <v>제08장 인적자원관리의 현대적 흐름</v>
      </c>
      <c r="R219" s="5" t="str">
        <f t="shared" si="15"/>
        <v>제18절 조직문화</v>
      </c>
    </row>
    <row r="220" spans="1:18" ht="14.45" customHeight="1" x14ac:dyDescent="0.2">
      <c r="A220" s="8"/>
      <c r="B220" s="183" t="s">
        <v>619</v>
      </c>
      <c r="C220" s="33" t="s">
        <v>24</v>
      </c>
      <c r="D220" s="34" t="s">
        <v>126</v>
      </c>
      <c r="E220" s="35" t="s">
        <v>1807</v>
      </c>
      <c r="F220" s="36" t="s">
        <v>1499</v>
      </c>
      <c r="G220" s="37" t="s">
        <v>1395</v>
      </c>
      <c r="H220" s="38" t="s">
        <v>1396</v>
      </c>
      <c r="I220" s="39">
        <v>1983</v>
      </c>
      <c r="J220" s="40" t="s">
        <v>1385</v>
      </c>
      <c r="K220" s="148"/>
      <c r="L220" s="42"/>
      <c r="M220" s="43"/>
      <c r="N220" s="41" t="str">
        <f t="shared" si="12"/>
        <v>제08장 인적자원관리의 현대적 흐름-제18절 조직문화-04</v>
      </c>
      <c r="P220" s="290" t="str">
        <f t="shared" si="13"/>
        <v>로버트 퀸(Robert E. Quinn), 킴 카메론(Kim S. Cameron)</v>
      </c>
      <c r="Q220" s="5" t="str">
        <f t="shared" si="14"/>
        <v>제08장 인적자원관리의 현대적 흐름</v>
      </c>
      <c r="R220" s="5" t="str">
        <f t="shared" si="15"/>
        <v>제18절 조직문화</v>
      </c>
    </row>
    <row r="221" spans="1:18" ht="14.45" customHeight="1" thickBot="1" x14ac:dyDescent="0.25">
      <c r="A221" s="8"/>
      <c r="B221" s="184" t="s">
        <v>619</v>
      </c>
      <c r="C221" s="149" t="s">
        <v>24</v>
      </c>
      <c r="D221" s="150" t="s">
        <v>126</v>
      </c>
      <c r="E221" s="151" t="s">
        <v>1809</v>
      </c>
      <c r="F221" s="152" t="s">
        <v>1497</v>
      </c>
      <c r="G221" s="153" t="s">
        <v>1401</v>
      </c>
      <c r="H221" s="154" t="s">
        <v>1402</v>
      </c>
      <c r="I221" s="155">
        <v>1951</v>
      </c>
      <c r="J221" s="156" t="s">
        <v>1385</v>
      </c>
      <c r="K221" s="170"/>
      <c r="L221" s="158"/>
      <c r="M221" s="159"/>
      <c r="N221" s="157" t="str">
        <f t="shared" si="12"/>
        <v>제08장 인적자원관리의 현대적 흐름-제18절 조직문화-05</v>
      </c>
      <c r="P221" s="290" t="str">
        <f t="shared" si="13"/>
        <v>쿠르트 레빈(Kurt Lewin)</v>
      </c>
      <c r="Q221" s="5" t="str">
        <f t="shared" si="14"/>
        <v>제08장 인적자원관리의 현대적 흐름</v>
      </c>
      <c r="R221" s="5" t="str">
        <f t="shared" si="15"/>
        <v>제18절 조직문화</v>
      </c>
    </row>
  </sheetData>
  <autoFilter ref="B3:R3" xr:uid="{4324DC4C-5636-4EBB-BABC-8D2D250A2151}">
    <sortState xmlns:xlrd2="http://schemas.microsoft.com/office/spreadsheetml/2017/richdata2" ref="B4:R221">
      <sortCondition ref="N3"/>
    </sortState>
  </autoFilter>
  <mergeCells count="4">
    <mergeCell ref="B2:C2"/>
    <mergeCell ref="D2:G2"/>
    <mergeCell ref="H2:I2"/>
    <mergeCell ref="L2:M2"/>
  </mergeCells>
  <phoneticPr fontId="3" type="noConversion"/>
  <conditionalFormatting sqref="B4:N221">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D4:D221</xm:sqref>
        </x14:dataValidation>
        <x14:dataValidation type="list" allowBlank="1" showInputMessage="1" showErrorMessage="1" xr:uid="{4C2E98B4-B796-4561-92B5-59707F4C768A}">
          <x14:formula1>
            <xm:f>설정!$B$14:$B$16</xm:f>
          </x14:formula1>
          <xm:sqref>J4:J221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workbookViewId="0">
      <pane ySplit="3" topLeftCell="A42" activePane="bottomLeft" state="frozen"/>
      <selection pane="bottomLeft" activeCell="J43" sqref="J43"/>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427" t="s">
        <v>546</v>
      </c>
      <c r="E2" s="428"/>
      <c r="F2" s="424" t="s">
        <v>25</v>
      </c>
      <c r="G2" s="425"/>
      <c r="H2" s="425"/>
      <c r="I2" s="426"/>
      <c r="J2" s="268" t="s">
        <v>547</v>
      </c>
      <c r="K2" s="268" t="s">
        <v>1234</v>
      </c>
      <c r="L2" s="268" t="s">
        <v>1235</v>
      </c>
      <c r="M2" s="268" t="s">
        <v>548</v>
      </c>
      <c r="N2" s="424" t="s">
        <v>549</v>
      </c>
      <c r="O2" s="425"/>
      <c r="P2" s="425"/>
      <c r="Q2" s="425"/>
    </row>
    <row r="3" spans="2:19" ht="14.45" customHeight="1" x14ac:dyDescent="0.2">
      <c r="B3" s="270"/>
      <c r="C3" s="271"/>
      <c r="D3" s="429"/>
      <c r="E3" s="430"/>
      <c r="F3" s="424" t="s">
        <v>14</v>
      </c>
      <c r="G3" s="426"/>
      <c r="H3" s="424" t="s">
        <v>15</v>
      </c>
      <c r="I3" s="426"/>
      <c r="J3" s="270"/>
      <c r="K3" s="270"/>
      <c r="L3" s="270"/>
      <c r="M3" s="270"/>
      <c r="N3" s="272" t="s">
        <v>1346</v>
      </c>
      <c r="O3" s="272" t="s">
        <v>1565</v>
      </c>
      <c r="P3" s="272" t="s">
        <v>550</v>
      </c>
      <c r="Q3" s="272" t="s">
        <v>551</v>
      </c>
      <c r="S3" s="8" t="s">
        <v>1566</v>
      </c>
    </row>
    <row r="4" spans="2:19" ht="14.45" hidden="1" customHeight="1" x14ac:dyDescent="0.2">
      <c r="B4" s="273">
        <f t="shared" ref="B4:B35" si="0">ROW()-3</f>
        <v>1</v>
      </c>
      <c r="C4" s="274">
        <v>8.18</v>
      </c>
      <c r="D4" s="275" t="s">
        <v>552</v>
      </c>
      <c r="E4" s="275" t="s">
        <v>553</v>
      </c>
      <c r="F4" s="234" t="str">
        <f>VLOOKUP(S4,통합목록!$P$4:$R$221,2,0)</f>
        <v>제08장 인적자원관리의 현대적 흐름</v>
      </c>
      <c r="G4" s="275" t="s">
        <v>637</v>
      </c>
      <c r="H4" s="291" t="str">
        <f>VLOOKUP(S4,통합목록!$P$4:$R$221,3,0)</f>
        <v>제18절 조직문화</v>
      </c>
      <c r="I4" s="275" t="s">
        <v>556</v>
      </c>
      <c r="J4" s="234" t="str">
        <f>VLOOKUP(S4,통합목록!$E$4:$H$221,3,0)</f>
        <v>조직문화의 개념・기능 및 퀸(Quinn)의 경합가치모형(CVF)에 따른 조직문화 유형 비교</v>
      </c>
      <c r="K4" s="200" t="str">
        <f>VLOOKUP(S4,통합목록!$E$4:$H$221,4,0)</f>
        <v>열기2-02.인사노무관리론\02.문제\[모의][08.18-1]조직문화의 개념・기능 및 퀸(Quinn)의 경합가치모형(CVF)에 따른 조직문화 유형 비교.txt</v>
      </c>
      <c r="L4" s="276" t="s">
        <v>1526</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tr">
        <f>VLOOKUP(S5,통합목록!$P$4:$R$221,2,0)</f>
        <v>제08장 인적자원관리의 현대적 흐름</v>
      </c>
      <c r="G5" s="275" t="s">
        <v>638</v>
      </c>
      <c r="H5" s="291" t="str">
        <f>VLOOKUP(S5,통합목록!$P$4:$R$221,3,0)</f>
        <v>제18절 조직문화</v>
      </c>
      <c r="I5" s="275" t="s">
        <v>558</v>
      </c>
      <c r="J5" s="234" t="str">
        <f>VLOOKUP(S5,통합목록!$E$4:$H$221,3,0)</f>
        <v>조직문화 변화의 어려움과 성공적인 문화 통합 및 변화 관리 방안</v>
      </c>
      <c r="K5" s="200" t="str">
        <f>VLOOKUP(S5,통합목록!$E$4:$H$221,4,0)</f>
        <v>열기2-02.인사노무관리론\02.문제\[모의][08.18-2]조직문화 변화의 어려움과 성공적인 문화 통합 및 변화 관리 방안.txt</v>
      </c>
      <c r="L5" s="276" t="s">
        <v>1526</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tr">
        <f>VLOOKUP(S6,통합목록!$P$4:$R$221,2,0)</f>
        <v>제08장 인적자원관리의 현대적 흐름</v>
      </c>
      <c r="G6" s="275" t="s">
        <v>635</v>
      </c>
      <c r="H6" s="291" t="str">
        <f>VLOOKUP(S6,통합목록!$P$4:$R$221,3,0)</f>
        <v>제17절 인사감사</v>
      </c>
      <c r="I6" s="275" t="s">
        <v>556</v>
      </c>
      <c r="J6" s="234" t="str">
        <f>VLOOKUP(S6,통합목록!$E$4:$H$221,3,0)</f>
        <v>인사감사의 개념・목적 및 주체와 대상 범위에 따른 분류</v>
      </c>
      <c r="K6" s="200" t="str">
        <f>VLOOKUP(S6,통합목록!$E$4:$H$221,4,0)</f>
        <v>열기2-02.인사노무관리론\02.문제\[모의][08.17-1]인사감사의 개념・목적 및 주체와 대상 범위에 따른 분류.txt</v>
      </c>
      <c r="L6" s="276" t="s">
        <v>1526</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tr">
        <f>VLOOKUP(S7,통합목록!$P$4:$R$221,2,0)</f>
        <v>제08장 인적자원관리의 현대적 흐름</v>
      </c>
      <c r="G7" s="275" t="s">
        <v>636</v>
      </c>
      <c r="H7" s="291" t="str">
        <f>VLOOKUP(S7,통합목록!$P$4:$R$221,3,0)</f>
        <v>제17절 인사감사</v>
      </c>
      <c r="I7" s="275" t="s">
        <v>558</v>
      </c>
      <c r="J7" s="234" t="str">
        <f>VLOOKUP(S7,통합목록!$E$4:$H$221,3,0)</f>
        <v>인사감사 실시 절차와 평가 기준 및 결과의 피드백・활용 방안</v>
      </c>
      <c r="K7" s="200" t="str">
        <f>VLOOKUP(S7,통합목록!$E$4:$H$221,4,0)</f>
        <v>열기2-02.인사노무관리론\02.문제\[모의][08.17-2]인사감사 실시 절차와 평가 기준 및 결과의 피드백・활용 방안.txt</v>
      </c>
      <c r="L7" s="276" t="s">
        <v>1526</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tr">
        <f>VLOOKUP(S8,통합목록!$P$4:$R$221,2,0)</f>
        <v>제08장 인적자원관리의 현대적 흐름</v>
      </c>
      <c r="G8" s="275" t="s">
        <v>633</v>
      </c>
      <c r="H8" s="291" t="str">
        <f>VLOOKUP(S8,통합목록!$P$4:$R$221,3,0)</f>
        <v>제16절 근로생활의 질</v>
      </c>
      <c r="I8" s="275" t="s">
        <v>556</v>
      </c>
      <c r="J8" s="234" t="str">
        <f>VLOOKUP(S8,통합목록!$E$4:$H$221,3,0)</f>
        <v>QWL의 개념, 대두 배경 및 월튼(Walton)의 8가지 측정 지표와 사례의 연계 분석</v>
      </c>
      <c r="K8" s="200" t="str">
        <f>VLOOKUP(S8,통합목록!$E$4:$H$221,4,0)</f>
        <v>열기2-02.인사노무관리론\02.문제\[모의][08.16-1]QWL의 개념, 대두 배경 및 월튼(Walton)의 8가지 측정 지표와 사례의 연계 분석.txt</v>
      </c>
      <c r="L8" s="276" t="s">
        <v>1526</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tr">
        <f>VLOOKUP(S9,통합목록!$P$4:$R$221,2,0)</f>
        <v>제08장 인적자원관리의 현대적 흐름</v>
      </c>
      <c r="G9" s="275" t="s">
        <v>634</v>
      </c>
      <c r="H9" s="291" t="str">
        <f>VLOOKUP(S9,통합목록!$P$4:$R$221,3,0)</f>
        <v>제16절 근로생활의 질</v>
      </c>
      <c r="I9" s="275" t="s">
        <v>558</v>
      </c>
      <c r="J9" s="234" t="str">
        <f>VLOOKUP(S9,통합목록!$E$4:$H$221,3,0)</f>
        <v>QWL 향상을 위한 구체적 실천 방안과 기대 효과 및 성공 전제 조건</v>
      </c>
      <c r="K9" s="200" t="str">
        <f>VLOOKUP(S9,통합목록!$E$4:$H$221,4,0)</f>
        <v>열기2-02.인사노무관리론\02.문제\[모의][08.16-2]QWL 향상을 위한 구체적 실천 방안과 기대 효과 및 성공 전제 조건.txt</v>
      </c>
      <c r="L9" s="276" t="s">
        <v>1526</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tr">
        <f>VLOOKUP(S10,통합목록!$P$4:$R$221,2,0)</f>
        <v>제08장 인적자원관리의 현대적 흐름</v>
      </c>
      <c r="G10" s="275" t="s">
        <v>631</v>
      </c>
      <c r="H10" s="291" t="str">
        <f>VLOOKUP(S10,통합목록!$P$4:$R$221,3,0)</f>
        <v>제15절 스마트 워크</v>
      </c>
      <c r="I10" s="275" t="s">
        <v>556</v>
      </c>
      <c r="J10" s="234" t="str">
        <f>VLOOKUP(S10,통합목록!$E$4:$H$221,3,0)</f>
        <v>스마트 워크(Smart Work)의 개념・유형 및 개인과 조직에 미치는 긍정적 영향과 역기능</v>
      </c>
      <c r="K10" s="200" t="str">
        <f>VLOOKUP(S10,통합목록!$E$4:$H$221,4,0)</f>
        <v>열기2-02.인사노무관리론\02.문제\[모의][08.15-1]스마트 워크(Smart Work)의 개념・유형 및 개인과 조직에 미치는 긍정적 영향과 역기능.txt</v>
      </c>
      <c r="L10" s="276" t="s">
        <v>1526</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tr">
        <f>VLOOKUP(S11,통합목록!$P$4:$R$221,2,0)</f>
        <v>제08장 인적자원관리의 현대적 흐름</v>
      </c>
      <c r="G11" s="275" t="s">
        <v>632</v>
      </c>
      <c r="H11" s="291" t="str">
        <f>VLOOKUP(S11,통합목록!$P$4:$R$221,3,0)</f>
        <v>제15절 스마트 워크</v>
      </c>
      <c r="I11" s="275" t="s">
        <v>558</v>
      </c>
      <c r="J11" s="234" t="str">
        <f>VLOOKUP(S11,통합목록!$E$4:$H$221,3,0)</f>
        <v>스마트 워크 체제 하 성과 관리 패러다임 변화와 인사평가・보상 체계 설계 및 조직 문화적 과제</v>
      </c>
      <c r="K11" s="200" t="str">
        <f>VLOOKUP(S11,통합목록!$E$4:$H$221,4,0)</f>
        <v>열기2-02.인사노무관리론\02.문제\[모의][08.15-2]스마트 워크 체제 하 성과 관리 패러다임 변화와 인사평가・보상 체계 설계 및 조직 문화적 과제.txt</v>
      </c>
      <c r="L11" s="276" t="s">
        <v>1526</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tr">
        <f>VLOOKUP(S12,통합목록!$P$4:$R$221,2,0)</f>
        <v>제08장 인적자원관리의 현대적 흐름</v>
      </c>
      <c r="G12" s="275" t="s">
        <v>629</v>
      </c>
      <c r="H12" s="291" t="str">
        <f>VLOOKUP(S12,통합목록!$P$4:$R$221,3,0)</f>
        <v>제14절 가족친화적 경영</v>
      </c>
      <c r="I12" s="275" t="s">
        <v>556</v>
      </c>
      <c r="J12" s="234" t="str">
        <f>VLOOKUP(S12,통합목록!$E$4:$H$221,3,0)</f>
        <v>가족친화적 경영(FFM)의 개념, 등장 배경, 사회적 교환 이론과 신호 이론에 근거한 조직 효과성 분석</v>
      </c>
      <c r="K12" s="200" t="str">
        <f>VLOOKUP(S12,통합목록!$E$4:$H$221,4,0)</f>
        <v>열기2-02.인사노무관리론\02.문제\[모의][08.14-1]가족친화적 경영(FFM)의 개념, 등장 배경, 사회적 교환 이론과 신호 이론에 근거한 조직 효과성 분석.txt</v>
      </c>
      <c r="L12" s="276" t="s">
        <v>1526</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tr">
        <f>VLOOKUP(S13,통합목록!$P$4:$R$221,2,0)</f>
        <v>제08장 인적자원관리의 현대적 흐름</v>
      </c>
      <c r="G13" s="275" t="s">
        <v>630</v>
      </c>
      <c r="H13" s="291" t="str">
        <f>VLOOKUP(S13,통합목록!$P$4:$R$221,3,0)</f>
        <v>제14절 가족친화적 경영</v>
      </c>
      <c r="I13" s="275" t="s">
        <v>558</v>
      </c>
      <c r="J13" s="234" t="str">
        <f>VLOOKUP(S13,통합목록!$E$4:$H$221,3,0)</f>
        <v>성공적 정착을 위한 조직 문화와 리더십, 구체적 실행 프로그램 및 장애요인 극복 방안</v>
      </c>
      <c r="K13" s="200" t="str">
        <f>VLOOKUP(S13,통합목록!$E$4:$H$221,4,0)</f>
        <v>열기2-02.인사노무관리론\02.문제\[모의][08.14-2]성공적 정착을 위한 조직 문화와 리더십, 구체적 실행 프로그램 및 장애요인 극복 방안.txt</v>
      </c>
      <c r="L13" s="276" t="s">
        <v>1526</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tr">
        <f>VLOOKUP(S14,통합목록!$P$4:$R$221,2,0)</f>
        <v>제08장 인적자원관리의 현대적 흐름</v>
      </c>
      <c r="G14" s="275" t="s">
        <v>624</v>
      </c>
      <c r="H14" s="291" t="str">
        <f>VLOOKUP(S14,통합목록!$P$4:$R$221,3,0)</f>
        <v>제06절 저성과자 관리</v>
      </c>
      <c r="I14" s="275" t="s">
        <v>556</v>
      </c>
      <c r="J14" s="234" t="str">
        <f>VLOOKUP(S14,통합목록!$E$4:$H$221,3,0)</f>
        <v>저성과자의 개념 정의, 다차원적 발생 원인 분석 및 방치 시 조직에 미치는 역기능</v>
      </c>
      <c r="K14" s="200" t="str">
        <f>VLOOKUP(S14,통합목록!$E$4:$H$221,4,0)</f>
        <v>열기2-02.인사노무관리론\02.문제\[모의][08.06-1]저성과자의 개념 정의, 다차원적 발생 원인 분석 및 방치 시 조직에 미치는 역기능.txt</v>
      </c>
      <c r="L14" s="276" t="s">
        <v>1526</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tr">
        <f>VLOOKUP(S15,통합목록!$P$4:$R$221,2,0)</f>
        <v>제08장 인적자원관리의 현대적 흐름</v>
      </c>
      <c r="G15" s="275" t="s">
        <v>625</v>
      </c>
      <c r="H15" s="291" t="str">
        <f>VLOOKUP(S15,통합목록!$P$4:$R$221,3,0)</f>
        <v>제06절 저성과자 관리</v>
      </c>
      <c r="I15" s="275" t="s">
        <v>558</v>
      </c>
      <c r="J15" s="234" t="str">
        <f>VLOOKUP(S15,통합목록!$E$4:$H$221,3,0)</f>
        <v>저성과자 관리 프로그램(PIP)의 운영 단계와 역량 개발형 관리 및 퇴직 관리의 정당성 확보 방안</v>
      </c>
      <c r="K15" s="200" t="str">
        <f>VLOOKUP(S15,통합목록!$E$4:$H$221,4,0)</f>
        <v>열기2-02.인사노무관리론\02.문제\[모의][08.06-2]저성과자 관리 프로그램(PIP)의 운영 단계와 역량 개발형 관리 및 퇴직 관리의 정당성 확보 방안.txt</v>
      </c>
      <c r="L15" s="276" t="s">
        <v>1526</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tr">
        <f>VLOOKUP(S16,통합목록!$P$4:$R$221,2,0)</f>
        <v>제08장 인적자원관리의 현대적 흐름</v>
      </c>
      <c r="G16" s="275" t="s">
        <v>621</v>
      </c>
      <c r="H16" s="291" t="str">
        <f>VLOOKUP(S16,통합목록!$P$4:$R$221,3,0)</f>
        <v>제05절 성과주의 인적자원관리</v>
      </c>
      <c r="I16" s="275" t="s">
        <v>556</v>
      </c>
      <c r="J16" s="234" t="str">
        <f>VLOOKUP(S16,통합목록!$E$4:$H$221,3,0)</f>
        <v>성과주의 인적자원관리의 개념과 도입 배경, 긍정적・부정적 기능 분석</v>
      </c>
      <c r="K16" s="200" t="str">
        <f>VLOOKUP(S16,통합목록!$E$4:$H$221,4,0)</f>
        <v>열기2-02.인사노무관리론\02.문제\[모의][08.05-1]성과주의 인적자원관리의 개념과 도입 배경, 긍정적・부정적 기능 분석.txt</v>
      </c>
      <c r="L16" s="276" t="s">
        <v>1526</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tr">
        <f>VLOOKUP(S17,통합목록!$P$4:$R$221,2,0)</f>
        <v>제08장 인적자원관리의 현대적 흐름</v>
      </c>
      <c r="G17" s="275" t="s">
        <v>622</v>
      </c>
      <c r="H17" s="291" t="str">
        <f>VLOOKUP(S17,통합목록!$P$4:$R$221,3,0)</f>
        <v>제05절 성과주의 인적자원관리</v>
      </c>
      <c r="I17" s="275" t="s">
        <v>558</v>
      </c>
      <c r="J17" s="234" t="str">
        <f>VLOOKUP(S17,통합목록!$E$4:$H$221,3,0)</f>
        <v>성과주의 수용성 확보 방안과 집단 성과급 및 비금전적 보상 전략</v>
      </c>
      <c r="K17" s="200" t="str">
        <f>VLOOKUP(S17,통합목록!$E$4:$H$221,4,0)</f>
        <v>열기2-02.인사노무관리론\02.문제\[모의][08.05-2]성과주의 수용성 확보 방안과 집단 성과급 및 비금전적 보상 전략.txt</v>
      </c>
      <c r="L17" s="276" t="s">
        <v>1526</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tr">
        <f>VLOOKUP(S18,통합목록!$P$4:$R$221,2,0)</f>
        <v>제08장 인적자원관리의 현대적 흐름</v>
      </c>
      <c r="G18" s="275" t="s">
        <v>610</v>
      </c>
      <c r="H18" s="291" t="str">
        <f>VLOOKUP(S18,통합목록!$P$4:$R$221,3,0)</f>
        <v>제04절 비정규직 인적자원관리</v>
      </c>
      <c r="I18" s="275" t="s">
        <v>556</v>
      </c>
      <c r="J18" s="234" t="str">
        <f>VLOOKUP(S18,통합목록!$E$4:$H$221,3,0)</f>
        <v>비정규직 인적자원관리의 대두 배경, 유연성 모델 및 조직에 미치는 영향</v>
      </c>
      <c r="K18" s="200" t="str">
        <f>VLOOKUP(S18,통합목록!$E$4:$H$221,4,0)</f>
        <v>열기2-02.인사노무관리론\02.문제\[모의][08.04-1]비정규직 인적자원관리의 대두 배경, 유연성 모델 및 조직에 미치는 영향.txt</v>
      </c>
      <c r="L18" s="276" t="s">
        <v>1526</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tr">
        <f>VLOOKUP(S19,통합목록!$P$4:$R$221,2,0)</f>
        <v>제08장 인적자원관리의 현대적 흐름</v>
      </c>
      <c r="G19" s="275" t="s">
        <v>611</v>
      </c>
      <c r="H19" s="291" t="str">
        <f>VLOOKUP(S19,통합목록!$P$4:$R$221,3,0)</f>
        <v>제04절 비정규직 인적자원관리</v>
      </c>
      <c r="I19" s="275" t="s">
        <v>558</v>
      </c>
      <c r="J19" s="234" t="str">
        <f>VLOOKUP(S19,통합목록!$E$4:$H$221,3,0)</f>
        <v>차별 금지 원칙과 대응 방안 및 비정규직 유지 관리 전략</v>
      </c>
      <c r="K19" s="200" t="str">
        <f>VLOOKUP(S19,통합목록!$E$4:$H$221,4,0)</f>
        <v>열기2-02.인사노무관리론\02.문제\[모의][08.04-2]차별 금지 원칙과 대응 방안 및 비정규직 유지 관리 전략.txt</v>
      </c>
      <c r="L19" s="276" t="s">
        <v>1526</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tr">
        <f>VLOOKUP(S20,통합목록!$P$4:$R$221,2,0)</f>
        <v>제08장 인적자원관리의 현대적 흐름</v>
      </c>
      <c r="G20" s="275" t="s">
        <v>614</v>
      </c>
      <c r="H20" s="291" t="str">
        <f>VLOOKUP(S20,통합목록!$P$4:$R$221,3,0)</f>
        <v>제03절 여성 인적자원관리</v>
      </c>
      <c r="I20" s="275" t="s">
        <v>556</v>
      </c>
      <c r="J20" s="234" t="str">
        <f>VLOOKUP(S20,통합목록!$E$4:$H$221,3,0)</f>
        <v>여성 인적자원관리의 중요성, 유리천장의 원인 및 적극적 고용개선 조치(AA)의 기대효과</v>
      </c>
      <c r="K20" s="200" t="str">
        <f>VLOOKUP(S20,통합목록!$E$4:$H$221,4,0)</f>
        <v>열기2-02.인사노무관리론\02.문제\[모의][08.03-1]여성 인적자원관리의 중요성, 유리천장의 원인 및 적극적 고용개선 조치(AA)의 기대효과.txt</v>
      </c>
      <c r="L20" s="276" t="s">
        <v>1526</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tr">
        <f>VLOOKUP(S21,통합목록!$P$4:$R$221,2,0)</f>
        <v>제08장 인적자원관리의 현대적 흐름</v>
      </c>
      <c r="G21" s="275" t="s">
        <v>620</v>
      </c>
      <c r="H21" s="291" t="str">
        <f>VLOOKUP(S21,통합목록!$P$4:$R$221,3,0)</f>
        <v>제03절 여성 인적자원관리</v>
      </c>
      <c r="I21" s="275" t="s">
        <v>558</v>
      </c>
      <c r="J21" s="234" t="str">
        <f>VLOOKUP(S21,통합목록!$E$4:$H$221,3,0)</f>
        <v>일・가정 양립 지원 제도와 가족친화경영 실천 방안</v>
      </c>
      <c r="K21" s="200" t="str">
        <f>VLOOKUP(S21,통합목록!$E$4:$H$221,4,0)</f>
        <v>열기2-02.인사노무관리론\02.문제\[모의][08.03-2]일・가정 양립 지원 제도와 가족친화경영 실천 방안.txt</v>
      </c>
      <c r="L21" s="276" t="s">
        <v>1526</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tr">
        <f>VLOOKUP(S22,통합목록!$P$4:$R$221,2,0)</f>
        <v>제08장 인적자원관리의 현대적 흐름</v>
      </c>
      <c r="G22" s="275" t="s">
        <v>571</v>
      </c>
      <c r="H22" s="291" t="str">
        <f>VLOOKUP(S22,통합목록!$P$4:$R$221,3,0)</f>
        <v>제01절 윤리경영과 윤리적 인적자원관리</v>
      </c>
      <c r="I22" s="275" t="s">
        <v>556</v>
      </c>
      <c r="J22" s="234" t="str">
        <f>VLOOKUP(S22,통합목록!$E$4:$H$221,3,0)</f>
        <v>윤리경영의 개념 및 필요성과 윤리성 판단 기준인 결과론, 의무론, 덕 윤리의 비교</v>
      </c>
      <c r="K22" s="200" t="str">
        <f>VLOOKUP(S22,통합목록!$E$4:$H$221,4,0)</f>
        <v>열기2-02.인사노무관리론\02.문제\[모의][08.01-1]윤리경영의 개념 및 필요성과 윤리성 판단 기준인 결과론, 의무론, 덕 윤리의 비교.txt</v>
      </c>
      <c r="L22" s="276" t="s">
        <v>1526</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tr">
        <f>VLOOKUP(S23,통합목록!$P$4:$R$221,2,0)</f>
        <v>제08장 인적자원관리의 현대적 흐름</v>
      </c>
      <c r="G23" s="275" t="s">
        <v>616</v>
      </c>
      <c r="H23" s="291" t="str">
        <f>VLOOKUP(S23,통합목록!$P$4:$R$221,3,0)</f>
        <v>제01절 윤리경영과 윤리적 인적자원관리</v>
      </c>
      <c r="I23" s="275" t="s">
        <v>558</v>
      </c>
      <c r="J23" s="234" t="str">
        <f>VLOOKUP(S23,통합목록!$E$4:$H$221,3,0)</f>
        <v>윤리적 인적자원관리(Ethical HRM)의 기능별 구현 방안 및 제도적 지원 체계</v>
      </c>
      <c r="K23" s="200" t="str">
        <f>VLOOKUP(S23,통합목록!$E$4:$H$221,4,0)</f>
        <v>열기2-02.인사노무관리론\02.문제\[모의][08.01-2]윤리적 인적자원관리(Ethical HRM)의 기능별 구현 방안 및 제도적 지원 체계.txt</v>
      </c>
      <c r="L23" s="276" t="s">
        <v>1526</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tr">
        <f>VLOOKUP(S24,통합목록!$P$4:$R$221,2,0)</f>
        <v>제07장 유지 및 이직관리</v>
      </c>
      <c r="G24" s="275" t="s">
        <v>610</v>
      </c>
      <c r="H24" s="291" t="str">
        <f>VLOOKUP(S24,통합목록!$P$4:$R$221,3,0)</f>
        <v>제04절 스트레스관리</v>
      </c>
      <c r="I24" s="275" t="s">
        <v>556</v>
      </c>
      <c r="J24" s="234" t="str">
        <f>VLOOKUP(S24,통합목록!$E$4:$H$221,3,0)</f>
        <v>직무 스트레스의 개념, 수준별 원인 및 조직 성과와 건강에 미치는 결과</v>
      </c>
      <c r="K24" s="200" t="str">
        <f>VLOOKUP(S24,통합목록!$E$4:$H$221,4,0)</f>
        <v>열기2-02.인사노무관리론\02.문제\[모의][07.04-1]직무 스트레스의 개념, 수준별 원인 및 조직 성과와 건강에 미치는 결과.txt</v>
      </c>
      <c r="L24" s="276" t="s">
        <v>1526</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tr">
        <f>VLOOKUP(S25,통합목록!$P$4:$R$221,2,0)</f>
        <v>제07장 유지 및 이직관리</v>
      </c>
      <c r="G25" s="275" t="s">
        <v>611</v>
      </c>
      <c r="H25" s="291" t="str">
        <f>VLOOKUP(S25,통합목록!$P$4:$R$221,3,0)</f>
        <v>제04절 스트레스관리</v>
      </c>
      <c r="I25" s="275" t="s">
        <v>558</v>
      </c>
      <c r="J25" s="234" t="str">
        <f>VLOOKUP(S25,통합목록!$E$4:$H$221,3,0)</f>
        <v>스트레스 관리 전략과 EAP의 구체적 내용 및 전략적 중요성</v>
      </c>
      <c r="K25" s="200" t="str">
        <f>VLOOKUP(S25,통합목록!$E$4:$H$221,4,0)</f>
        <v>열기2-02.인사노무관리론\02.문제\[모의][07.04-2]스트레스 관리 전략과 EAP의 구체적 내용 및 전략적 중요성.txt</v>
      </c>
      <c r="L25" s="276" t="s">
        <v>1526</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774</v>
      </c>
      <c r="E26" s="275" t="s">
        <v>774</v>
      </c>
      <c r="F26" s="234" t="str">
        <f>VLOOKUP(S26,통합목록!$P$4:$R$221,2,0)</f>
        <v>제06장 보상관리</v>
      </c>
      <c r="G26" s="275" t="s">
        <v>566</v>
      </c>
      <c r="H26" s="291" t="str">
        <f>VLOOKUP(S26,통합목록!$P$4:$R$221,3,0)</f>
        <v>제02절 임금관리</v>
      </c>
      <c r="I26" s="275" t="s">
        <v>772</v>
      </c>
      <c r="J26" s="234" t="str">
        <f>VLOOKUP(S26,통합목록!$E$4:$H$221,3,0)</f>
        <v>최저임금제의 개념, 이론적 배경 및 경제적 효과</v>
      </c>
      <c r="K26" s="200" t="str">
        <f>VLOOKUP(S26,통합목록!$E$4:$H$221,4,0)</f>
        <v>열기2-02.인사노무관리론\02.문제\[모의][06.02-1]최저임금제의 개념, 이론적 배경 및 경제적 효과.txt</v>
      </c>
      <c r="L26" s="276" t="s">
        <v>1526</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tr">
        <f>VLOOKUP(S27,통합목록!$P$4:$R$221,2,0)</f>
        <v>제05장 평가관리(성과관리)</v>
      </c>
      <c r="G27" s="275" t="s">
        <v>565</v>
      </c>
      <c r="H27" s="291" t="str">
        <f>VLOOKUP(S27,통합목록!$P$4:$R$221,3,0)</f>
        <v>제02절 인사평가의 검증기준</v>
      </c>
      <c r="I27" s="275" t="s">
        <v>556</v>
      </c>
      <c r="J27" s="234" t="str">
        <f>VLOOKUP(S27,통합목록!$E$4:$H$221,3,0)</f>
        <v>인사평가 검증 기준의 개념과 타당성・신뢰성의 관계 및 제고 방안</v>
      </c>
      <c r="K27" s="200" t="str">
        <f>VLOOKUP(S27,통합목록!$E$4:$H$221,4,0)</f>
        <v>열기2-02.인사노무관리론\02.문제\[모의][05.02-1]인사평가 검증 기준의 개념과 타당성・신뢰성의 관계 및 제고 방안.txt</v>
      </c>
      <c r="L27" s="276" t="s">
        <v>1526</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tr">
        <f>VLOOKUP(S28,통합목록!$P$4:$R$221,2,0)</f>
        <v>제05장 평가관리(성과관리)</v>
      </c>
      <c r="G28" s="275" t="s">
        <v>566</v>
      </c>
      <c r="H28" s="291" t="str">
        <f>VLOOKUP(S28,통합목록!$P$4:$R$221,3,0)</f>
        <v>제02절 인사평가의 검증기준</v>
      </c>
      <c r="I28" s="275" t="s">
        <v>558</v>
      </c>
      <c r="J28" s="234" t="str">
        <f>VLOOKUP(S28,통합목록!$E$4:$H$221,3,0)</f>
        <v>평가자의 심리적 오류 유형과 원인, 인사평가의 검증 강화 방안</v>
      </c>
      <c r="K28" s="200" t="str">
        <f>VLOOKUP(S28,통합목록!$E$4:$H$221,4,0)</f>
        <v>열기2-02.인사노무관리론\02.문제\[모의][05.02-2]평가자의 심리적 오류 유형과 원인, 인사평가의 검증 강화 방안.txt</v>
      </c>
      <c r="L28" s="276" t="s">
        <v>1526</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tr">
        <f>VLOOKUP(S29,통합목록!$P$4:$R$221,2,0)</f>
        <v>제04장 개발관리</v>
      </c>
      <c r="G29" s="275" t="s">
        <v>563</v>
      </c>
      <c r="H29" s="291" t="str">
        <f>VLOOKUP(S29,통합목록!$P$4:$R$221,3,0)</f>
        <v>제04절 인적자원의 승진관리</v>
      </c>
      <c r="I29" s="275" t="s">
        <v>556</v>
      </c>
      <c r="J29" s="234" t="str">
        <f>VLOOKUP(S29,통합목록!$E$4:$H$221,3,0)</f>
        <v>승진의 개념 및 중요성, 연공주의와 능력주의 원칙의 비교</v>
      </c>
      <c r="K29" s="200" t="str">
        <f>VLOOKUP(S29,통합목록!$E$4:$H$221,4,0)</f>
        <v>열기2-02.인사노무관리론\02.문제\[모의][04.04-1]승진의 개념 및 중요성, 연공주의와 능력주의 원칙의 비교.txt</v>
      </c>
      <c r="L29" s="276" t="s">
        <v>1526</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tr">
        <f>VLOOKUP(S30,통합목록!$P$4:$R$221,2,0)</f>
        <v>제04장 개발관리</v>
      </c>
      <c r="G30" s="275" t="s">
        <v>564</v>
      </c>
      <c r="H30" s="291" t="str">
        <f>VLOOKUP(S30,통합목록!$P$4:$R$221,3,0)</f>
        <v>제04절 인적자원의 승진관리</v>
      </c>
      <c r="I30" s="275" t="s">
        <v>558</v>
      </c>
      <c r="J30" s="234" t="str">
        <f>VLOOKUP(S30,통합목록!$E$4:$H$221,3,0)</f>
        <v>승진 정체의 원인과 다원적 승진 경로 및 발탁 승진제의 성공적 운영 방안</v>
      </c>
      <c r="K30" s="200" t="str">
        <f>VLOOKUP(S30,통합목록!$E$4:$H$221,4,0)</f>
        <v>열기2-02.인사노무관리론\02.문제\[모의][04.04-2]승진 정체의 원인과 다원적 승진 경로 및 발탁 승진제의 성공적 운영 방안.txt</v>
      </c>
      <c r="L30" s="276" t="s">
        <v>1526</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1238</v>
      </c>
      <c r="E31" s="275" t="s">
        <v>1238</v>
      </c>
      <c r="F31" s="234" t="str">
        <f>VLOOKUP(S31,통합목록!$P$4:$R$221,2,0)</f>
        <v>제03장 확보관리</v>
      </c>
      <c r="G31" s="275" t="s">
        <v>563</v>
      </c>
      <c r="H31" s="291" t="str">
        <f>VLOOKUP(S31,통합목록!$P$4:$R$221,3,0)</f>
        <v>제01절 확보관리의 개관</v>
      </c>
      <c r="I31" s="275" t="s">
        <v>1240</v>
      </c>
      <c r="J31" s="234" t="str">
        <f>VLOOKUP(S31,통합목록!$E$4:$H$221,3,0)</f>
        <v>인적자원의 수요와 공급의 예측 기법과 수급 불균형에 대한 대처 방안</v>
      </c>
      <c r="K31" s="200" t="str">
        <f>VLOOKUP(S31,통합목록!$E$4:$H$221,4,0)</f>
        <v>열기2-02.인사노무관리론\02.문제\[모의][03.01-1]인적자원의 수요와 공급의 예측 기법과 수급 불균형에 대한 대처 방안.txt</v>
      </c>
      <c r="L31" s="276" t="s">
        <v>1526</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tr">
        <f>VLOOKUP(S32,통합목록!$P$4:$R$221,2,0)</f>
        <v>제02장 직무관리</v>
      </c>
      <c r="G32" s="275" t="s">
        <v>555</v>
      </c>
      <c r="H32" s="291" t="str">
        <f>VLOOKUP(S32,통합목록!$P$4:$R$221,3,0)</f>
        <v>제02절 직무평가(Job Evaluation)</v>
      </c>
      <c r="I32" s="275" t="s">
        <v>556</v>
      </c>
      <c r="J32" s="234" t="str">
        <f>VLOOKUP(S32,통합목록!$E$4:$H$221,3,0)</f>
        <v>직무평가의 개념・목적 및 주요 평가기법(서열법, 분류법, 점수법, 요소비교법)의 비교★</v>
      </c>
      <c r="K32" s="200" t="str">
        <f>VLOOKUP(S32,통합목록!$E$4:$H$221,4,0)</f>
        <v>열기2-02.인사노무관리론\02.문제\[모의][02.02-1]직무평가의 개념・목적 및 주요 평가기법(서열법, 분류법, 점수법, 요소비교법)의 비교.txt</v>
      </c>
      <c r="L32" s="276" t="s">
        <v>1526</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tr">
        <f>VLOOKUP(S33,통합목록!$P$4:$R$221,2,0)</f>
        <v>제02장 직무관리</v>
      </c>
      <c r="G33" s="275" t="s">
        <v>557</v>
      </c>
      <c r="H33" s="291" t="str">
        <f>VLOOKUP(S33,통합목록!$P$4:$R$221,3,0)</f>
        <v>제02절 직무평가(Job Evaluation)</v>
      </c>
      <c r="I33" s="275" t="s">
        <v>558</v>
      </c>
      <c r="J33" s="234" t="str">
        <f>VLOOKUP(S33,통합목록!$E$4:$H$221,3,0)</f>
        <v>직무평가의 오류 방지 방안 및 수용성 제고를 위한 절차적 공정성 확보 방안★</v>
      </c>
      <c r="K33" s="200" t="str">
        <f>VLOOKUP(S33,통합목록!$E$4:$H$221,4,0)</f>
        <v>열기2-02.인사노무관리론\02.문제\[모의][02.02-2]직무평가의 오류 방지 방안 및 수용성 제고를 위한 절차적 공정성 확보 방안.txt</v>
      </c>
      <c r="L33" s="276" t="s">
        <v>1526</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tr">
        <f>VLOOKUP(S34,통합목록!$P$4:$R$221,2,0)</f>
        <v>제01장 인적자원관리의 개관</v>
      </c>
      <c r="G34" s="275" t="s">
        <v>566</v>
      </c>
      <c r="H34" s="291" t="str">
        <f>VLOOKUP(S34,통합목록!$P$4:$R$221,3,0)</f>
        <v>제06절 인적자원정보시스템(HRIS)과 e-HRM</v>
      </c>
      <c r="I34" s="275" t="s">
        <v>556</v>
      </c>
      <c r="J34" s="234" t="str">
        <f>VLOOKUP(S34,통합목록!$E$4:$H$221,3,0)</f>
        <v>HRIS의 개념・기대효과와 e-HRM의 등장 배경 및 오프라인 인사관리와의 차이점</v>
      </c>
      <c r="K34" s="200" t="str">
        <f>VLOOKUP(S34,통합목록!$E$4:$H$221,4,0)</f>
        <v>열기2-02.인사노무관리론\02.문제\[모의][01.06-1]HRIS의 개념・기대효과와 e-HRM의 등장 배경 및 오프라인 인사관리와의 차이점.txt</v>
      </c>
      <c r="L34" s="276" t="s">
        <v>1526</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tr">
        <f>VLOOKUP(S35,통합목록!$P$4:$R$221,2,0)</f>
        <v>제01장 인적자원관리의 개관</v>
      </c>
      <c r="G35" s="275" t="s">
        <v>570</v>
      </c>
      <c r="H35" s="291" t="str">
        <f>VLOOKUP(S35,통합목록!$P$4:$R$221,3,0)</f>
        <v>제06절 인적자원정보시스템(HRIS)과 e-HRM</v>
      </c>
      <c r="I35" s="275" t="s">
        <v>558</v>
      </c>
      <c r="J35" s="234" t="str">
        <f>VLOOKUP(S35,통합목록!$E$4:$H$221,3,0)</f>
        <v>e-HRM의 성공 요소・유의사항과 HRIS의 전략적 활용을 위한 인사부서의 역량</v>
      </c>
      <c r="K35" s="200" t="str">
        <f>VLOOKUP(S35,통합목록!$E$4:$H$221,4,0)</f>
        <v>열기2-02.인사노무관리론\02.문제\[모의][01.06-2]e-HRM의 성공 요소・유의사항과 HRIS의 전략적 활용을 위한 인사부서의 역량.txt</v>
      </c>
      <c r="L35" s="276" t="s">
        <v>1526</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41" si="6">ROW()-3</f>
        <v>33</v>
      </c>
      <c r="C36" s="274">
        <v>1.04</v>
      </c>
      <c r="D36" s="275" t="s">
        <v>552</v>
      </c>
      <c r="E36" s="275" t="s">
        <v>553</v>
      </c>
      <c r="F36" s="234" t="str">
        <f>VLOOKUP(S36,통합목록!$P$4:$R$221,2,0)</f>
        <v>제01장 인적자원관리의 개관</v>
      </c>
      <c r="G36" s="275" t="s">
        <v>564</v>
      </c>
      <c r="H36" s="291" t="str">
        <f>VLOOKUP(S36,통합목록!$P$4:$R$221,3,0)</f>
        <v>제04절 전략적 인적자원관리</v>
      </c>
      <c r="I36" s="275" t="s">
        <v>556</v>
      </c>
      <c r="J36" s="234" t="str">
        <f>VLOOKUP(S36,통합목록!$E$4:$H$221,3,0)</f>
        <v>전략적 인적자원관리(SHRM)의 개념과 자원기반관점(RBV)의 VRIN 프레임워크</v>
      </c>
      <c r="K36" s="200" t="str">
        <f>VLOOKUP(S36,통합목록!$E$4:$H$221,4,0)</f>
        <v>열기2-02.인사노무관리론\02.문제\[모의][01.04-1]전략적 인적자원관리(SHRM)의 개념과 자원기반관점(RBV)의 VRIN 프레임워크.txt</v>
      </c>
      <c r="L36" s="276" t="s">
        <v>1526</v>
      </c>
      <c r="M36" s="277"/>
      <c r="N36" s="200" t="str">
        <f t="shared" ref="N36:N41" si="7">F36&amp;"&gt;"&amp;G36&amp;"&gt;"&amp;D36&amp;"&gt;"&amp;M36</f>
        <v>제01장 인적자원관리의 개관&gt;08&gt;1&gt;</v>
      </c>
      <c r="O36" s="200" t="str">
        <f t="shared" ref="O36:O41" si="8">F36&amp;"&gt;"&amp;H36&amp;"&gt;"&amp;I36</f>
        <v>제01장 인적자원관리의 개관&gt;제04절 전략적 인적자원관리&gt;01</v>
      </c>
      <c r="P36" s="200" t="str">
        <f t="shared" ref="P36:P41" si="9">L36&amp;"&gt;"&amp;C36&amp;"&gt;"&amp;E36</f>
        <v>모의&gt;1.04&gt;2</v>
      </c>
      <c r="Q36" s="200" t="str">
        <f t="shared" ref="Q36:Q41" si="10">L36&amp;"&gt;"&amp;C36&amp;"&gt;"&amp;D36</f>
        <v>모의&gt;1.04&gt;1</v>
      </c>
      <c r="S36" s="8" t="str">
        <f t="shared" ref="S36:S41" si="11">C36&amp;"-"&amp;D36</f>
        <v>1.04-1</v>
      </c>
    </row>
    <row r="37" spans="2:19" ht="14.45" hidden="1" customHeight="1" x14ac:dyDescent="0.2">
      <c r="B37" s="273">
        <f t="shared" si="6"/>
        <v>34</v>
      </c>
      <c r="C37" s="274">
        <v>1.04</v>
      </c>
      <c r="D37" s="275" t="s">
        <v>553</v>
      </c>
      <c r="E37" s="275" t="s">
        <v>552</v>
      </c>
      <c r="F37" s="234" t="str">
        <f>VLOOKUP(S37,통합목록!$P$4:$R$221,2,0)</f>
        <v>제01장 인적자원관리의 개관</v>
      </c>
      <c r="G37" s="275" t="s">
        <v>565</v>
      </c>
      <c r="H37" s="291" t="str">
        <f>VLOOKUP(S37,통합목록!$P$4:$R$221,3,0)</f>
        <v>제04절 전략적 인적자원관리</v>
      </c>
      <c r="I37" s="275" t="s">
        <v>558</v>
      </c>
      <c r="J37" s="234" t="str">
        <f>VLOOKUP(S37,통합목록!$E$4:$H$221,3,0)</f>
        <v>수직적・수평적 적합성의 개념과 기업의 고성과 작업 시스템(HPWS) 구축 방안</v>
      </c>
      <c r="K37" s="200" t="str">
        <f>VLOOKUP(S37,통합목록!$E$4:$H$221,4,0)</f>
        <v>열기2-02.인사노무관리론\02.문제\[모의][01.04-2]수직적・수평적 적합성의 개념과 기업의 고성과 작업 시스템(HPWS) 구축 방안.txt</v>
      </c>
      <c r="L37" s="276" t="s">
        <v>1526</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tr">
        <f>VLOOKUP(S38,통합목록!$P$4:$R$221,2,0)</f>
        <v>제01장 인적자원관리의 개관</v>
      </c>
      <c r="G38" s="275" t="s">
        <v>557</v>
      </c>
      <c r="H38" s="291" t="str">
        <f>VLOOKUP(S38,통합목록!$P$4:$R$221,3,0)</f>
        <v>제03절 인적자원관리의 환경</v>
      </c>
      <c r="I38" s="275" t="s">
        <v>556</v>
      </c>
      <c r="J38" s="234" t="str">
        <f>VLOOKUP(S38,통합목록!$E$4:$H$221,3,0)</f>
        <v>인구통계적 환경 및 기술적 환경의 변화가 현대 인사관리 체계에 미치는 영향</v>
      </c>
      <c r="K38" s="200" t="str">
        <f>VLOOKUP(S38,통합목록!$E$4:$H$221,4,0)</f>
        <v>열기2-02.인사노무관리론\02.문제\[모의][01.03-1]인구통계적 환경 및 기술적 환경의 변화가 현대 인사관리 체계에 미치는 영향.txt</v>
      </c>
      <c r="L38" s="276" t="s">
        <v>1526</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tr">
        <f>VLOOKUP(S39,통합목록!$P$4:$R$221,2,0)</f>
        <v>제01장 인적자원관리의 개관</v>
      </c>
      <c r="G39" s="275" t="s">
        <v>563</v>
      </c>
      <c r="H39" s="291" t="str">
        <f>VLOOKUP(S39,통합목록!$P$4:$R$221,3,0)</f>
        <v>제03절 인적자원관리의 환경</v>
      </c>
      <c r="I39" s="275" t="s">
        <v>558</v>
      </c>
      <c r="J39" s="234" t="str">
        <f>VLOOKUP(S39,통합목록!$E$4:$H$221,3,0)</f>
        <v>내부 환경 요인과 인사관리 시스템의 상호 관련성 및 환경 변화에 따른 적합성 확보 방안</v>
      </c>
      <c r="K39" s="200" t="str">
        <f>VLOOKUP(S39,통합목록!$E$4:$H$221,4,0)</f>
        <v>열기2-02.인사노무관리론\02.문제\[모의][01.03-2]내부 환경 요인과 인사관리 시스템의 상호 관련성 및 환경 변화에 따른 적합성 확보 방안.txt</v>
      </c>
      <c r="L39" s="276" t="s">
        <v>1526</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tr">
        <f>VLOOKUP(S40,통합목록!$P$4:$R$221,2,0)</f>
        <v>제01장 인적자원관리의 개관</v>
      </c>
      <c r="G40" s="275" t="s">
        <v>583</v>
      </c>
      <c r="H40" s="291" t="str">
        <f>VLOOKUP(S40,통합목록!$P$4:$R$221,3,0)</f>
        <v>제01절 경영학과 인적자원관리</v>
      </c>
      <c r="I40" s="275" t="s">
        <v>556</v>
      </c>
      <c r="J40" s="234" t="str">
        <f>VLOOKUP(S40,통합목록!$E$4:$H$221,3,0)</f>
        <v>경제적 효율성과 사회적 효율성의 개념 및 상충관계에서의 통합적 관점</v>
      </c>
      <c r="K40" s="200" t="str">
        <f>VLOOKUP(S40,통합목록!$E$4:$H$221,4,0)</f>
        <v>열기2-02.인사노무관리론\02.문제\[모의][01.01-1]경제적 효율성과 사회적 효율성의 개념 및 상충관계에서의 통합적 관점.txt</v>
      </c>
      <c r="L40" s="276" t="s">
        <v>1526</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tr">
        <f>VLOOKUP(S41,통합목록!$P$4:$R$221,2,0)</f>
        <v>제01장 인적자원관리의 개관</v>
      </c>
      <c r="G41" s="275" t="s">
        <v>555</v>
      </c>
      <c r="H41" s="291" t="str">
        <f>VLOOKUP(S41,통합목록!$P$4:$R$221,3,0)</f>
        <v>제01절 경영학과 인적자원관리</v>
      </c>
      <c r="I41" s="275" t="s">
        <v>558</v>
      </c>
      <c r="J41" s="234" t="str">
        <f>VLOOKUP(S41,통합목록!$E$4:$H$221,3,0)</f>
        <v>인적자원의 독특한 특성과 자원기반관점의(RBV)의 VRIN 프레임워크가 갖춘 4가지 속성</v>
      </c>
      <c r="K41" s="200" t="str">
        <f>VLOOKUP(S41,통합목록!$E$4:$H$221,4,0)</f>
        <v>열기2-02.인사노무관리론\02.문제\[모의][01.01-2]인적자원의 독특한 특성과 자원기반관점의(RBV)의 VRIN 프레임워크가 갖춘 4가지 속성.txt</v>
      </c>
      <c r="L41" s="276" t="s">
        <v>1526</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ref="B42:B73" si="12">ROW()-3</f>
        <v>39</v>
      </c>
      <c r="C42" s="278">
        <v>2025</v>
      </c>
      <c r="D42" s="275" t="s">
        <v>585</v>
      </c>
      <c r="E42" s="275" t="s">
        <v>597</v>
      </c>
      <c r="F42" s="234" t="str">
        <f>VLOOKUP(S42,통합목록!$P$4:$R$221,2,0)</f>
        <v>제05장 평가관리(성과관리)</v>
      </c>
      <c r="G42" s="275" t="s">
        <v>556</v>
      </c>
      <c r="H42" s="291" t="str">
        <f>VLOOKUP(S42,통합목록!$P$4:$R$221,3,0)</f>
        <v>제04절 인사평가의 방법</v>
      </c>
      <c r="I42" s="275" t="s">
        <v>556</v>
      </c>
      <c r="J42" s="234" t="str">
        <f>VLOOKUP(S42,통합목록!$E$4:$H$221,3,0)</f>
        <v>성과평가방법 중 속성 접근법, 행동 접근법, 결과 접근법의 개념과 장・단점</v>
      </c>
      <c r="K42" s="200" t="str">
        <f>VLOOKUP(S42,통합목록!$E$4:$H$221,4,0)</f>
        <v>열기2-02.인사노무관리론\02.문제\[기출][2025-1-1]성과평가방법 중 속성 접근법, 행동 접근법, 결과 접근법의 개념과 장・단점.txt</v>
      </c>
      <c r="L42" s="276" t="s">
        <v>1236</v>
      </c>
      <c r="M42" s="277"/>
      <c r="N42" s="200" t="str">
        <f t="shared" ref="N42:N73" si="13">F42&amp;"&gt;"&amp;G42&amp;"&gt;"&amp;D42&amp;"&gt;"&amp;M42</f>
        <v>제05장 평가관리(성과관리)&gt;01&gt;1-1&gt;</v>
      </c>
      <c r="O42" s="200" t="str">
        <f t="shared" ref="O42:O73" si="14">F42&amp;"&gt;"&amp;H42&amp;"&gt;"&amp;I42</f>
        <v>제05장 평가관리(성과관리)&gt;제04절 인사평가의 방법&gt;01</v>
      </c>
      <c r="P42" s="200" t="str">
        <f t="shared" ref="P42:P73" si="15">L42&amp;"&gt;"&amp;C42&amp;"&gt;"&amp;E42</f>
        <v>기출&gt;2025&gt;5</v>
      </c>
      <c r="Q42" s="200" t="str">
        <f t="shared" ref="Q42:Q73" si="16">L42&amp;"&gt;"&amp;C42&amp;"&gt;"&amp;D42</f>
        <v>기출&gt;2025&gt;1-1</v>
      </c>
      <c r="S42" s="8" t="str">
        <f t="shared" ref="S42:S73" si="17">C42&amp;"-"&amp;D42</f>
        <v>2025-1-1</v>
      </c>
    </row>
    <row r="43" spans="2:19" ht="14.45" customHeight="1" x14ac:dyDescent="0.2">
      <c r="B43" s="273">
        <f t="shared" si="12"/>
        <v>40</v>
      </c>
      <c r="C43" s="278">
        <v>2025</v>
      </c>
      <c r="D43" s="275" t="s">
        <v>589</v>
      </c>
      <c r="E43" s="275" t="s">
        <v>586</v>
      </c>
      <c r="F43" s="234" t="str">
        <f>VLOOKUP(S43,통합목록!$P$4:$R$221,2,0)</f>
        <v>제05장 평가관리(성과관리)</v>
      </c>
      <c r="G43" s="275" t="s">
        <v>558</v>
      </c>
      <c r="H43" s="291" t="str">
        <f>VLOOKUP(S43,통합목록!$P$4:$R$221,3,0)</f>
        <v>제04절 인사평가의 방법</v>
      </c>
      <c r="I43" s="275" t="s">
        <v>558</v>
      </c>
      <c r="J43" s="234" t="str">
        <f>VLOOKUP(S43,통합목록!$E$4:$H$221,3,0)</f>
        <v>성과평가방법의 유형별 대표 방법인 도식적 등급척도법, 행위기준평가법, 목표관리법의 개념</v>
      </c>
      <c r="K43" s="200" t="str">
        <f>VLOOKUP(S43,통합목록!$E$4:$H$221,4,0)</f>
        <v>열기2-02.인사노무관리론\02.문제\[기출][2025-1-2]성과평가방법의 유형별 대표 방법인 도식적 등급척도법, 행위기준평가법, 목표관리법의 개념.txt</v>
      </c>
      <c r="L43" s="276" t="s">
        <v>1236</v>
      </c>
      <c r="M43" s="277"/>
      <c r="N43" s="200" t="str">
        <f t="shared" si="13"/>
        <v>제05장 평가관리(성과관리)&gt;02&gt;1-2&gt;</v>
      </c>
      <c r="O43" s="200" t="str">
        <f t="shared" si="14"/>
        <v>제05장 평가관리(성과관리)&gt;제04절 인사평가의 방법&gt;02</v>
      </c>
      <c r="P43" s="200" t="str">
        <f t="shared" si="15"/>
        <v>기출&gt;2025&gt;4</v>
      </c>
      <c r="Q43" s="200" t="str">
        <f t="shared" si="16"/>
        <v>기출&gt;2025&gt;1-2</v>
      </c>
      <c r="S43" s="8" t="str">
        <f t="shared" si="17"/>
        <v>2025-1-2</v>
      </c>
    </row>
    <row r="44" spans="2:19" ht="14.45" customHeight="1" x14ac:dyDescent="0.2">
      <c r="B44" s="273">
        <f t="shared" si="12"/>
        <v>41</v>
      </c>
      <c r="C44" s="278">
        <v>2025</v>
      </c>
      <c r="D44" s="275" t="s">
        <v>590</v>
      </c>
      <c r="E44" s="275" t="s">
        <v>559</v>
      </c>
      <c r="F44" s="234" t="str">
        <f>VLOOKUP(S44,통합목록!$P$4:$R$221,2,0)</f>
        <v>제07장 유지 및 이직관리</v>
      </c>
      <c r="G44" s="275" t="s">
        <v>556</v>
      </c>
      <c r="H44" s="291" t="str">
        <f>VLOOKUP(S44,통합목록!$P$4:$R$221,3,0)</f>
        <v>제05절 노사관계관리</v>
      </c>
      <c r="I44" s="275" t="s">
        <v>556</v>
      </c>
      <c r="J44" s="234" t="str">
        <f>VLOOKUP(S44,통합목록!$E$4:$H$221,3,0)</f>
        <v>노동조합의 단위조직 기준 조직형태 및 조직형태별 조직원리와 조직기반의 특징</v>
      </c>
      <c r="K44" s="200" t="str">
        <f>VLOOKUP(S44,통합목록!$E$4:$H$221,4,0)</f>
        <v>열기2-02.인사노무관리론\02.문제\[기출][2025-2-1]노동조합의 단위조직 기준 조직형태 및 조직형태별 조직원리와 조직기반의 특징.txt</v>
      </c>
      <c r="L44" s="276" t="s">
        <v>1236</v>
      </c>
      <c r="M44" s="277"/>
      <c r="N44" s="200" t="str">
        <f t="shared" si="13"/>
        <v>제07장 유지 및 이직관리&gt;01&gt;2-1&gt;</v>
      </c>
      <c r="O44" s="200" t="str">
        <f t="shared" si="14"/>
        <v>제07장 유지 및 이직관리&gt;제05절 노사관계관리&gt;01</v>
      </c>
      <c r="P44" s="200" t="str">
        <f t="shared" si="15"/>
        <v>기출&gt;2025&gt;3</v>
      </c>
      <c r="Q44" s="200" t="str">
        <f t="shared" si="16"/>
        <v>기출&gt;2025&gt;2-1</v>
      </c>
      <c r="S44" s="8" t="str">
        <f t="shared" si="17"/>
        <v>2025-2-1</v>
      </c>
    </row>
    <row r="45" spans="2:19" ht="14.45" customHeight="1" x14ac:dyDescent="0.2">
      <c r="B45" s="273">
        <f t="shared" si="12"/>
        <v>42</v>
      </c>
      <c r="C45" s="278">
        <v>2025</v>
      </c>
      <c r="D45" s="275" t="s">
        <v>575</v>
      </c>
      <c r="E45" s="275" t="s">
        <v>573</v>
      </c>
      <c r="F45" s="234" t="str">
        <f>VLOOKUP(S45,통합목록!$P$4:$R$221,2,0)</f>
        <v>제07장 유지 및 이직관리</v>
      </c>
      <c r="G45" s="275" t="s">
        <v>558</v>
      </c>
      <c r="H45" s="291" t="str">
        <f>VLOOKUP(S45,통합목록!$P$4:$R$221,3,0)</f>
        <v>제05절 노사관계관리</v>
      </c>
      <c r="I45" s="275" t="s">
        <v>558</v>
      </c>
      <c r="J45" s="234" t="str">
        <f>VLOOKUP(S45,통합목록!$E$4:$H$221,3,0)</f>
        <v>노동조합 형태별 조직관리 및 노동시장 통제방법의 특징</v>
      </c>
      <c r="K45" s="200" t="str">
        <f>VLOOKUP(S45,통합목록!$E$4:$H$221,4,0)</f>
        <v>열기2-02.인사노무관리론\02.문제\[기출][2025-2-2]노동조합 형태별 조직관리 및 노동시장 통제방법의 특징.txt</v>
      </c>
      <c r="L45" s="276" t="s">
        <v>1236</v>
      </c>
      <c r="M45" s="277"/>
      <c r="N45" s="200" t="str">
        <f t="shared" si="13"/>
        <v>제07장 유지 및 이직관리&gt;02&gt;2-2&gt;</v>
      </c>
      <c r="O45" s="200" t="str">
        <f t="shared" si="14"/>
        <v>제07장 유지 및 이직관리&gt;제05절 노사관계관리&gt;02</v>
      </c>
      <c r="P45" s="200" t="str">
        <f t="shared" si="15"/>
        <v>기출&gt;2025&gt;2</v>
      </c>
      <c r="Q45" s="200" t="str">
        <f t="shared" si="16"/>
        <v>기출&gt;2025&gt;2-2</v>
      </c>
      <c r="S45" s="8" t="str">
        <f t="shared" si="17"/>
        <v>2025-2-2</v>
      </c>
    </row>
    <row r="46" spans="2:19" ht="14.45" customHeight="1" x14ac:dyDescent="0.2">
      <c r="B46" s="273">
        <f t="shared" si="12"/>
        <v>43</v>
      </c>
      <c r="C46" s="278">
        <v>2025</v>
      </c>
      <c r="D46" s="275" t="s">
        <v>580</v>
      </c>
      <c r="E46" s="275" t="s">
        <v>576</v>
      </c>
      <c r="F46" s="234" t="str">
        <f>VLOOKUP(S46,통합목록!$P$4:$R$221,2,0)</f>
        <v>제03장 확보관리</v>
      </c>
      <c r="G46" s="275" t="s">
        <v>556</v>
      </c>
      <c r="H46" s="291" t="str">
        <f>VLOOKUP(S46,통합목록!$P$4:$R$221,3,0)</f>
        <v>제03절 인적자원의 선발</v>
      </c>
      <c r="I46" s="275" t="s">
        <v>556</v>
      </c>
      <c r="J46" s="234" t="str">
        <f>VLOOKUP(S46,통합목록!$E$4:$H$221,3,0)</f>
        <v>구조화 면접과 비구조화 면접의 개념 및 장・단점</v>
      </c>
      <c r="K46" s="200" t="str">
        <f>VLOOKUP(S46,통합목록!$E$4:$H$221,4,0)</f>
        <v>열기2-02.인사노무관리론\02.문제\[기출][2025-3]구조화 면접과 비구조화 면접의 개념 및 장・단점.txt</v>
      </c>
      <c r="L46" s="276" t="s">
        <v>1236</v>
      </c>
      <c r="M46" s="277"/>
      <c r="N46" s="200" t="str">
        <f t="shared" si="13"/>
        <v>제03장 확보관리&gt;01&gt;3&gt;</v>
      </c>
      <c r="O46" s="200" t="str">
        <f t="shared" si="14"/>
        <v>제03장 확보관리&gt;제03절 인적자원의 선발&gt;01</v>
      </c>
      <c r="P46" s="200" t="str">
        <f t="shared" si="15"/>
        <v>기출&gt;2025&gt;1</v>
      </c>
      <c r="Q46" s="200" t="str">
        <f t="shared" si="16"/>
        <v>기출&gt;2025&gt;3</v>
      </c>
      <c r="S46" s="8" t="str">
        <f t="shared" si="17"/>
        <v>2025-3</v>
      </c>
    </row>
    <row r="47" spans="2:19" ht="14.45" customHeight="1" x14ac:dyDescent="0.2">
      <c r="B47" s="273">
        <f t="shared" si="12"/>
        <v>44</v>
      </c>
      <c r="C47" s="278">
        <v>2024</v>
      </c>
      <c r="D47" s="275" t="s">
        <v>585</v>
      </c>
      <c r="E47" s="275" t="s">
        <v>597</v>
      </c>
      <c r="F47" s="234" t="str">
        <f>VLOOKUP(S47,통합목록!$P$4:$R$221,2,0)</f>
        <v>제06장 보상관리</v>
      </c>
      <c r="G47" s="275" t="s">
        <v>556</v>
      </c>
      <c r="H47" s="291" t="str">
        <f>VLOOKUP(S47,통합목록!$P$4:$R$221,3,0)</f>
        <v>제02절 임금관리</v>
      </c>
      <c r="I47" s="275" t="s">
        <v>556</v>
      </c>
      <c r="J47" s="234" t="str">
        <f>VLOOKUP(S47,통합목록!$E$4:$H$221,3,0)</f>
        <v>임금수준관리, 임금체계관리, 임금형태관리의 의의와 특성</v>
      </c>
      <c r="K47" s="200" t="str">
        <f>VLOOKUP(S47,통합목록!$E$4:$H$221,4,0)</f>
        <v>열기2-02.인사노무관리론\02.문제\[기출][2024-1-1]임금수준관리, 임금체계관리, 임금형태관리의 의의와 특성.txt</v>
      </c>
      <c r="L47" s="276" t="s">
        <v>1236</v>
      </c>
      <c r="M47" s="277"/>
      <c r="N47" s="200" t="str">
        <f t="shared" si="13"/>
        <v>제06장 보상관리&gt;01&gt;1-1&gt;</v>
      </c>
      <c r="O47" s="200" t="str">
        <f t="shared" si="14"/>
        <v>제06장 보상관리&gt;제02절 임금관리&gt;01</v>
      </c>
      <c r="P47" s="200" t="str">
        <f t="shared" si="15"/>
        <v>기출&gt;2024&gt;5</v>
      </c>
      <c r="Q47" s="200" t="str">
        <f t="shared" si="16"/>
        <v>기출&gt;2024&gt;1-1</v>
      </c>
      <c r="S47" s="8" t="str">
        <f t="shared" si="17"/>
        <v>2024-1-1</v>
      </c>
    </row>
    <row r="48" spans="2:19" ht="14.45" customHeight="1" x14ac:dyDescent="0.2">
      <c r="B48" s="273">
        <f t="shared" si="12"/>
        <v>45</v>
      </c>
      <c r="C48" s="278">
        <v>2024</v>
      </c>
      <c r="D48" s="275" t="s">
        <v>589</v>
      </c>
      <c r="E48" s="275" t="s">
        <v>586</v>
      </c>
      <c r="F48" s="234" t="str">
        <f>VLOOKUP(S48,통합목록!$P$4:$R$221,2,0)</f>
        <v>제06장 보상관리</v>
      </c>
      <c r="G48" s="275" t="s">
        <v>558</v>
      </c>
      <c r="H48" s="291" t="str">
        <f>VLOOKUP(S48,통합목록!$P$4:$R$221,3,0)</f>
        <v>제03절 복리후생관리</v>
      </c>
      <c r="I48" s="275" t="s">
        <v>556</v>
      </c>
      <c r="J48" s="234" t="str">
        <f>VLOOKUP(S48,통합목록!$E$4:$H$221,3,0)</f>
        <v>퇴직연금제도의 의미 및 확정급여형(DB), 확정기여형(DC), 개인형퇴직연금제도(IRP)의 특성</v>
      </c>
      <c r="K48" s="200" t="str">
        <f>VLOOKUP(S48,통합목록!$E$4:$H$221,4,0)</f>
        <v>열기2-02.인사노무관리론\02.문제\[기출][2024-1-2]퇴직연금제도의 의미 및 확정급여형(DB), 확정기여형(DC), 개인형퇴직연금제도(IRP)의 특성.txt</v>
      </c>
      <c r="L48" s="276" t="s">
        <v>1236</v>
      </c>
      <c r="M48" s="277"/>
      <c r="N48" s="200" t="str">
        <f t="shared" si="13"/>
        <v>제06장 보상관리&gt;02&gt;1-2&gt;</v>
      </c>
      <c r="O48" s="200" t="str">
        <f t="shared" si="14"/>
        <v>제06장 보상관리&gt;제03절 복리후생관리&gt;01</v>
      </c>
      <c r="P48" s="200" t="str">
        <f t="shared" si="15"/>
        <v>기출&gt;2024&gt;4</v>
      </c>
      <c r="Q48" s="200" t="str">
        <f t="shared" si="16"/>
        <v>기출&gt;2024&gt;1-2</v>
      </c>
      <c r="S48" s="8" t="str">
        <f t="shared" si="17"/>
        <v>2024-1-2</v>
      </c>
    </row>
    <row r="49" spans="2:19" ht="14.45" customHeight="1" x14ac:dyDescent="0.2">
      <c r="B49" s="273">
        <f t="shared" si="12"/>
        <v>46</v>
      </c>
      <c r="C49" s="278">
        <v>2024</v>
      </c>
      <c r="D49" s="275" t="s">
        <v>590</v>
      </c>
      <c r="E49" s="275" t="s">
        <v>559</v>
      </c>
      <c r="F49" s="234" t="str">
        <f>VLOOKUP(S49,통합목록!$P$4:$R$221,2,0)</f>
        <v>제06장 보상관리</v>
      </c>
      <c r="G49" s="275" t="s">
        <v>562</v>
      </c>
      <c r="H49" s="291" t="str">
        <f>VLOOKUP(S49,통합목록!$P$4:$R$221,3,0)</f>
        <v>제02절 임금관리</v>
      </c>
      <c r="I49" s="275" t="s">
        <v>558</v>
      </c>
      <c r="J49" s="234" t="str">
        <f>VLOOKUP(S49,통합목록!$E$4:$H$221,3,0)</f>
        <v>참가형 성과배분제도의 의의와 특성</v>
      </c>
      <c r="K49" s="200" t="str">
        <f>VLOOKUP(S49,통합목록!$E$4:$H$221,4,0)</f>
        <v>열기2-02.인사노무관리론\02.문제\[기출][2024-2-1]참가형 성과배분제도의 의의와 특성.txt</v>
      </c>
      <c r="L49" s="276" t="s">
        <v>1236</v>
      </c>
      <c r="M49" s="277"/>
      <c r="N49" s="200" t="str">
        <f t="shared" si="13"/>
        <v>제06장 보상관리&gt;03&gt;2-1&gt;</v>
      </c>
      <c r="O49" s="200" t="str">
        <f t="shared" si="14"/>
        <v>제06장 보상관리&gt;제02절 임금관리&gt;02</v>
      </c>
      <c r="P49" s="200" t="str">
        <f t="shared" si="15"/>
        <v>기출&gt;2024&gt;3</v>
      </c>
      <c r="Q49" s="200" t="str">
        <f t="shared" si="16"/>
        <v>기출&gt;2024&gt;2-1</v>
      </c>
      <c r="S49" s="8" t="str">
        <f t="shared" si="17"/>
        <v>2024-2-1</v>
      </c>
    </row>
    <row r="50" spans="2:19" ht="14.45" customHeight="1" x14ac:dyDescent="0.2">
      <c r="B50" s="273">
        <f t="shared" si="12"/>
        <v>47</v>
      </c>
      <c r="C50" s="278">
        <v>2024</v>
      </c>
      <c r="D50" s="275" t="s">
        <v>575</v>
      </c>
      <c r="E50" s="275" t="s">
        <v>573</v>
      </c>
      <c r="F50" s="234" t="str">
        <f>VLOOKUP(S50,통합목록!$P$4:$R$221,2,0)</f>
        <v>제06장 보상관리</v>
      </c>
      <c r="G50" s="275" t="s">
        <v>583</v>
      </c>
      <c r="H50" s="291" t="str">
        <f>VLOOKUP(S50,통합목록!$P$4:$R$221,3,0)</f>
        <v>제02절 임금관리</v>
      </c>
      <c r="I50" s="275" t="s">
        <v>562</v>
      </c>
      <c r="J50" s="234" t="str">
        <f>VLOOKUP(S50,통합목록!$E$4:$H$221,3,0)</f>
        <v>참가형 성과배분제도의 3가지 플랜유형(스캔론, 러커, 임프로쉐어) 비교</v>
      </c>
      <c r="K50" s="200" t="str">
        <f>VLOOKUP(S50,통합목록!$E$4:$H$221,4,0)</f>
        <v>열기2-02.인사노무관리론\02.문제\[기출][2024-2-2]참가형 성과배분제도의 3가지 플랜유형(스캔론, 러커, 임프로쉐어) 비교.txt</v>
      </c>
      <c r="L50" s="276" t="s">
        <v>1236</v>
      </c>
      <c r="M50" s="277"/>
      <c r="N50" s="200" t="str">
        <f t="shared" si="13"/>
        <v>제06장 보상관리&gt;04&gt;2-2&gt;</v>
      </c>
      <c r="O50" s="200" t="str">
        <f t="shared" si="14"/>
        <v>제06장 보상관리&gt;제02절 임금관리&gt;03</v>
      </c>
      <c r="P50" s="200" t="str">
        <f t="shared" si="15"/>
        <v>기출&gt;2024&gt;2</v>
      </c>
      <c r="Q50" s="200" t="str">
        <f t="shared" si="16"/>
        <v>기출&gt;2024&gt;2-2</v>
      </c>
      <c r="S50" s="8" t="str">
        <f t="shared" si="17"/>
        <v>2024-2-2</v>
      </c>
    </row>
    <row r="51" spans="2:19" ht="14.45" customHeight="1" x14ac:dyDescent="0.2">
      <c r="B51" s="273">
        <f t="shared" si="12"/>
        <v>48</v>
      </c>
      <c r="C51" s="278">
        <v>2024</v>
      </c>
      <c r="D51" s="275" t="s">
        <v>580</v>
      </c>
      <c r="E51" s="275" t="s">
        <v>576</v>
      </c>
      <c r="F51" s="234" t="str">
        <f>VLOOKUP(S51,통합목록!$P$4:$R$221,2,0)</f>
        <v>제05장 평가관리(성과관리)</v>
      </c>
      <c r="G51" s="275" t="s">
        <v>561</v>
      </c>
      <c r="H51" s="291" t="str">
        <f>VLOOKUP(S51,통합목록!$P$4:$R$221,3,0)</f>
        <v>제03절 인사평가의 오류</v>
      </c>
      <c r="I51" s="275" t="s">
        <v>556</v>
      </c>
      <c r="J51" s="234" t="str">
        <f>VLOOKUP(S51,통합목록!$E$4:$H$221,3,0)</f>
        <v>평가오류의 개념 및 관대화 경향, 편견, 대비오류의 비교</v>
      </c>
      <c r="K51" s="200" t="str">
        <f>VLOOKUP(S51,통합목록!$E$4:$H$221,4,0)</f>
        <v>열기2-02.인사노무관리론\02.문제\[기출][2024-3]평가오류의 개념 및 관대화 경향, 편견, 대비오류의 비교.txt</v>
      </c>
      <c r="L51" s="276" t="s">
        <v>1236</v>
      </c>
      <c r="M51" s="277"/>
      <c r="N51" s="200" t="str">
        <f t="shared" si="13"/>
        <v>제05장 평가관리(성과관리)&gt;03&gt;3&gt;</v>
      </c>
      <c r="O51" s="200" t="str">
        <f t="shared" si="14"/>
        <v>제05장 평가관리(성과관리)&gt;제03절 인사평가의 오류&gt;01</v>
      </c>
      <c r="P51" s="200" t="str">
        <f t="shared" si="15"/>
        <v>기출&gt;2024&gt;1</v>
      </c>
      <c r="Q51" s="200" t="str">
        <f t="shared" si="16"/>
        <v>기출&gt;2024&gt;3</v>
      </c>
      <c r="S51" s="8" t="str">
        <f t="shared" si="17"/>
        <v>2024-3</v>
      </c>
    </row>
    <row r="52" spans="2:19" ht="14.45" customHeight="1" x14ac:dyDescent="0.2">
      <c r="B52" s="273">
        <f t="shared" si="12"/>
        <v>49</v>
      </c>
      <c r="C52" s="278">
        <v>2023</v>
      </c>
      <c r="D52" s="275" t="s">
        <v>585</v>
      </c>
      <c r="E52" s="275" t="s">
        <v>586</v>
      </c>
      <c r="F52" s="234" t="str">
        <f>VLOOKUP(S52,통합목록!$P$4:$R$221,2,0)</f>
        <v>제08장 인적자원관리의 현대적 흐름</v>
      </c>
      <c r="G52" s="275" t="s">
        <v>556</v>
      </c>
      <c r="H52" s="291" t="str">
        <f>VLOOKUP(S52,통합목록!$P$4:$R$221,3,0)</f>
        <v>제02절 국제 인적자원관리</v>
      </c>
      <c r="I52" s="275" t="s">
        <v>556</v>
      </c>
      <c r="J52" s="234" t="str">
        <f>VLOOKUP(S52,통합목록!$E$4:$H$221,3,0)</f>
        <v>국제인적자원관리에 대한 접근방식 4가지의 개념과 각각의 장・단점</v>
      </c>
      <c r="K52" s="200" t="str">
        <f>VLOOKUP(S52,통합목록!$E$4:$H$221,4,0)</f>
        <v>열기2-02.인사노무관리론\02.문제\[기출][2023-1-1]국제인적자원관리에 대한 접근방식 4가지의 개념과 각각의 장・단점.txt</v>
      </c>
      <c r="L52" s="276" t="s">
        <v>1236</v>
      </c>
      <c r="M52" s="277"/>
      <c r="N52" s="200" t="str">
        <f t="shared" si="13"/>
        <v>제08장 인적자원관리의 현대적 흐름&gt;01&gt;1-1&gt;</v>
      </c>
      <c r="O52" s="200" t="str">
        <f t="shared" si="14"/>
        <v>제08장 인적자원관리의 현대적 흐름&gt;제02절 국제 인적자원관리&gt;01</v>
      </c>
      <c r="P52" s="200" t="str">
        <f t="shared" si="15"/>
        <v>기출&gt;2023&gt;4</v>
      </c>
      <c r="Q52" s="200" t="str">
        <f t="shared" si="16"/>
        <v>기출&gt;2023&gt;1-1</v>
      </c>
      <c r="S52" s="8" t="str">
        <f t="shared" si="17"/>
        <v>2023-1-1</v>
      </c>
    </row>
    <row r="53" spans="2:19" ht="14.45" customHeight="1" x14ac:dyDescent="0.2">
      <c r="B53" s="273">
        <f t="shared" si="12"/>
        <v>50</v>
      </c>
      <c r="C53" s="278">
        <v>2023</v>
      </c>
      <c r="D53" s="275" t="s">
        <v>589</v>
      </c>
      <c r="E53" s="275" t="s">
        <v>559</v>
      </c>
      <c r="F53" s="234" t="str">
        <f>VLOOKUP(S53,통합목록!$P$4:$R$221,2,0)</f>
        <v>제08장 인적자원관리의 현대적 흐름</v>
      </c>
      <c r="G53" s="275" t="s">
        <v>558</v>
      </c>
      <c r="H53" s="291" t="str">
        <f>VLOOKUP(S53,통합목록!$P$4:$R$221,3,0)</f>
        <v>제02절 국제 인적자원관리</v>
      </c>
      <c r="I53" s="275" t="s">
        <v>558</v>
      </c>
      <c r="J53" s="234" t="str">
        <f>VLOOKUP(S53,통합목록!$E$4:$H$221,3,0)</f>
        <v>해외주재원의 역할과 중요성, 해외주재원의 선발, 교육훈련, 보상, 유지, 귀임 관점의 관리</v>
      </c>
      <c r="K53" s="200" t="str">
        <f>VLOOKUP(S53,통합목록!$E$4:$H$221,4,0)</f>
        <v>열기2-02.인사노무관리론\02.문제\[기출][2023-1-2]해외주재원의 역할과 중요성, 해외주재원의 선발, 교육훈련, 보상, 유지, 귀임 관점의 관리.txt</v>
      </c>
      <c r="L53" s="276" t="s">
        <v>1236</v>
      </c>
      <c r="M53" s="277"/>
      <c r="N53" s="200" t="str">
        <f t="shared" si="13"/>
        <v>제08장 인적자원관리의 현대적 흐름&gt;02&gt;1-2&gt;</v>
      </c>
      <c r="O53" s="200" t="str">
        <f t="shared" si="14"/>
        <v>제08장 인적자원관리의 현대적 흐름&gt;제02절 국제 인적자원관리&gt;02</v>
      </c>
      <c r="P53" s="200" t="str">
        <f t="shared" si="15"/>
        <v>기출&gt;2023&gt;3</v>
      </c>
      <c r="Q53" s="200" t="str">
        <f t="shared" si="16"/>
        <v>기출&gt;2023&gt;1-2</v>
      </c>
      <c r="S53" s="8" t="str">
        <f t="shared" si="17"/>
        <v>2023-1-2</v>
      </c>
    </row>
    <row r="54" spans="2:19" ht="14.45" customHeight="1" x14ac:dyDescent="0.2">
      <c r="B54" s="273">
        <f t="shared" si="12"/>
        <v>51</v>
      </c>
      <c r="C54" s="278">
        <v>2023</v>
      </c>
      <c r="D54" s="275" t="s">
        <v>553</v>
      </c>
      <c r="E54" s="275" t="s">
        <v>573</v>
      </c>
      <c r="F54" s="234" t="str">
        <f>VLOOKUP(S54,통합목록!$P$4:$R$221,2,0)</f>
        <v>제03장 확보관리</v>
      </c>
      <c r="G54" s="275" t="s">
        <v>558</v>
      </c>
      <c r="H54" s="291" t="str">
        <f>VLOOKUP(S54,통합목록!$P$4:$R$221,3,0)</f>
        <v>제03절 인적자원의 선발</v>
      </c>
      <c r="I54" s="275" t="s">
        <v>558</v>
      </c>
      <c r="J54" s="234" t="str">
        <f>VLOOKUP(S54,통합목록!$E$4:$H$221,3,0)</f>
        <v>바이오 데이터 분석의 개념, 장・단점, 개발단계</v>
      </c>
      <c r="K54" s="200" t="str">
        <f>VLOOKUP(S54,통합목록!$E$4:$H$221,4,0)</f>
        <v>열기2-02.인사노무관리론\02.문제\[기출][2023-2]바이오 데이터 분석의 개념, 장・단점, 개발단계.txt</v>
      </c>
      <c r="L54" s="276" t="s">
        <v>1236</v>
      </c>
      <c r="M54" s="277"/>
      <c r="N54" s="200" t="str">
        <f t="shared" si="13"/>
        <v>제03장 확보관리&gt;02&gt;2&gt;</v>
      </c>
      <c r="O54" s="200" t="str">
        <f t="shared" si="14"/>
        <v>제03장 확보관리&gt;제03절 인적자원의 선발&gt;02</v>
      </c>
      <c r="P54" s="200" t="str">
        <f t="shared" si="15"/>
        <v>기출&gt;2023&gt;2</v>
      </c>
      <c r="Q54" s="200" t="str">
        <f t="shared" si="16"/>
        <v>기출&gt;2023&gt;2</v>
      </c>
      <c r="S54" s="8" t="str">
        <f t="shared" si="17"/>
        <v>2023-2</v>
      </c>
    </row>
    <row r="55" spans="2:19" ht="14.45" customHeight="1" x14ac:dyDescent="0.2">
      <c r="B55" s="273">
        <f t="shared" si="12"/>
        <v>52</v>
      </c>
      <c r="C55" s="278">
        <v>2023</v>
      </c>
      <c r="D55" s="275" t="s">
        <v>580</v>
      </c>
      <c r="E55" s="275" t="s">
        <v>576</v>
      </c>
      <c r="F55" s="234" t="str">
        <f>VLOOKUP(S55,통합목록!$P$4:$R$221,2,0)</f>
        <v>제07장 유지 및 이직관리</v>
      </c>
      <c r="G55" s="275" t="s">
        <v>561</v>
      </c>
      <c r="H55" s="291" t="str">
        <f>VLOOKUP(S55,통합목록!$P$4:$R$221,3,0)</f>
        <v>제01절 근로시간관리</v>
      </c>
      <c r="I55" s="275" t="s">
        <v>556</v>
      </c>
      <c r="J55" s="234" t="str">
        <f>VLOOKUP(S55,통합목록!$E$4:$H$221,3,0)</f>
        <v>선택적 근로시간제와 탄력적 근로시간제 각각의 개념, 특징 및 개인・기업 관점 장・단점</v>
      </c>
      <c r="K55" s="200" t="str">
        <f>VLOOKUP(S55,통합목록!$E$4:$H$221,4,0)</f>
        <v>열기2-02.인사노무관리론\02.문제\[기출][2023-3]선택적 근로시간제와 탄력적 근로시간제 각각의 개념, 특징 및 개인・기업 관점 장・단점.txt</v>
      </c>
      <c r="L55" s="276" t="s">
        <v>1236</v>
      </c>
      <c r="M55" s="277"/>
      <c r="N55" s="200" t="str">
        <f t="shared" si="13"/>
        <v>제07장 유지 및 이직관리&gt;03&gt;3&gt;</v>
      </c>
      <c r="O55" s="200" t="str">
        <f t="shared" si="14"/>
        <v>제07장 유지 및 이직관리&gt;제01절 근로시간관리&gt;01</v>
      </c>
      <c r="P55" s="200" t="str">
        <f t="shared" si="15"/>
        <v>기출&gt;2023&gt;1</v>
      </c>
      <c r="Q55" s="200" t="str">
        <f t="shared" si="16"/>
        <v>기출&gt;2023&gt;3</v>
      </c>
      <c r="S55" s="8" t="str">
        <f t="shared" si="17"/>
        <v>2023-3</v>
      </c>
    </row>
    <row r="56" spans="2:19" ht="14.45" customHeight="1" x14ac:dyDescent="0.2">
      <c r="B56" s="273">
        <f t="shared" si="12"/>
        <v>53</v>
      </c>
      <c r="C56" s="278">
        <v>2022</v>
      </c>
      <c r="D56" s="275" t="s">
        <v>585</v>
      </c>
      <c r="E56" s="275" t="s">
        <v>586</v>
      </c>
      <c r="F56" s="234" t="str">
        <f>VLOOKUP(S56,통합목록!$P$4:$R$221,2,0)</f>
        <v>제04장 개발관리</v>
      </c>
      <c r="G56" s="275" t="s">
        <v>556</v>
      </c>
      <c r="H56" s="291" t="str">
        <f>VLOOKUP(S56,통합목록!$P$4:$R$221,3,0)</f>
        <v>제02절 인적자원의 교육훈련관리</v>
      </c>
      <c r="I56" s="275" t="s">
        <v>556</v>
      </c>
      <c r="J56" s="234" t="str">
        <f>VLOOKUP(S56,통합목록!$E$4:$H$221,3,0)</f>
        <v>관리층 교육훈련의 개념 및 6가지 대표 기법</v>
      </c>
      <c r="K56" s="200" t="str">
        <f>VLOOKUP(S56,통합목록!$E$4:$H$221,4,0)</f>
        <v>열기2-02.인사노무관리론\02.문제\[기출][2022-1-1]관리층 교육훈련의 개념 및 6가지 대표 기법.txt</v>
      </c>
      <c r="L56" s="276" t="s">
        <v>1236</v>
      </c>
      <c r="M56" s="277"/>
      <c r="N56" s="200" t="str">
        <f t="shared" si="13"/>
        <v>제04장 개발관리&gt;01&gt;1-1&gt;</v>
      </c>
      <c r="O56" s="200" t="str">
        <f t="shared" si="14"/>
        <v>제04장 개발관리&gt;제02절 인적자원의 교육훈련관리&gt;01</v>
      </c>
      <c r="P56" s="200" t="str">
        <f t="shared" si="15"/>
        <v>기출&gt;2022&gt;4</v>
      </c>
      <c r="Q56" s="200" t="str">
        <f t="shared" si="16"/>
        <v>기출&gt;2022&gt;1-1</v>
      </c>
      <c r="S56" s="8" t="str">
        <f t="shared" si="17"/>
        <v>2022-1-1</v>
      </c>
    </row>
    <row r="57" spans="2:19" ht="14.45" customHeight="1" x14ac:dyDescent="0.2">
      <c r="B57" s="273">
        <f t="shared" si="12"/>
        <v>54</v>
      </c>
      <c r="C57" s="278">
        <v>2022</v>
      </c>
      <c r="D57" s="275" t="s">
        <v>589</v>
      </c>
      <c r="E57" s="275" t="s">
        <v>559</v>
      </c>
      <c r="F57" s="234" t="str">
        <f>VLOOKUP(S57,통합목록!$P$4:$R$221,2,0)</f>
        <v>제04장 개발관리</v>
      </c>
      <c r="G57" s="275" t="s">
        <v>558</v>
      </c>
      <c r="H57" s="291" t="str">
        <f>VLOOKUP(S57,통합목록!$P$4:$R$221,3,0)</f>
        <v>제02절 인적자원의 교육훈련관리</v>
      </c>
      <c r="I57" s="275" t="s">
        <v>558</v>
      </c>
      <c r="J57" s="234" t="str">
        <f>VLOOKUP(S57,통합목록!$E$4:$H$221,3,0)</f>
        <v>교육훈련 평가 기법인 커크패트릭의 평가 기준, 골드스타인의 타당도 평가법, 필립스의 투자수익률 평가법</v>
      </c>
      <c r="K57" s="200" t="str">
        <f>VLOOKUP(S57,통합목록!$E$4:$H$221,4,0)</f>
        <v>열기2-02.인사노무관리론\02.문제\[기출][2022-1-2]교육훈련 평가 기법인 커크패트릭의 평가 기준, 골드스타인의 타당도 평가법, 필립스의 투자수익률 평가법.txt</v>
      </c>
      <c r="L57" s="276" t="s">
        <v>1236</v>
      </c>
      <c r="M57" s="277"/>
      <c r="N57" s="200" t="str">
        <f t="shared" si="13"/>
        <v>제04장 개발관리&gt;02&gt;1-2&gt;</v>
      </c>
      <c r="O57" s="200" t="str">
        <f t="shared" si="14"/>
        <v>제04장 개발관리&gt;제02절 인적자원의 교육훈련관리&gt;02</v>
      </c>
      <c r="P57" s="200" t="str">
        <f t="shared" si="15"/>
        <v>기출&gt;2022&gt;3</v>
      </c>
      <c r="Q57" s="200" t="str">
        <f t="shared" si="16"/>
        <v>기출&gt;2022&gt;1-2</v>
      </c>
      <c r="S57" s="8" t="str">
        <f t="shared" si="17"/>
        <v>2022-1-2</v>
      </c>
    </row>
    <row r="58" spans="2:19" ht="14.45" customHeight="1" x14ac:dyDescent="0.2">
      <c r="B58" s="273">
        <f t="shared" si="12"/>
        <v>55</v>
      </c>
      <c r="C58" s="278">
        <v>2022</v>
      </c>
      <c r="D58" s="275" t="s">
        <v>553</v>
      </c>
      <c r="E58" s="275" t="s">
        <v>573</v>
      </c>
      <c r="F58" s="234" t="str">
        <f>VLOOKUP(S58,통합목록!$P$4:$R$221,2,0)</f>
        <v>제03장 확보관리</v>
      </c>
      <c r="G58" s="275" t="s">
        <v>561</v>
      </c>
      <c r="H58" s="291" t="str">
        <f>VLOOKUP(S58,통합목록!$P$4:$R$221,3,0)</f>
        <v>제02절 인적자원의 모집</v>
      </c>
      <c r="I58" s="275" t="s">
        <v>556</v>
      </c>
      <c r="J58" s="234" t="str">
        <f>VLOOKUP(S58,통합목록!$E$4:$H$221,3,0)</f>
        <v>내부모집의 개념과 방법 및 장・단점</v>
      </c>
      <c r="K58" s="200" t="str">
        <f>VLOOKUP(S58,통합목록!$E$4:$H$221,4,0)</f>
        <v>열기2-02.인사노무관리론\02.문제\[기출][2022-2]내부모집의 개념과 방법 및 장・단점.txt</v>
      </c>
      <c r="L58" s="276" t="s">
        <v>1236</v>
      </c>
      <c r="M58" s="277"/>
      <c r="N58" s="200" t="str">
        <f t="shared" si="13"/>
        <v>제03장 확보관리&gt;03&gt;2&gt;</v>
      </c>
      <c r="O58" s="200" t="str">
        <f t="shared" si="14"/>
        <v>제03장 확보관리&gt;제02절 인적자원의 모집&gt;01</v>
      </c>
      <c r="P58" s="200" t="str">
        <f t="shared" si="15"/>
        <v>기출&gt;2022&gt;2</v>
      </c>
      <c r="Q58" s="200" t="str">
        <f t="shared" si="16"/>
        <v>기출&gt;2022&gt;2</v>
      </c>
      <c r="S58" s="8" t="str">
        <f t="shared" si="17"/>
        <v>2022-2</v>
      </c>
    </row>
    <row r="59" spans="2:19" ht="14.45" customHeight="1" x14ac:dyDescent="0.2">
      <c r="B59" s="273">
        <f t="shared" si="12"/>
        <v>56</v>
      </c>
      <c r="C59" s="278">
        <v>2022</v>
      </c>
      <c r="D59" s="275" t="s">
        <v>580</v>
      </c>
      <c r="E59" s="275" t="s">
        <v>576</v>
      </c>
      <c r="F59" s="234" t="str">
        <f>VLOOKUP(S59,통합목록!$P$4:$R$221,2,0)</f>
        <v>제07장 유지 및 이직관리</v>
      </c>
      <c r="G59" s="275" t="s">
        <v>568</v>
      </c>
      <c r="H59" s="291" t="str">
        <f>VLOOKUP(S59,통합목록!$P$4:$R$221,3,0)</f>
        <v>제05절 노사관계관리</v>
      </c>
      <c r="I59" s="275" t="s">
        <v>562</v>
      </c>
      <c r="J59" s="234" t="str">
        <f>VLOOKUP(S59,통합목록!$E$4:$H$221,3,0)</f>
        <v>사용자가 노동조합에 대응하는 교섭전략인 포용전략, 압박전략, 회피전략의 개념 및 교섭전략별 실행방안</v>
      </c>
      <c r="K59" s="200" t="str">
        <f>VLOOKUP(S59,통합목록!$E$4:$H$221,4,0)</f>
        <v>열기2-02.인사노무관리론\02.문제\[기출][2022-3]사용자가 노동조합에 대응하는 교섭전략인 포용전략, 압박전략, 회피전략의 개념 및 교섭전략별 실행방안.txt</v>
      </c>
      <c r="L59" s="276" t="s">
        <v>1236</v>
      </c>
      <c r="M59" s="277"/>
      <c r="N59" s="200" t="str">
        <f t="shared" si="13"/>
        <v>제07장 유지 및 이직관리&gt;04&gt;3&gt;</v>
      </c>
      <c r="O59" s="200" t="str">
        <f t="shared" si="14"/>
        <v>제07장 유지 및 이직관리&gt;제05절 노사관계관리&gt;03</v>
      </c>
      <c r="P59" s="200" t="str">
        <f t="shared" si="15"/>
        <v>기출&gt;2022&gt;1</v>
      </c>
      <c r="Q59" s="200" t="str">
        <f t="shared" si="16"/>
        <v>기출&gt;2022&gt;3</v>
      </c>
      <c r="S59" s="8" t="str">
        <f t="shared" si="17"/>
        <v>2022-3</v>
      </c>
    </row>
    <row r="60" spans="2:19" ht="14.45" customHeight="1" x14ac:dyDescent="0.2">
      <c r="B60" s="273">
        <f t="shared" si="12"/>
        <v>57</v>
      </c>
      <c r="C60" s="278">
        <v>2021</v>
      </c>
      <c r="D60" s="275" t="s">
        <v>552</v>
      </c>
      <c r="E60" s="275" t="s">
        <v>597</v>
      </c>
      <c r="F60" s="234" t="str">
        <f>VLOOKUP(S60,통합목록!$P$4:$R$221,2,0)</f>
        <v>제05장 평가관리(성과관리)</v>
      </c>
      <c r="G60" s="275" t="s">
        <v>562</v>
      </c>
      <c r="H60" s="291" t="str">
        <f>VLOOKUP(S60,통합목록!$P$4:$R$221,3,0)</f>
        <v>제04절 인사평가의 방법</v>
      </c>
      <c r="I60" s="275" t="s">
        <v>556</v>
      </c>
      <c r="J60" s="234" t="str">
        <f>VLOOKUP(S60,통합목록!$E$4:$H$221,3,0)</f>
        <v>역량중심 인적자원관리와 직무중심 인적자원관리의 비교 및 평가센터의 의의와 4가지 기법</v>
      </c>
      <c r="K60" s="200" t="str">
        <f>VLOOKUP(S60,통합목록!$E$4:$H$221,4,0)</f>
        <v>열기2-02.인사노무관리론\02.문제\[기출][2021-1]역량중심 인적자원관리와 직무중심 인적자원관리의 비교 및 평가센터의 의의와 4가지 기법.txt</v>
      </c>
      <c r="L60" s="276" t="s">
        <v>1236</v>
      </c>
      <c r="M60" s="277"/>
      <c r="N60" s="200" t="str">
        <f t="shared" si="13"/>
        <v>제05장 평가관리(성과관리)&gt;03&gt;1&gt;</v>
      </c>
      <c r="O60" s="200" t="str">
        <f t="shared" si="14"/>
        <v>제05장 평가관리(성과관리)&gt;제04절 인사평가의 방법&gt;01</v>
      </c>
      <c r="P60" s="200" t="str">
        <f t="shared" si="15"/>
        <v>기출&gt;2021&gt;5</v>
      </c>
      <c r="Q60" s="200" t="str">
        <f t="shared" si="16"/>
        <v>기출&gt;2021&gt;1</v>
      </c>
      <c r="S60" s="8" t="str">
        <f t="shared" si="17"/>
        <v>2021-1</v>
      </c>
    </row>
    <row r="61" spans="2:19" ht="14.45" customHeight="1" x14ac:dyDescent="0.2">
      <c r="B61" s="273">
        <f t="shared" si="12"/>
        <v>58</v>
      </c>
      <c r="C61" s="278">
        <v>2021</v>
      </c>
      <c r="D61" s="275" t="s">
        <v>552</v>
      </c>
      <c r="E61" s="275" t="s">
        <v>586</v>
      </c>
      <c r="F61" s="234" t="str">
        <f>VLOOKUP(S61,통합목록!$P$4:$R$221,2,0)</f>
        <v>제05장 평가관리(성과관리)</v>
      </c>
      <c r="G61" s="275" t="s">
        <v>568</v>
      </c>
      <c r="H61" s="291" t="str">
        <f>VLOOKUP(S61,통합목록!$P$4:$R$221,3,0)</f>
        <v>제04절 인사평가의 방법</v>
      </c>
      <c r="I61" s="275" t="s">
        <v>562</v>
      </c>
      <c r="J61" s="234" t="str">
        <f>VLOOKUP(S61,통합목록!$E$4:$H$221,3,0)</f>
        <v>역량중심 인적자원관리와 직무중심 인적자원관리의 비교 및 평가센터의 의의와 4가지 기법</v>
      </c>
      <c r="K61" s="200" t="str">
        <f>VLOOKUP(S61,통합목록!$E$4:$H$221,4,0)</f>
        <v>열기2-02.인사노무관리론\02.문제\[기출][2021-1]역량중심 인적자원관리와 직무중심 인적자원관리의 비교 및 평가센터의 의의와 4가지 기법.txt</v>
      </c>
      <c r="L61" s="276" t="s">
        <v>1236</v>
      </c>
      <c r="M61" s="277"/>
      <c r="N61" s="200" t="str">
        <f t="shared" si="13"/>
        <v>제05장 평가관리(성과관리)&gt;04&gt;1&gt;</v>
      </c>
      <c r="O61" s="200" t="str">
        <f t="shared" si="14"/>
        <v>제05장 평가관리(성과관리)&gt;제04절 인사평가의 방법&gt;03</v>
      </c>
      <c r="P61" s="200" t="str">
        <f t="shared" si="15"/>
        <v>기출&gt;2021&gt;4</v>
      </c>
      <c r="Q61" s="200" t="str">
        <f t="shared" si="16"/>
        <v>기출&gt;2021&gt;1</v>
      </c>
      <c r="S61" s="8" t="str">
        <f t="shared" si="17"/>
        <v>2021-1</v>
      </c>
    </row>
    <row r="62" spans="2:19" ht="14.45" customHeight="1" x14ac:dyDescent="0.2">
      <c r="B62" s="273">
        <f t="shared" si="12"/>
        <v>59</v>
      </c>
      <c r="C62" s="278">
        <v>2021</v>
      </c>
      <c r="D62" s="275" t="s">
        <v>553</v>
      </c>
      <c r="E62" s="275" t="s">
        <v>559</v>
      </c>
      <c r="F62" s="234" t="str">
        <f>VLOOKUP(S62,통합목록!$P$4:$R$221,2,0)</f>
        <v>제01장 인적자원관리의 개관</v>
      </c>
      <c r="G62" s="275" t="s">
        <v>556</v>
      </c>
      <c r="H62" s="291" t="str">
        <f>VLOOKUP(S62,통합목록!$P$4:$R$221,3,0)</f>
        <v>제02절 인적자원관리의 역사</v>
      </c>
      <c r="I62" s="275" t="s">
        <v>556</v>
      </c>
      <c r="J62" s="234" t="str">
        <f>VLOOKUP(S62,통합목록!$E$4:$H$221,3,0)</f>
        <v>전략적 인적자원관리와 관련된 자원기반관점(RBV), 인적자원관리 부서의 역할(울리히의 다중역할 모델)</v>
      </c>
      <c r="K62" s="200" t="str">
        <f>VLOOKUP(S62,통합목록!$E$4:$H$221,4,0)</f>
        <v>열기2-02.인사노무관리론\02.문제\[기출][2021-2]전략적 인적자원관리와 관련된 자원기반관점(RBV), 인적자원관리 부서의 역할(울리히의 다중역할 모델).txt</v>
      </c>
      <c r="L62" s="276" t="s">
        <v>1236</v>
      </c>
      <c r="M62" s="277"/>
      <c r="N62" s="200" t="str">
        <f t="shared" si="13"/>
        <v>제01장 인적자원관리의 개관&gt;01&gt;2&gt;</v>
      </c>
      <c r="O62" s="200" t="str">
        <f t="shared" si="14"/>
        <v>제01장 인적자원관리의 개관&gt;제02절 인적자원관리의 역사&gt;01</v>
      </c>
      <c r="P62" s="200" t="str">
        <f t="shared" si="15"/>
        <v>기출&gt;2021&gt;3</v>
      </c>
      <c r="Q62" s="200" t="str">
        <f t="shared" si="16"/>
        <v>기출&gt;2021&gt;2</v>
      </c>
      <c r="S62" s="8" t="str">
        <f t="shared" si="17"/>
        <v>2021-2</v>
      </c>
    </row>
    <row r="63" spans="2:19" ht="14.45" customHeight="1" x14ac:dyDescent="0.2">
      <c r="B63" s="273">
        <f t="shared" si="12"/>
        <v>60</v>
      </c>
      <c r="C63" s="278">
        <v>2021</v>
      </c>
      <c r="D63" s="275" t="s">
        <v>580</v>
      </c>
      <c r="E63" s="275" t="s">
        <v>576</v>
      </c>
      <c r="F63" s="234" t="str">
        <f>VLOOKUP(S63,통합목록!$P$4:$R$221,2,0)</f>
        <v>제07장 유지 및 이직관리</v>
      </c>
      <c r="G63" s="275" t="s">
        <v>610</v>
      </c>
      <c r="H63" s="291" t="str">
        <f>VLOOKUP(S63,통합목록!$P$4:$R$221,3,0)</f>
        <v>제07절 직장 내 괴롭힘</v>
      </c>
      <c r="I63" s="275" t="s">
        <v>556</v>
      </c>
      <c r="J63" s="234" t="str">
        <f>VLOOKUP(S63,통합목록!$E$4:$H$221,3,0)</f>
        <v>직장 내 괴롭힘의 개념, 발생 시 조치방안 3가지</v>
      </c>
      <c r="K63" s="200" t="str">
        <f>VLOOKUP(S63,통합목록!$E$4:$H$221,4,0)</f>
        <v>열기2-02.인사노무관리론\02.문제\[기출][2021-3]직장 내 괴롭힘의 개념, 발생 시 조치방안 3가지.txt</v>
      </c>
      <c r="L63" s="276" t="s">
        <v>1236</v>
      </c>
      <c r="M63" s="277"/>
      <c r="N63" s="200" t="str">
        <f t="shared" si="13"/>
        <v>제07장 유지 및 이직관리&gt;16&gt;3&gt;</v>
      </c>
      <c r="O63" s="200" t="str">
        <f t="shared" si="14"/>
        <v>제07장 유지 및 이직관리&gt;제07절 직장 내 괴롭힘&gt;01</v>
      </c>
      <c r="P63" s="200" t="str">
        <f t="shared" si="15"/>
        <v>기출&gt;2021&gt;1</v>
      </c>
      <c r="Q63" s="200" t="str">
        <f t="shared" si="16"/>
        <v>기출&gt;2021&gt;3</v>
      </c>
      <c r="S63" s="8" t="str">
        <f t="shared" si="17"/>
        <v>2021-3</v>
      </c>
    </row>
    <row r="64" spans="2:19" ht="14.45" customHeight="1" x14ac:dyDescent="0.2">
      <c r="B64" s="273">
        <f t="shared" si="12"/>
        <v>61</v>
      </c>
      <c r="C64" s="278">
        <v>2020</v>
      </c>
      <c r="D64" s="275" t="s">
        <v>552</v>
      </c>
      <c r="E64" s="275" t="s">
        <v>559</v>
      </c>
      <c r="F64" s="234" t="str">
        <f>VLOOKUP(S64,통합목록!$P$4:$R$221,2,0)</f>
        <v>제07장 유지 및 이직관리</v>
      </c>
      <c r="G64" s="275" t="s">
        <v>555</v>
      </c>
      <c r="H64" s="291" t="str">
        <f>VLOOKUP(S64,통합목록!$P$4:$R$221,3,0)</f>
        <v>제01절 근로시간관리</v>
      </c>
      <c r="I64" s="275" t="s">
        <v>558</v>
      </c>
      <c r="J64" s="234" t="str">
        <f>VLOOKUP(S64,통합목록!$E$4:$H$221,3,0)</f>
        <v>법정근로시간 단축의 의의, 기대효과, 문제점 및 기업의 대응방안</v>
      </c>
      <c r="K64" s="200" t="str">
        <f>VLOOKUP(S64,통합목록!$E$4:$H$221,4,0)</f>
        <v>열기2-02.인사노무관리론\02.문제\[기출][2020-1]법정근로시간 단축의 의의, 기대효과, 문제점 및 기업의 대응방안.txt</v>
      </c>
      <c r="L64" s="276" t="s">
        <v>1236</v>
      </c>
      <c r="M64" s="277"/>
      <c r="N64" s="200" t="str">
        <f t="shared" si="13"/>
        <v>제07장 유지 및 이직관리&gt;05&gt;1&gt;</v>
      </c>
      <c r="O64" s="200" t="str">
        <f t="shared" si="14"/>
        <v>제07장 유지 및 이직관리&gt;제01절 근로시간관리&gt;02</v>
      </c>
      <c r="P64" s="200" t="str">
        <f t="shared" si="15"/>
        <v>기출&gt;2020&gt;3</v>
      </c>
      <c r="Q64" s="200" t="str">
        <f t="shared" si="16"/>
        <v>기출&gt;2020&gt;1</v>
      </c>
      <c r="S64" s="8" t="str">
        <f t="shared" si="17"/>
        <v>2020-1</v>
      </c>
    </row>
    <row r="65" spans="2:19" ht="14.45" customHeight="1" x14ac:dyDescent="0.2">
      <c r="B65" s="273">
        <f t="shared" si="12"/>
        <v>62</v>
      </c>
      <c r="C65" s="278">
        <v>2020</v>
      </c>
      <c r="D65" s="275" t="s">
        <v>553</v>
      </c>
      <c r="E65" s="275" t="s">
        <v>573</v>
      </c>
      <c r="F65" s="234" t="str">
        <f>VLOOKUP(S65,통합목록!$P$4:$R$221,2,0)</f>
        <v>제06장 보상관리</v>
      </c>
      <c r="G65" s="275" t="s">
        <v>579</v>
      </c>
      <c r="H65" s="291" t="str">
        <f>VLOOKUP(S65,통합목록!$P$4:$R$221,3,0)</f>
        <v>제02절 임금관리</v>
      </c>
      <c r="I65" s="275" t="s">
        <v>583</v>
      </c>
      <c r="J65" s="234" t="str">
        <f>VLOOKUP(S65,통합목록!$E$4:$H$221,3,0)</f>
        <v>이익분배제의 개념, 특징, 장・단점</v>
      </c>
      <c r="K65" s="200" t="str">
        <f>VLOOKUP(S65,통합목록!$E$4:$H$221,4,0)</f>
        <v>열기2-02.인사노무관리론\02.문제\[기출][2020-2]이익분배제의 개념, 특징, 장・단점.txt</v>
      </c>
      <c r="L65" s="276" t="s">
        <v>1236</v>
      </c>
      <c r="M65" s="277"/>
      <c r="N65" s="200" t="str">
        <f t="shared" si="13"/>
        <v>제06장 보상관리&gt;05&gt;2&gt;</v>
      </c>
      <c r="O65" s="200" t="str">
        <f t="shared" si="14"/>
        <v>제06장 보상관리&gt;제02절 임금관리&gt;04</v>
      </c>
      <c r="P65" s="200" t="str">
        <f t="shared" si="15"/>
        <v>기출&gt;2020&gt;2</v>
      </c>
      <c r="Q65" s="200" t="str">
        <f t="shared" si="16"/>
        <v>기출&gt;2020&gt;2</v>
      </c>
      <c r="S65" s="8" t="str">
        <f t="shared" si="17"/>
        <v>2020-2</v>
      </c>
    </row>
    <row r="66" spans="2:19" ht="14.45" customHeight="1" x14ac:dyDescent="0.2">
      <c r="B66" s="273">
        <f t="shared" si="12"/>
        <v>63</v>
      </c>
      <c r="C66" s="278">
        <v>2020</v>
      </c>
      <c r="D66" s="275" t="s">
        <v>580</v>
      </c>
      <c r="E66" s="275" t="s">
        <v>576</v>
      </c>
      <c r="F66" s="234" t="str">
        <f>VLOOKUP(S66,통합목록!$P$4:$R$221,2,0)</f>
        <v>제07장 유지 및 이직관리</v>
      </c>
      <c r="G66" s="275" t="s">
        <v>557</v>
      </c>
      <c r="H66" s="291" t="str">
        <f>VLOOKUP(S66,통합목록!$P$4:$R$221,3,0)</f>
        <v>제06절 이직관리</v>
      </c>
      <c r="I66" s="275" t="s">
        <v>556</v>
      </c>
      <c r="J66" s="234" t="str">
        <f>VLOOKUP(S66,통합목록!$E$4:$H$221,3,0)</f>
        <v>이직의 유형, 이직의 순기능과 역기능, 이직관리의 효과적 전략, 중소기업의 이직관리 방안</v>
      </c>
      <c r="K66" s="200" t="str">
        <f>VLOOKUP(S66,통합목록!$E$4:$H$221,4,0)</f>
        <v>열기2-02.인사노무관리론\02.문제\[기출][2020-3]이직의 유형, 이직의 순기능과 역기능, 이직관리의 효과적 전략, 중소기업의 이직관리 방안.txt</v>
      </c>
      <c r="L66" s="276" t="s">
        <v>1236</v>
      </c>
      <c r="M66" s="277"/>
      <c r="N66" s="200" t="str">
        <f t="shared" si="13"/>
        <v>제07장 유지 및 이직관리&gt;06&gt;3&gt;</v>
      </c>
      <c r="O66" s="200" t="str">
        <f t="shared" si="14"/>
        <v>제07장 유지 및 이직관리&gt;제06절 이직관리&gt;01</v>
      </c>
      <c r="P66" s="200" t="str">
        <f t="shared" si="15"/>
        <v>기출&gt;2020&gt;1</v>
      </c>
      <c r="Q66" s="200" t="str">
        <f t="shared" si="16"/>
        <v>기출&gt;2020&gt;3</v>
      </c>
      <c r="S66" s="8" t="str">
        <f t="shared" si="17"/>
        <v>2020-3</v>
      </c>
    </row>
    <row r="67" spans="2:19" ht="14.45" customHeight="1" x14ac:dyDescent="0.2">
      <c r="B67" s="273">
        <f t="shared" si="12"/>
        <v>64</v>
      </c>
      <c r="C67" s="278">
        <v>2019</v>
      </c>
      <c r="D67" s="275" t="s">
        <v>585</v>
      </c>
      <c r="E67" s="275" t="s">
        <v>586</v>
      </c>
      <c r="F67" s="234" t="str">
        <f>VLOOKUP(S67,통합목록!$P$4:$R$221,2,0)</f>
        <v>제05장 평가관리(성과관리)</v>
      </c>
      <c r="G67" s="275" t="s">
        <v>555</v>
      </c>
      <c r="H67" s="291" t="str">
        <f>VLOOKUP(S67,통합목록!$P$4:$R$221,3,0)</f>
        <v>제01절 인사평가의 개관</v>
      </c>
      <c r="I67" s="275" t="s">
        <v>556</v>
      </c>
      <c r="J67" s="234" t="str">
        <f>VLOOKUP(S67,통합목록!$E$4:$H$221,3,0)</f>
        <v>성과관리의 3가지 목적 및 효과적인 5가지 성과관리 운영 기준</v>
      </c>
      <c r="K67" s="200" t="str">
        <f>VLOOKUP(S67,통합목록!$E$4:$H$221,4,0)</f>
        <v>열기2-02.인사노무관리론\02.문제\[기출][2019-1-1]성과관리의 3가지 목적 및 효과적인 5가지 성과관리 운영 기준.txt</v>
      </c>
      <c r="L67" s="276" t="s">
        <v>1236</v>
      </c>
      <c r="M67" s="277"/>
      <c r="N67" s="200" t="str">
        <f t="shared" si="13"/>
        <v>제05장 평가관리(성과관리)&gt;05&gt;1-1&gt;</v>
      </c>
      <c r="O67" s="200" t="str">
        <f t="shared" si="14"/>
        <v>제05장 평가관리(성과관리)&gt;제01절 인사평가의 개관&gt;01</v>
      </c>
      <c r="P67" s="200" t="str">
        <f t="shared" si="15"/>
        <v>기출&gt;2019&gt;4</v>
      </c>
      <c r="Q67" s="200" t="str">
        <f t="shared" si="16"/>
        <v>기출&gt;2019&gt;1-1</v>
      </c>
      <c r="S67" s="8" t="str">
        <f t="shared" si="17"/>
        <v>2019-1-1</v>
      </c>
    </row>
    <row r="68" spans="2:19" ht="14.45" customHeight="1" x14ac:dyDescent="0.2">
      <c r="B68" s="273">
        <f t="shared" si="12"/>
        <v>65</v>
      </c>
      <c r="C68" s="278">
        <v>2019</v>
      </c>
      <c r="D68" s="275" t="s">
        <v>589</v>
      </c>
      <c r="E68" s="275" t="s">
        <v>559</v>
      </c>
      <c r="F68" s="234" t="str">
        <f>VLOOKUP(S68,통합목록!$P$4:$R$221,2,0)</f>
        <v>제05장 평가관리(성과관리)</v>
      </c>
      <c r="G68" s="275" t="s">
        <v>557</v>
      </c>
      <c r="H68" s="291" t="str">
        <f>VLOOKUP(S68,통합목록!$P$4:$R$221,3,0)</f>
        <v>제01절 인사평가의 개관</v>
      </c>
      <c r="I68" s="275" t="s">
        <v>558</v>
      </c>
      <c r="J68" s="234" t="str">
        <f>VLOOKUP(S68,통합목록!$E$4:$H$221,3,0)</f>
        <v>효과적인 성과관리 프로세스, 평가자의 역할, 평가결과 활용방안 분석</v>
      </c>
      <c r="K68" s="200" t="str">
        <f>VLOOKUP(S68,통합목록!$E$4:$H$221,4,0)</f>
        <v>열기2-02.인사노무관리론\02.문제\[기출][2019-1-2]효과적인 성과관리 프로세스, 평가자의 역할, 평가결과 활용방안 분석.txt</v>
      </c>
      <c r="L68" s="276" t="s">
        <v>1236</v>
      </c>
      <c r="M68" s="277"/>
      <c r="N68" s="200" t="str">
        <f t="shared" si="13"/>
        <v>제05장 평가관리(성과관리)&gt;06&gt;1-2&gt;</v>
      </c>
      <c r="O68" s="200" t="str">
        <f t="shared" si="14"/>
        <v>제05장 평가관리(성과관리)&gt;제01절 인사평가의 개관&gt;02</v>
      </c>
      <c r="P68" s="200" t="str">
        <f t="shared" si="15"/>
        <v>기출&gt;2019&gt;3</v>
      </c>
      <c r="Q68" s="200" t="str">
        <f t="shared" si="16"/>
        <v>기출&gt;2019&gt;1-2</v>
      </c>
      <c r="S68" s="8" t="str">
        <f t="shared" si="17"/>
        <v>2019-1-2</v>
      </c>
    </row>
    <row r="69" spans="2:19" ht="14.45" customHeight="1" x14ac:dyDescent="0.2">
      <c r="B69" s="273">
        <f t="shared" si="12"/>
        <v>66</v>
      </c>
      <c r="C69" s="278">
        <v>2019</v>
      </c>
      <c r="D69" s="275" t="s">
        <v>553</v>
      </c>
      <c r="E69" s="275" t="s">
        <v>573</v>
      </c>
      <c r="F69" s="234" t="str">
        <f>VLOOKUP(S69,통합목록!$P$4:$R$221,2,0)</f>
        <v>제06장 보상관리</v>
      </c>
      <c r="G69" s="275" t="s">
        <v>582</v>
      </c>
      <c r="H69" s="291" t="str">
        <f>VLOOKUP(S69,통합목록!$P$4:$R$221,3,0)</f>
        <v>제02절 임금관리</v>
      </c>
      <c r="I69" s="275" t="s">
        <v>555</v>
      </c>
      <c r="J69" s="234" t="str">
        <f>VLOOKUP(S69,통합목록!$E$4:$H$221,3,0)</f>
        <v>직무급과 직능급의 개념과 도입의 전제조건, 직무급과 직능급의 장・단점</v>
      </c>
      <c r="K69" s="200" t="str">
        <f>VLOOKUP(S69,통합목록!$E$4:$H$221,4,0)</f>
        <v>열기2-02.인사노무관리론\02.문제\[기출][2019-2]직무급과 직능급의 개념과 도입의 전제조건, 직무급과 직능급의 장・단점.txt</v>
      </c>
      <c r="L69" s="276" t="s">
        <v>1236</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tr">
        <f>VLOOKUP(S70,통합목록!$P$4:$R$221,2,0)</f>
        <v>제07장 유지 및 이직관리</v>
      </c>
      <c r="G70" s="275" t="s">
        <v>599</v>
      </c>
      <c r="H70" s="291" t="str">
        <f>VLOOKUP(S70,통합목록!$P$4:$R$221,3,0)</f>
        <v>제05절 노사관계관리</v>
      </c>
      <c r="I70" s="275" t="s">
        <v>583</v>
      </c>
      <c r="J70" s="234" t="str">
        <f>VLOOKUP(S70,통합목록!$E$4:$H$221,3,0)</f>
        <v>단체협약의 2가지 기능, 단체협약의 규범적・채무적・조직적 내용</v>
      </c>
      <c r="K70" s="200" t="str">
        <f>VLOOKUP(S70,통합목록!$E$4:$H$221,4,0)</f>
        <v>열기2-02.인사노무관리론\02.문제\[기출][2019-3]단체협약의 2가지 기능, 단체협약의 규범적・채무적・조직적 내용.txt</v>
      </c>
      <c r="L70" s="276" t="s">
        <v>1236</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tr">
        <f>VLOOKUP(S71,통합목록!$P$4:$R$221,2,0)</f>
        <v>제01장 인적자원관리의 개관</v>
      </c>
      <c r="G71" s="275" t="s">
        <v>1411</v>
      </c>
      <c r="H71" s="291" t="str">
        <f>VLOOKUP(S71,통합목록!$P$4:$R$221,3,0)</f>
        <v>제02절 인적자원관리의 역사</v>
      </c>
      <c r="I71" s="275" t="s">
        <v>562</v>
      </c>
      <c r="J71" s="234" t="str">
        <f>VLOOKUP(S71,통합목록!$E$4:$H$221,3,0)</f>
        <v>과학적 관리론의 인적자원관리에 대한 기여, 과학적 관리론과 인간관계론의 비교</v>
      </c>
      <c r="K71" s="200" t="str">
        <f>VLOOKUP(S71,통합목록!$E$4:$H$221,4,0)</f>
        <v>열기2-02.인사노무관리론\02.문제\[기출][2018-1]과학적 관리론의 인적자원관리에 대한 기여, 과학적 관리론과 인간관계론의 비교.txt</v>
      </c>
      <c r="L71" s="276" t="s">
        <v>1236</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tr">
        <f>VLOOKUP(S72,통합목록!$P$4:$R$221,2,0)</f>
        <v>제07장 유지 및 이직관리</v>
      </c>
      <c r="G72" s="275" t="s">
        <v>600</v>
      </c>
      <c r="H72" s="291" t="str">
        <f>VLOOKUP(S72,통합목록!$P$4:$R$221,3,0)</f>
        <v>제05절 노사관계관리</v>
      </c>
      <c r="I72" s="275" t="s">
        <v>555</v>
      </c>
      <c r="J72" s="234" t="str">
        <f>VLOOKUP(S72,통합목록!$E$4:$H$221,3,0)</f>
        <v>노사공동결정제도의 의의, 기본사상, 구조와 기능</v>
      </c>
      <c r="K72" s="200" t="str">
        <f>VLOOKUP(S72,통합목록!$E$4:$H$221,4,0)</f>
        <v>열기2-02.인사노무관리론\02.문제\[기출][2018-2]노사공동결정제도의 의의, 기본사상, 구조와 기능.txt</v>
      </c>
      <c r="L72" s="276" t="s">
        <v>1236</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tr">
        <f>VLOOKUP(S73,통합목록!$P$4:$R$221,2,0)</f>
        <v>제03장 확보관리</v>
      </c>
      <c r="G73" s="275" t="s">
        <v>568</v>
      </c>
      <c r="H73" s="291" t="str">
        <f>VLOOKUP(S73,통합목록!$P$4:$R$221,3,0)</f>
        <v>제03절 인적자원의 선발</v>
      </c>
      <c r="I73" s="275" t="s">
        <v>562</v>
      </c>
      <c r="J73" s="234" t="str">
        <f>VLOOKUP(S73,통합목록!$E$4:$H$221,3,0)</f>
        <v>온라인 AI 채용시스템의 장점(타당성, 신뢰성, 수용성, 실용성) 및 조직 영향 분석</v>
      </c>
      <c r="K73" s="200" t="str">
        <f>VLOOKUP(S73,통합목록!$E$4:$H$221,4,0)</f>
        <v>열기2-02.인사노무관리론\02.문제\[기출][2018-3]온라인 AI 채용시스템의 장점(타당성, 신뢰성, 수용성, 실용성) 및 조직 영향 분석.txt</v>
      </c>
      <c r="L73" s="276" t="s">
        <v>1236</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ref="B74:B103" si="18">ROW()-3</f>
        <v>71</v>
      </c>
      <c r="C74" s="278">
        <v>2017</v>
      </c>
      <c r="D74" s="275" t="s">
        <v>552</v>
      </c>
      <c r="E74" s="275" t="s">
        <v>559</v>
      </c>
      <c r="F74" s="234" t="str">
        <f>VLOOKUP(S74,통합목록!$P$4:$R$221,2,0)</f>
        <v>제06장 보상관리</v>
      </c>
      <c r="G74" s="275" t="s">
        <v>599</v>
      </c>
      <c r="H74" s="291" t="str">
        <f>VLOOKUP(S74,통합목록!$P$4:$R$221,3,0)</f>
        <v>제02절 임금관리</v>
      </c>
      <c r="I74" s="275" t="s">
        <v>557</v>
      </c>
      <c r="J74" s="234" t="str">
        <f>VLOOKUP(S74,통합목록!$E$4:$H$221,3,0)</f>
        <v>임금수준의 결정기준과 임금수준을 결정하기 위한 전략별 특성</v>
      </c>
      <c r="K74" s="200" t="str">
        <f>VLOOKUP(S74,통합목록!$E$4:$H$221,4,0)</f>
        <v>열기2-02.인사노무관리론\02.문제\[기출][2017-1]임금수준의 결정기준과 임금수준을 결정하기 위한 전략별 특성.txt</v>
      </c>
      <c r="L74" s="276" t="s">
        <v>1236</v>
      </c>
      <c r="M74" s="277"/>
      <c r="N74" s="200" t="str">
        <f t="shared" ref="N74:N105" si="19">F74&amp;"&gt;"&amp;G74&amp;"&gt;"&amp;D74&amp;"&gt;"&amp;M74</f>
        <v>제06장 보상관리&gt;07&gt;1&gt;</v>
      </c>
      <c r="O74" s="200" t="str">
        <f t="shared" ref="O74:O103" si="20">F74&amp;"&gt;"&amp;H74&amp;"&gt;"&amp;I74</f>
        <v>제06장 보상관리&gt;제02절 임금관리&gt;06</v>
      </c>
      <c r="P74" s="200" t="str">
        <f t="shared" ref="P74:P103" si="21">L74&amp;"&gt;"&amp;C74&amp;"&gt;"&amp;E74</f>
        <v>기출&gt;2017&gt;3</v>
      </c>
      <c r="Q74" s="200" t="str">
        <f t="shared" ref="Q74:Q103" si="22">L74&amp;"&gt;"&amp;C74&amp;"&gt;"&amp;D74</f>
        <v>기출&gt;2017&gt;1</v>
      </c>
      <c r="S74" s="8" t="str">
        <f t="shared" ref="S74:S103" si="23">C74&amp;"-"&amp;D74</f>
        <v>2017-1</v>
      </c>
    </row>
    <row r="75" spans="2:19" ht="14.45" customHeight="1" x14ac:dyDescent="0.2">
      <c r="B75" s="273">
        <f t="shared" si="18"/>
        <v>72</v>
      </c>
      <c r="C75" s="278">
        <v>2017</v>
      </c>
      <c r="D75" s="275" t="s">
        <v>553</v>
      </c>
      <c r="E75" s="275" t="s">
        <v>573</v>
      </c>
      <c r="F75" s="234" t="str">
        <f>VLOOKUP(S75,통합목록!$P$4:$R$221,2,0)</f>
        <v>제02장 직무관리</v>
      </c>
      <c r="G75" s="275" t="s">
        <v>556</v>
      </c>
      <c r="H75" s="291" t="str">
        <f>VLOOKUP(S75,통합목록!$P$4:$R$221,3,0)</f>
        <v>제03절 직무설계(Job Design)</v>
      </c>
      <c r="I75" s="275" t="s">
        <v>556</v>
      </c>
      <c r="J75" s="234" t="str">
        <f>VLOOKUP(S75,통합목록!$E$4:$H$221,3,0)</f>
        <v>5가지 직무설계 기법의 개념 및 장점・단점</v>
      </c>
      <c r="K75" s="200" t="str">
        <f>VLOOKUP(S75,통합목록!$E$4:$H$221,4,0)</f>
        <v>열기2-02.인사노무관리론\02.문제\[기출][2017-2]5가지 직무설계 기법의 개념 및 장점・단점.txt</v>
      </c>
      <c r="L75" s="276" t="s">
        <v>1236</v>
      </c>
      <c r="M75" s="277"/>
      <c r="N75" s="200" t="str">
        <f t="shared" si="19"/>
        <v>제02장 직무관리&gt;01&gt;2&gt;</v>
      </c>
      <c r="O75" s="200" t="str">
        <f t="shared" si="20"/>
        <v>제02장 직무관리&gt;제03절 직무설계(Job Design)&gt;01</v>
      </c>
      <c r="P75" s="200" t="str">
        <f t="shared" si="21"/>
        <v>기출&gt;2017&gt;2</v>
      </c>
      <c r="Q75" s="200" t="str">
        <f t="shared" si="22"/>
        <v>기출&gt;2017&gt;2</v>
      </c>
      <c r="S75" s="8" t="str">
        <f t="shared" si="23"/>
        <v>2017-2</v>
      </c>
    </row>
    <row r="76" spans="2:19" ht="14.45" customHeight="1" x14ac:dyDescent="0.2">
      <c r="B76" s="273">
        <f t="shared" si="18"/>
        <v>73</v>
      </c>
      <c r="C76" s="278">
        <v>2017</v>
      </c>
      <c r="D76" s="275" t="s">
        <v>580</v>
      </c>
      <c r="E76" s="275" t="s">
        <v>576</v>
      </c>
      <c r="F76" s="234" t="str">
        <f>VLOOKUP(S76,통합목록!$P$4:$R$221,2,0)</f>
        <v>제07장 유지 및 이직관리</v>
      </c>
      <c r="G76" s="275" t="s">
        <v>605</v>
      </c>
      <c r="H76" s="291" t="str">
        <f>VLOOKUP(S76,통합목록!$P$4:$R$221,3,0)</f>
        <v>제05절 노사관계관리</v>
      </c>
      <c r="I76" s="275" t="s">
        <v>557</v>
      </c>
      <c r="J76" s="234" t="str">
        <f>VLOOKUP(S76,통합목록!$E$4:$H$221,3,0)</f>
        <v>노동쟁의의 개념, 노동조합 측 쟁의행위의 5가지 유형</v>
      </c>
      <c r="K76" s="200" t="str">
        <f>VLOOKUP(S76,통합목록!$E$4:$H$221,4,0)</f>
        <v>열기2-02.인사노무관리론\02.문제\[기출][2017-3]노동쟁의의 개념, 노동조합 측 쟁의행위의 5가지 유형.txt</v>
      </c>
      <c r="L76" s="276" t="s">
        <v>1236</v>
      </c>
      <c r="M76" s="277"/>
      <c r="N76" s="200" t="str">
        <f t="shared" si="19"/>
        <v>제07장 유지 및 이직관리&gt;09&gt;3&gt;</v>
      </c>
      <c r="O76" s="200" t="str">
        <f t="shared" si="20"/>
        <v>제07장 유지 및 이직관리&gt;제05절 노사관계관리&gt;06</v>
      </c>
      <c r="P76" s="200" t="str">
        <f t="shared" si="21"/>
        <v>기출&gt;2017&gt;1</v>
      </c>
      <c r="Q76" s="200" t="str">
        <f t="shared" si="22"/>
        <v>기출&gt;2017&gt;3</v>
      </c>
      <c r="S76" s="8" t="str">
        <f t="shared" si="23"/>
        <v>2017-3</v>
      </c>
    </row>
    <row r="77" spans="2:19" ht="14.45" customHeight="1" x14ac:dyDescent="0.2">
      <c r="B77" s="273">
        <f t="shared" si="18"/>
        <v>74</v>
      </c>
      <c r="C77" s="278">
        <v>2016</v>
      </c>
      <c r="D77" s="275" t="s">
        <v>552</v>
      </c>
      <c r="E77" s="275" t="s">
        <v>559</v>
      </c>
      <c r="F77" s="234" t="str">
        <f>VLOOKUP(S77,통합목록!$P$4:$R$221,2,0)</f>
        <v>제08장 인적자원관리의 현대적 흐름</v>
      </c>
      <c r="G77" s="275" t="s">
        <v>579</v>
      </c>
      <c r="H77" s="291" t="str">
        <f>VLOOKUP(S77,통합목록!$P$4:$R$221,3,0)</f>
        <v>제08절 고성과 작업시스템</v>
      </c>
      <c r="I77" s="275" t="s">
        <v>556</v>
      </c>
      <c r="J77" s="234" t="str">
        <f>VLOOKUP(S77,통합목록!$E$4:$H$221,3,0)</f>
        <v>변화된 기업환경의 특성과 고성과팀, 고성과팀을 동기부여 할 수 있는 인사노무관리 기능별 방안</v>
      </c>
      <c r="K77" s="200" t="str">
        <f>VLOOKUP(S77,통합목록!$E$4:$H$221,4,0)</f>
        <v>열기2-02.인사노무관리론\02.문제\[기출][2016-1]변화된 기업환경의 특성과 고성과팀, 고성과팀을 동기부여 할 수 있는 인사노무관리 기능별 방안.txt</v>
      </c>
      <c r="L77" s="276" t="s">
        <v>1236</v>
      </c>
      <c r="M77" s="277"/>
      <c r="N77" s="200" t="str">
        <f t="shared" si="19"/>
        <v>제08장 인적자원관리의 현대적 흐름&gt;05&gt;1&gt;</v>
      </c>
      <c r="O77" s="200" t="str">
        <f t="shared" si="20"/>
        <v>제08장 인적자원관리의 현대적 흐름&gt;제08절 고성과 작업시스템&gt;01</v>
      </c>
      <c r="P77" s="200" t="str">
        <f t="shared" si="21"/>
        <v>기출&gt;2016&gt;3</v>
      </c>
      <c r="Q77" s="200" t="str">
        <f t="shared" si="22"/>
        <v>기출&gt;2016&gt;1</v>
      </c>
      <c r="S77" s="8" t="str">
        <f t="shared" si="23"/>
        <v>2016-1</v>
      </c>
    </row>
    <row r="78" spans="2:19" ht="14.45" customHeight="1" x14ac:dyDescent="0.2">
      <c r="B78" s="273">
        <f t="shared" si="18"/>
        <v>75</v>
      </c>
      <c r="C78" s="278">
        <v>2016</v>
      </c>
      <c r="D78" s="275" t="s">
        <v>553</v>
      </c>
      <c r="E78" s="275" t="s">
        <v>573</v>
      </c>
      <c r="F78" s="234" t="str">
        <f>VLOOKUP(S78,통합목록!$P$4:$R$221,2,0)</f>
        <v>제03장 확보관리</v>
      </c>
      <c r="G78" s="275" t="s">
        <v>579</v>
      </c>
      <c r="H78" s="291" t="str">
        <f>VLOOKUP(S78,통합목록!$P$4:$R$221,3,0)</f>
        <v>제02절 인적자원의 모집</v>
      </c>
      <c r="I78" s="275" t="s">
        <v>558</v>
      </c>
      <c r="J78" s="234" t="str">
        <f>VLOOKUP(S78,통합목록!$E$4:$H$221,3,0)</f>
        <v>모집활동의 효과성 평가 및 현실적 직무소개(RJP)의 내용, 효과, 한계</v>
      </c>
      <c r="K78" s="200" t="str">
        <f>VLOOKUP(S78,통합목록!$E$4:$H$221,4,0)</f>
        <v>열기2-02.인사노무관리론\02.문제\[기출][2016-2]모집활동의 효과성 평가 및 현실적 직무소개(RJP)의 내용, 효과, 한계.txt</v>
      </c>
      <c r="L78" s="276" t="s">
        <v>1236</v>
      </c>
      <c r="M78" s="277"/>
      <c r="N78" s="200" t="str">
        <f t="shared" si="19"/>
        <v>제03장 확보관리&gt;05&gt;2&gt;</v>
      </c>
      <c r="O78" s="200" t="str">
        <f t="shared" si="20"/>
        <v>제03장 확보관리&gt;제02절 인적자원의 모집&gt;02</v>
      </c>
      <c r="P78" s="200" t="str">
        <f t="shared" si="21"/>
        <v>기출&gt;2016&gt;2</v>
      </c>
      <c r="Q78" s="200" t="str">
        <f t="shared" si="22"/>
        <v>기출&gt;2016&gt;2</v>
      </c>
      <c r="S78" s="8" t="str">
        <f t="shared" si="23"/>
        <v>2016-2</v>
      </c>
    </row>
    <row r="79" spans="2:19" ht="14.45" customHeight="1" x14ac:dyDescent="0.2">
      <c r="B79" s="273">
        <f t="shared" si="18"/>
        <v>76</v>
      </c>
      <c r="C79" s="278">
        <v>2016</v>
      </c>
      <c r="D79" s="275" t="s">
        <v>580</v>
      </c>
      <c r="E79" s="275" t="s">
        <v>576</v>
      </c>
      <c r="F79" s="234" t="str">
        <f>VLOOKUP(S79,통합목록!$P$4:$R$221,2,0)</f>
        <v>제07장 유지 및 이직관리</v>
      </c>
      <c r="G79" s="275" t="s">
        <v>613</v>
      </c>
      <c r="H79" s="291" t="str">
        <f>VLOOKUP(S79,통합목록!$P$4:$R$221,3,0)</f>
        <v>제05절 노사관계관리</v>
      </c>
      <c r="I79" s="275" t="s">
        <v>563</v>
      </c>
      <c r="J79" s="234" t="str">
        <f>VLOOKUP(S79,통합목록!$E$4:$H$221,3,0)</f>
        <v>노사관계의 양면성, 경영참가 제도의 유형</v>
      </c>
      <c r="K79" s="200" t="str">
        <f>VLOOKUP(S79,통합목록!$E$4:$H$221,4,0)</f>
        <v>열기2-02.인사노무관리론\02.문제\[기출][2016-3]노사관계의 양면성, 경영참가 제도의 유형.txt</v>
      </c>
      <c r="L79" s="276" t="s">
        <v>1236</v>
      </c>
      <c r="M79" s="277"/>
      <c r="N79" s="200" t="str">
        <f t="shared" si="19"/>
        <v>제07장 유지 및 이직관리&gt;10&gt;3&gt;</v>
      </c>
      <c r="O79" s="200" t="str">
        <f t="shared" si="20"/>
        <v>제07장 유지 및 이직관리&gt;제05절 노사관계관리&gt;07</v>
      </c>
      <c r="P79" s="200" t="str">
        <f t="shared" si="21"/>
        <v>기출&gt;2016&gt;1</v>
      </c>
      <c r="Q79" s="200" t="str">
        <f t="shared" si="22"/>
        <v>기출&gt;2016&gt;3</v>
      </c>
      <c r="S79" s="8" t="str">
        <f t="shared" si="23"/>
        <v>2016-3</v>
      </c>
    </row>
    <row r="80" spans="2:19" ht="14.45" customHeight="1" x14ac:dyDescent="0.2">
      <c r="B80" s="273">
        <f t="shared" si="18"/>
        <v>77</v>
      </c>
      <c r="C80" s="278">
        <v>2015</v>
      </c>
      <c r="D80" s="275" t="s">
        <v>552</v>
      </c>
      <c r="E80" s="275" t="s">
        <v>559</v>
      </c>
      <c r="F80" s="234" t="str">
        <f>VLOOKUP(S80,통합목록!$P$4:$R$221,2,0)</f>
        <v>제08장 인적자원관리의 현대적 흐름</v>
      </c>
      <c r="G80" s="275" t="s">
        <v>582</v>
      </c>
      <c r="H80" s="291" t="str">
        <f>VLOOKUP(S80,통합목록!$P$4:$R$221,3,0)</f>
        <v>제02절 국제 인적자원관리</v>
      </c>
      <c r="I80" s="275" t="s">
        <v>562</v>
      </c>
      <c r="J80" s="234" t="str">
        <f>VLOOKUP(S80,통합목록!$E$4:$H$221,3,0)</f>
        <v>본국인과 현지인 활용의 장・단점, 인적자원관리 기능별 활용과정</v>
      </c>
      <c r="K80" s="200" t="str">
        <f>VLOOKUP(S80,통합목록!$E$4:$H$221,4,0)</f>
        <v>열기2-02.인사노무관리론\02.문제\[기출][2015-1]본국인과 현지인 활용의 장・단점, 인적자원관리 기능별 활용과정.txt</v>
      </c>
      <c r="L80" s="276" t="s">
        <v>1236</v>
      </c>
      <c r="M80" s="277"/>
      <c r="N80" s="200" t="str">
        <f t="shared" si="19"/>
        <v>제08장 인적자원관리의 현대적 흐름&gt;06&gt;1&gt;</v>
      </c>
      <c r="O80" s="200" t="str">
        <f t="shared" si="20"/>
        <v>제08장 인적자원관리의 현대적 흐름&gt;제02절 국제 인적자원관리&gt;03</v>
      </c>
      <c r="P80" s="200" t="str">
        <f t="shared" si="21"/>
        <v>기출&gt;2015&gt;3</v>
      </c>
      <c r="Q80" s="200" t="str">
        <f t="shared" si="22"/>
        <v>기출&gt;2015&gt;1</v>
      </c>
      <c r="S80" s="8" t="str">
        <f t="shared" si="23"/>
        <v>2015-1</v>
      </c>
    </row>
    <row r="81" spans="2:19" ht="14.45" customHeight="1" x14ac:dyDescent="0.2">
      <c r="B81" s="273">
        <f t="shared" si="18"/>
        <v>78</v>
      </c>
      <c r="C81" s="278">
        <v>2015</v>
      </c>
      <c r="D81" s="275" t="s">
        <v>553</v>
      </c>
      <c r="E81" s="275" t="s">
        <v>573</v>
      </c>
      <c r="F81" s="234" t="str">
        <f>VLOOKUP(S81,통합목록!$P$4:$R$221,2,0)</f>
        <v>제07장 유지 및 이직관리</v>
      </c>
      <c r="G81" s="275" t="s">
        <v>570</v>
      </c>
      <c r="H81" s="291" t="str">
        <f>VLOOKUP(S81,통합목록!$P$4:$R$221,3,0)</f>
        <v>제05절 노사관계관리</v>
      </c>
      <c r="I81" s="275" t="s">
        <v>564</v>
      </c>
      <c r="J81" s="234" t="str">
        <f>VLOOKUP(S81,통합목록!$E$4:$H$221,3,0)</f>
        <v>우리나라 종업원지주제의 전개 과정, 문제점 및 신우리사주제도 분석</v>
      </c>
      <c r="K81" s="200" t="str">
        <f>VLOOKUP(S81,통합목록!$E$4:$H$221,4,0)</f>
        <v>열기2-02.인사노무관리론\02.문제\[기출][2015-2]우리나라 종업원지주제의 전개 과정, 문제점 및 신우리사주제도 분석.txt</v>
      </c>
      <c r="L81" s="276" t="s">
        <v>1236</v>
      </c>
      <c r="M81" s="277"/>
      <c r="N81" s="200" t="str">
        <f t="shared" si="19"/>
        <v>제07장 유지 및 이직관리&gt;11&gt;2&gt;</v>
      </c>
      <c r="O81" s="200" t="str">
        <f t="shared" si="20"/>
        <v>제07장 유지 및 이직관리&gt;제05절 노사관계관리&gt;08</v>
      </c>
      <c r="P81" s="200" t="str">
        <f t="shared" si="21"/>
        <v>기출&gt;2015&gt;2</v>
      </c>
      <c r="Q81" s="200" t="str">
        <f t="shared" si="22"/>
        <v>기출&gt;2015&gt;2</v>
      </c>
      <c r="S81" s="8" t="str">
        <f t="shared" si="23"/>
        <v>2015-2</v>
      </c>
    </row>
    <row r="82" spans="2:19" ht="14.45" customHeight="1" x14ac:dyDescent="0.2">
      <c r="B82" s="273">
        <f t="shared" si="18"/>
        <v>79</v>
      </c>
      <c r="C82" s="278">
        <v>2015</v>
      </c>
      <c r="D82" s="275" t="s">
        <v>580</v>
      </c>
      <c r="E82" s="275" t="s">
        <v>576</v>
      </c>
      <c r="F82" s="234" t="str">
        <f>VLOOKUP(S82,통합목록!$P$4:$R$221,2,0)</f>
        <v>제07장 유지 및 이직관리</v>
      </c>
      <c r="G82" s="275" t="s">
        <v>571</v>
      </c>
      <c r="H82" s="291" t="str">
        <f>VLOOKUP(S82,통합목록!$P$4:$R$221,3,0)</f>
        <v>제02절 안전보건관리</v>
      </c>
      <c r="I82" s="275" t="s">
        <v>556</v>
      </c>
      <c r="J82" s="234" t="str">
        <f>VLOOKUP(S82,통합목록!$E$4:$H$221,3,0)</f>
        <v>산업재해의 인적・환경적・관리적 요인별 원인 및 예방대책</v>
      </c>
      <c r="K82" s="200" t="str">
        <f>VLOOKUP(S82,통합목록!$E$4:$H$221,4,0)</f>
        <v>열기2-02.인사노무관리론\02.문제\[기출][2015-3]산업재해의 인적・환경적・관리적 요인별 원인 및 예방대책.txt</v>
      </c>
      <c r="L82" s="276" t="s">
        <v>1236</v>
      </c>
      <c r="M82" s="277"/>
      <c r="N82" s="200" t="str">
        <f t="shared" si="19"/>
        <v>제07장 유지 및 이직관리&gt;12&gt;3&gt;</v>
      </c>
      <c r="O82" s="200" t="str">
        <f t="shared" si="20"/>
        <v>제07장 유지 및 이직관리&gt;제02절 안전보건관리&gt;01</v>
      </c>
      <c r="P82" s="200" t="str">
        <f t="shared" si="21"/>
        <v>기출&gt;2015&gt;1</v>
      </c>
      <c r="Q82" s="200" t="str">
        <f t="shared" si="22"/>
        <v>기출&gt;2015&gt;3</v>
      </c>
      <c r="S82" s="8" t="str">
        <f t="shared" si="23"/>
        <v>2015-3</v>
      </c>
    </row>
    <row r="83" spans="2:19" ht="14.45" customHeight="1" x14ac:dyDescent="0.2">
      <c r="B83" s="273">
        <f t="shared" si="18"/>
        <v>80</v>
      </c>
      <c r="C83" s="278">
        <v>2014</v>
      </c>
      <c r="D83" s="275" t="s">
        <v>552</v>
      </c>
      <c r="E83" s="275" t="s">
        <v>559</v>
      </c>
      <c r="F83" s="234" t="str">
        <f>VLOOKUP(S83,통합목록!$P$4:$R$221,2,0)</f>
        <v>제07장 유지 및 이직관리</v>
      </c>
      <c r="G83" s="275" t="s">
        <v>616</v>
      </c>
      <c r="H83" s="291" t="str">
        <f>VLOOKUP(S83,통합목록!$P$4:$R$221,3,0)</f>
        <v>제06절 이직관리</v>
      </c>
      <c r="I83" s="275" t="s">
        <v>558</v>
      </c>
      <c r="J83" s="234" t="str">
        <f>VLOOKUP(S83,통합목록!$E$4:$H$221,3,0)</f>
        <v>자발적 이직의 개념, 원인, 긍정적・부정적 효과, 효과적인 관리방안</v>
      </c>
      <c r="K83" s="200" t="str">
        <f>VLOOKUP(S83,통합목록!$E$4:$H$221,4,0)</f>
        <v>열기2-02.인사노무관리론\02.문제\[기출][2014-1]자발적 이직의 개념, 원인, 긍정적・부정적 효과, 효과적인 관리방안.txt</v>
      </c>
      <c r="L83" s="276" t="s">
        <v>1236</v>
      </c>
      <c r="M83" s="277"/>
      <c r="N83" s="200" t="str">
        <f t="shared" si="19"/>
        <v>제07장 유지 및 이직관리&gt;13&gt;1&gt;</v>
      </c>
      <c r="O83" s="200" t="str">
        <f t="shared" si="20"/>
        <v>제07장 유지 및 이직관리&gt;제06절 이직관리&gt;02</v>
      </c>
      <c r="P83" s="200" t="str">
        <f t="shared" si="21"/>
        <v>기출&gt;2014&gt;3</v>
      </c>
      <c r="Q83" s="200" t="str">
        <f t="shared" si="22"/>
        <v>기출&gt;2014&gt;1</v>
      </c>
      <c r="S83" s="8" t="str">
        <f t="shared" si="23"/>
        <v>2014-1</v>
      </c>
    </row>
    <row r="84" spans="2:19" ht="14.45" customHeight="1" x14ac:dyDescent="0.2">
      <c r="B84" s="273">
        <f t="shared" si="18"/>
        <v>81</v>
      </c>
      <c r="C84" s="278">
        <v>2014</v>
      </c>
      <c r="D84" s="275" t="s">
        <v>553</v>
      </c>
      <c r="E84" s="275" t="s">
        <v>573</v>
      </c>
      <c r="F84" s="234" t="str">
        <f>VLOOKUP(S84,통합목록!$P$4:$R$221,2,0)</f>
        <v>제04장 개발관리</v>
      </c>
      <c r="G84" s="275" t="s">
        <v>561</v>
      </c>
      <c r="H84" s="291" t="str">
        <f>VLOOKUP(S84,통합목록!$P$4:$R$221,3,0)</f>
        <v>제03절 인적자원의 경력개발관리</v>
      </c>
      <c r="I84" s="275" t="s">
        <v>556</v>
      </c>
      <c r="J84" s="234" t="str">
        <f>VLOOKUP(S84,통합목록!$E$4:$H$221,3,0)</f>
        <v>경력개발관리의 현대적 의미와 에드가 샤인의 경력닻 및 직무순환의 장・단점</v>
      </c>
      <c r="K84" s="200" t="str">
        <f>VLOOKUP(S84,통합목록!$E$4:$H$221,4,0)</f>
        <v>열기2-02.인사노무관리론\02.문제\[기출][2014-2]경력개발관리의 현대적 의미와 에드가 샤인의 경력닻 및 직무순환의 장・단점.txt</v>
      </c>
      <c r="L84" s="276" t="s">
        <v>1236</v>
      </c>
      <c r="M84" s="277"/>
      <c r="N84" s="200" t="str">
        <f t="shared" si="19"/>
        <v>제04장 개발관리&gt;03&gt;2&gt;</v>
      </c>
      <c r="O84" s="200" t="str">
        <f t="shared" si="20"/>
        <v>제04장 개발관리&gt;제03절 인적자원의 경력개발관리&gt;01</v>
      </c>
      <c r="P84" s="200" t="str">
        <f t="shared" si="21"/>
        <v>기출&gt;2014&gt;2</v>
      </c>
      <c r="Q84" s="200" t="str">
        <f t="shared" si="22"/>
        <v>기출&gt;2014&gt;2</v>
      </c>
      <c r="S84" s="8" t="str">
        <f t="shared" si="23"/>
        <v>2014-2</v>
      </c>
    </row>
    <row r="85" spans="2:19" ht="14.45" customHeight="1" x14ac:dyDescent="0.2">
      <c r="B85" s="273">
        <f t="shared" si="18"/>
        <v>82</v>
      </c>
      <c r="C85" s="278">
        <v>2014</v>
      </c>
      <c r="D85" s="275" t="s">
        <v>580</v>
      </c>
      <c r="E85" s="275" t="s">
        <v>576</v>
      </c>
      <c r="F85" s="234" t="str">
        <f>VLOOKUP(S85,통합목록!$P$4:$R$221,2,0)</f>
        <v>제07장 유지 및 이직관리</v>
      </c>
      <c r="G85" s="275" t="s">
        <v>614</v>
      </c>
      <c r="H85" s="291" t="str">
        <f>VLOOKUP(S85,통합목록!$P$4:$R$221,3,0)</f>
        <v>제05절 노사관계관리</v>
      </c>
      <c r="I85" s="275" t="s">
        <v>565</v>
      </c>
      <c r="J85" s="234" t="str">
        <f>VLOOKUP(S85,통합목록!$E$4:$H$221,3,0)</f>
        <v>노동조합의 형태와 형태별 특징, 장・단점</v>
      </c>
      <c r="K85" s="200" t="str">
        <f>VLOOKUP(S85,통합목록!$E$4:$H$221,4,0)</f>
        <v>열기2-02.인사노무관리론\02.문제\[기출][2014-3]노동조합의 형태와 형태별 특징, 장・단점.txt</v>
      </c>
      <c r="L85" s="276" t="s">
        <v>1236</v>
      </c>
      <c r="M85" s="277"/>
      <c r="N85" s="200" t="str">
        <f t="shared" si="19"/>
        <v>제07장 유지 및 이직관리&gt;14&gt;3&gt;</v>
      </c>
      <c r="O85" s="200" t="str">
        <f t="shared" si="20"/>
        <v>제07장 유지 및 이직관리&gt;제05절 노사관계관리&gt;09</v>
      </c>
      <c r="P85" s="200" t="str">
        <f t="shared" si="21"/>
        <v>기출&gt;2014&gt;1</v>
      </c>
      <c r="Q85" s="200" t="str">
        <f t="shared" si="22"/>
        <v>기출&gt;2014&gt;3</v>
      </c>
      <c r="S85" s="8" t="str">
        <f t="shared" si="23"/>
        <v>2014-3</v>
      </c>
    </row>
    <row r="86" spans="2:19" ht="14.45" customHeight="1" x14ac:dyDescent="0.2">
      <c r="B86" s="273">
        <f t="shared" si="18"/>
        <v>83</v>
      </c>
      <c r="C86" s="278">
        <v>2013</v>
      </c>
      <c r="D86" s="275" t="s">
        <v>552</v>
      </c>
      <c r="E86" s="275" t="s">
        <v>559</v>
      </c>
      <c r="F86" s="234" t="str">
        <f>VLOOKUP(S86,통합목록!$P$4:$R$221,2,0)</f>
        <v>제01장 인적자원관리의 개관</v>
      </c>
      <c r="G86" s="275" t="s">
        <v>1412</v>
      </c>
      <c r="H86" s="291" t="str">
        <f>VLOOKUP(S86,통합목록!$P$4:$R$221,3,0)</f>
        <v>제05절 경쟁전략과 인적자원관리</v>
      </c>
      <c r="I86" s="275" t="s">
        <v>556</v>
      </c>
      <c r="J86" s="234" t="str">
        <f>VLOOKUP(S86,통합목록!$E$4:$H$221,3,0)</f>
        <v>조직관리방식(협력적, 경쟁적)에 따른 인적자원관리의 특징</v>
      </c>
      <c r="K86" s="200" t="str">
        <f>VLOOKUP(S86,통합목록!$E$4:$H$221,4,0)</f>
        <v>열기2-02.인사노무관리론\02.문제\[기출][2013-1]조직관리방식(협력적, 경쟁적)에 따른 인적자원관리의 특징.txt</v>
      </c>
      <c r="L86" s="276" t="s">
        <v>1236</v>
      </c>
      <c r="M86" s="277"/>
      <c r="N86" s="200" t="str">
        <f t="shared" si="19"/>
        <v>제01장 인적자원관리의 개관&gt;03&gt;1&gt;</v>
      </c>
      <c r="O86" s="200" t="str">
        <f t="shared" si="20"/>
        <v>제01장 인적자원관리의 개관&gt;제05절 경쟁전략과 인적자원관리&gt;01</v>
      </c>
      <c r="P86" s="200" t="str">
        <f t="shared" si="21"/>
        <v>기출&gt;2013&gt;3</v>
      </c>
      <c r="Q86" s="200" t="str">
        <f t="shared" si="22"/>
        <v>기출&gt;2013&gt;1</v>
      </c>
      <c r="S86" s="8" t="str">
        <f t="shared" si="23"/>
        <v>2013-1</v>
      </c>
    </row>
    <row r="87" spans="2:19" ht="14.45" customHeight="1" x14ac:dyDescent="0.2">
      <c r="B87" s="273">
        <f t="shared" si="18"/>
        <v>84</v>
      </c>
      <c r="C87" s="278">
        <v>2013</v>
      </c>
      <c r="D87" s="275" t="s">
        <v>553</v>
      </c>
      <c r="E87" s="275" t="s">
        <v>573</v>
      </c>
      <c r="F87" s="234" t="str">
        <f>VLOOKUP(S87,통합목록!$P$4:$R$221,2,0)</f>
        <v>제06장 보상관리</v>
      </c>
      <c r="G87" s="275" t="s">
        <v>600</v>
      </c>
      <c r="H87" s="291" t="str">
        <f>VLOOKUP(S87,통합목록!$P$4:$R$221,3,0)</f>
        <v>제02절 임금관리</v>
      </c>
      <c r="I87" s="275" t="s">
        <v>563</v>
      </c>
      <c r="J87" s="234" t="str">
        <f>VLOOKUP(S87,통합목록!$E$4:$H$221,3,0)</f>
        <v>스캔론 플랜의 개념, 내용, 효과 및 한계점</v>
      </c>
      <c r="K87" s="200" t="str">
        <f>VLOOKUP(S87,통합목록!$E$4:$H$221,4,0)</f>
        <v>열기2-02.인사노무관리론\02.문제\[기출][2013-2]스캔론 플랜의 개념, 내용, 효과 및 한계점.txt</v>
      </c>
      <c r="L87" s="276" t="s">
        <v>1236</v>
      </c>
      <c r="M87" s="277"/>
      <c r="N87" s="200" t="str">
        <f t="shared" si="19"/>
        <v>제06장 보상관리&gt;08&gt;2&gt;</v>
      </c>
      <c r="O87" s="200" t="str">
        <f t="shared" si="20"/>
        <v>제06장 보상관리&gt;제02절 임금관리&gt;07</v>
      </c>
      <c r="P87" s="200" t="str">
        <f t="shared" si="21"/>
        <v>기출&gt;2013&gt;2</v>
      </c>
      <c r="Q87" s="200" t="str">
        <f t="shared" si="22"/>
        <v>기출&gt;2013&gt;2</v>
      </c>
      <c r="S87" s="8" t="str">
        <f t="shared" si="23"/>
        <v>2013-2</v>
      </c>
    </row>
    <row r="88" spans="2:19" ht="14.45" customHeight="1" x14ac:dyDescent="0.2">
      <c r="B88" s="273">
        <f t="shared" si="18"/>
        <v>85</v>
      </c>
      <c r="C88" s="278">
        <v>2013</v>
      </c>
      <c r="D88" s="275" t="s">
        <v>580</v>
      </c>
      <c r="E88" s="275" t="s">
        <v>576</v>
      </c>
      <c r="F88" s="234" t="str">
        <f>VLOOKUP(S88,통합목록!$P$4:$R$221,2,0)</f>
        <v>제08장 인적자원관리의 현대적 흐름</v>
      </c>
      <c r="G88" s="275" t="s">
        <v>599</v>
      </c>
      <c r="H88" s="291" t="str">
        <f>VLOOKUP(S88,통합목록!$P$4:$R$221,3,0)</f>
        <v>제07절 역량기반 인적자원관리</v>
      </c>
      <c r="I88" s="275" t="s">
        <v>558</v>
      </c>
      <c r="J88" s="234" t="str">
        <f>VLOOKUP(S88,통합목록!$E$4:$H$221,3,0)</f>
        <v>역량의 개념, 특징, 효과적인 역량중심 인사평가시스템 구축방안</v>
      </c>
      <c r="K88" s="200" t="str">
        <f>VLOOKUP(S88,통합목록!$E$4:$H$221,4,0)</f>
        <v>열기2-02.인사노무관리론\02.문제\[기출][2013-3]역량의 개념, 특징, 효과적인 역량중심 인사평가시스템 구축방안.txt</v>
      </c>
      <c r="L88" s="276" t="s">
        <v>1236</v>
      </c>
      <c r="M88" s="277"/>
      <c r="N88" s="200" t="str">
        <f t="shared" si="19"/>
        <v>제08장 인적자원관리의 현대적 흐름&gt;07&gt;3&gt;</v>
      </c>
      <c r="O88" s="200" t="str">
        <f t="shared" si="20"/>
        <v>제08장 인적자원관리의 현대적 흐름&gt;제07절 역량기반 인적자원관리&gt;02</v>
      </c>
      <c r="P88" s="200" t="str">
        <f t="shared" si="21"/>
        <v>기출&gt;2013&gt;1</v>
      </c>
      <c r="Q88" s="200" t="str">
        <f t="shared" si="22"/>
        <v>기출&gt;2013&gt;3</v>
      </c>
      <c r="S88" s="8" t="str">
        <f t="shared" si="23"/>
        <v>2013-3</v>
      </c>
    </row>
    <row r="89" spans="2:19" ht="14.45" customHeight="1" x14ac:dyDescent="0.2">
      <c r="B89" s="273">
        <f t="shared" si="18"/>
        <v>86</v>
      </c>
      <c r="C89" s="278">
        <v>2012</v>
      </c>
      <c r="D89" s="275" t="s">
        <v>552</v>
      </c>
      <c r="E89" s="275" t="s">
        <v>559</v>
      </c>
      <c r="F89" s="234" t="str">
        <f>VLOOKUP(S89,통합목록!$P$4:$R$221,2,0)</f>
        <v>제02장 직무관리</v>
      </c>
      <c r="G89" s="275" t="s">
        <v>558</v>
      </c>
      <c r="H89" s="291" t="str">
        <f>VLOOKUP(S89,통합목록!$P$4:$R$221,3,0)</f>
        <v>제01절 직무분석(Job Analysis)</v>
      </c>
      <c r="I89" s="275" t="s">
        <v>556</v>
      </c>
      <c r="J89" s="234" t="str">
        <f>VLOOKUP(S89,통합목록!$E$4:$H$221,3,0)</f>
        <v>인적자원관리의 기능별 직무분석 활용방안</v>
      </c>
      <c r="K89" s="200" t="str">
        <f>VLOOKUP(S89,통합목록!$E$4:$H$221,4,0)</f>
        <v>열기2-02.인사노무관리론\02.문제\[기출][2012-1]인적자원관리의 기능별 직무분석 활용방안.txt</v>
      </c>
      <c r="L89" s="276" t="s">
        <v>1236</v>
      </c>
      <c r="M89" s="277"/>
      <c r="N89" s="200" t="str">
        <f t="shared" si="19"/>
        <v>제02장 직무관리&gt;02&gt;1&gt;</v>
      </c>
      <c r="O89" s="200" t="str">
        <f t="shared" si="20"/>
        <v>제02장 직무관리&gt;제01절 직무분석(Job Analysis)&gt;01</v>
      </c>
      <c r="P89" s="200" t="str">
        <f t="shared" si="21"/>
        <v>기출&gt;2012&gt;3</v>
      </c>
      <c r="Q89" s="200" t="str">
        <f t="shared" si="22"/>
        <v>기출&gt;2012&gt;1</v>
      </c>
      <c r="S89" s="8" t="str">
        <f t="shared" si="23"/>
        <v>2012-1</v>
      </c>
    </row>
    <row r="90" spans="2:19" ht="14.45" customHeight="1" x14ac:dyDescent="0.2">
      <c r="B90" s="273">
        <f t="shared" si="18"/>
        <v>87</v>
      </c>
      <c r="C90" s="278">
        <v>2012</v>
      </c>
      <c r="D90" s="275" t="s">
        <v>553</v>
      </c>
      <c r="E90" s="275" t="s">
        <v>573</v>
      </c>
      <c r="F90" s="234" t="str">
        <f>VLOOKUP(S90,통합목록!$P$4:$R$221,2,0)</f>
        <v>제04장 개발관리</v>
      </c>
      <c r="G90" s="275" t="s">
        <v>568</v>
      </c>
      <c r="H90" s="291" t="str">
        <f>VLOOKUP(S90,통합목록!$P$4:$R$221,3,0)</f>
        <v>제03절 인적자원의 경력개발관리</v>
      </c>
      <c r="I90" s="275" t="s">
        <v>558</v>
      </c>
      <c r="J90" s="234" t="str">
        <f>VLOOKUP(S90,통합목록!$E$4:$H$221,3,0)</f>
        <v>멘토링 제도의 내용, 한계 및 효율적 활용방안</v>
      </c>
      <c r="K90" s="200" t="str">
        <f>VLOOKUP(S90,통합목록!$E$4:$H$221,4,0)</f>
        <v>열기2-02.인사노무관리론\02.문제\[기출][2012-2]멘토링 제도의 내용, 한계 및 효율적 활용방안.txt</v>
      </c>
      <c r="L90" s="276" t="s">
        <v>1236</v>
      </c>
      <c r="M90" s="277"/>
      <c r="N90" s="200" t="str">
        <f t="shared" si="19"/>
        <v>제04장 개발관리&gt;04&gt;2&gt;</v>
      </c>
      <c r="O90" s="200" t="str">
        <f t="shared" si="20"/>
        <v>제04장 개발관리&gt;제03절 인적자원의 경력개발관리&gt;02</v>
      </c>
      <c r="P90" s="200" t="str">
        <f t="shared" si="21"/>
        <v>기출&gt;2012&gt;2</v>
      </c>
      <c r="Q90" s="200" t="str">
        <f t="shared" si="22"/>
        <v>기출&gt;2012&gt;2</v>
      </c>
      <c r="S90" s="8" t="str">
        <f t="shared" si="23"/>
        <v>2012-2</v>
      </c>
    </row>
    <row r="91" spans="2:19" ht="14.45" customHeight="1" x14ac:dyDescent="0.2">
      <c r="B91" s="273">
        <f t="shared" si="18"/>
        <v>88</v>
      </c>
      <c r="C91" s="278">
        <v>2012</v>
      </c>
      <c r="D91" s="275" t="s">
        <v>580</v>
      </c>
      <c r="E91" s="275" t="s">
        <v>576</v>
      </c>
      <c r="F91" s="234" t="str">
        <f>VLOOKUP(S91,통합목록!$P$4:$R$221,2,0)</f>
        <v>제07장 유지 및 이직관리</v>
      </c>
      <c r="G91" s="275" t="s">
        <v>617</v>
      </c>
      <c r="H91" s="291" t="str">
        <f>VLOOKUP(S91,통합목록!$P$4:$R$221,3,0)</f>
        <v>제06절 이직관리</v>
      </c>
      <c r="I91" s="275" t="s">
        <v>562</v>
      </c>
      <c r="J91" s="234" t="str">
        <f>VLOOKUP(S91,통합목록!$E$4:$H$221,3,0)</f>
        <v>전직지원서비스의 효과와 한계</v>
      </c>
      <c r="K91" s="200" t="str">
        <f>VLOOKUP(S91,통합목록!$E$4:$H$221,4,0)</f>
        <v>열기2-02.인사노무관리론\02.문제\[기출][2012-3]전직지원서비스의 효과와 한계.txt</v>
      </c>
      <c r="L91" s="276" t="s">
        <v>1236</v>
      </c>
      <c r="M91" s="277"/>
      <c r="N91" s="200" t="str">
        <f t="shared" si="19"/>
        <v>제07장 유지 및 이직관리&gt;15&gt;3&gt;</v>
      </c>
      <c r="O91" s="200" t="str">
        <f t="shared" si="20"/>
        <v>제07장 유지 및 이직관리&gt;제06절 이직관리&gt;03</v>
      </c>
      <c r="P91" s="200" t="str">
        <f t="shared" si="21"/>
        <v>기출&gt;2012&gt;1</v>
      </c>
      <c r="Q91" s="200" t="str">
        <f t="shared" si="22"/>
        <v>기출&gt;2012&gt;3</v>
      </c>
      <c r="S91" s="8" t="str">
        <f t="shared" si="23"/>
        <v>2012-3</v>
      </c>
    </row>
    <row r="92" spans="2:19" ht="14.45" customHeight="1" x14ac:dyDescent="0.2">
      <c r="B92" s="273">
        <f t="shared" si="18"/>
        <v>89</v>
      </c>
      <c r="C92" s="278">
        <v>2011</v>
      </c>
      <c r="D92" s="275" t="s">
        <v>552</v>
      </c>
      <c r="E92" s="275" t="s">
        <v>559</v>
      </c>
      <c r="F92" s="234" t="str">
        <f>VLOOKUP(S92,통합목록!$P$4:$R$221,2,0)</f>
        <v>제08장 인적자원관리의 현대적 흐름</v>
      </c>
      <c r="G92" s="275" t="s">
        <v>600</v>
      </c>
      <c r="H92" s="291" t="str">
        <f>VLOOKUP(S92,통합목록!$P$4:$R$221,3,0)</f>
        <v>제13절 지식경영을 위한 인적자원관리</v>
      </c>
      <c r="I92" s="275" t="s">
        <v>556</v>
      </c>
      <c r="J92" s="234" t="str">
        <f>VLOOKUP(S92,통합목록!$E$4:$H$221,3,0)</f>
        <v>전통적 공동체 지향 기업문화 계승 및 지식정보화 사회 대응을 위한 시스템적 인적자원관리 설계</v>
      </c>
      <c r="K92" s="200" t="str">
        <f>VLOOKUP(S92,통합목록!$E$4:$H$221,4,0)</f>
        <v>열기2-02.인사노무관리론\02.문제\[기출][2011-1]전통적 공동체 지향 기업문화 계승 및 지식정보화 사회 대응을 위한 시스템적 인적자원관리 설계.txt</v>
      </c>
      <c r="L92" s="276" t="s">
        <v>1236</v>
      </c>
      <c r="M92" s="277"/>
      <c r="N92" s="200" t="str">
        <f t="shared" si="19"/>
        <v>제08장 인적자원관리의 현대적 흐름&gt;08&gt;1&gt;</v>
      </c>
      <c r="O92" s="200" t="str">
        <f t="shared" si="20"/>
        <v>제08장 인적자원관리의 현대적 흐름&gt;제13절 지식경영을 위한 인적자원관리&gt;01</v>
      </c>
      <c r="P92" s="200" t="str">
        <f t="shared" si="21"/>
        <v>기출&gt;2011&gt;3</v>
      </c>
      <c r="Q92" s="200" t="str">
        <f t="shared" si="22"/>
        <v>기출&gt;2011&gt;1</v>
      </c>
      <c r="S92" s="8" t="str">
        <f t="shared" si="23"/>
        <v>2011-1</v>
      </c>
    </row>
    <row r="93" spans="2:19" ht="14.45" customHeight="1" x14ac:dyDescent="0.2">
      <c r="B93" s="273">
        <f t="shared" si="18"/>
        <v>90</v>
      </c>
      <c r="C93" s="278">
        <v>2011</v>
      </c>
      <c r="D93" s="275" t="s">
        <v>590</v>
      </c>
      <c r="E93" s="275" t="s">
        <v>573</v>
      </c>
      <c r="F93" s="234" t="str">
        <f>VLOOKUP(S93,통합목록!$P$4:$R$221,2,0)</f>
        <v>제06장 보상관리</v>
      </c>
      <c r="G93" s="275" t="s">
        <v>605</v>
      </c>
      <c r="H93" s="291" t="str">
        <f>VLOOKUP(S93,통합목록!$P$4:$R$221,3,0)</f>
        <v>제03절 복리후생관리</v>
      </c>
      <c r="I93" s="275" t="s">
        <v>558</v>
      </c>
      <c r="J93" s="234" t="str">
        <f>VLOOKUP(S93,통합목록!$E$4:$H$221,3,0)</f>
        <v>카페테리아식 복리후생제도의 효과와 한계</v>
      </c>
      <c r="K93" s="200" t="str">
        <f>VLOOKUP(S93,통합목록!$E$4:$H$221,4,0)</f>
        <v>열기2-02.인사노무관리론\02.문제\[기출][2011-2-1]카페테리아식 복리후생제도의 효과와 한계.txt</v>
      </c>
      <c r="L93" s="276" t="s">
        <v>1236</v>
      </c>
      <c r="M93" s="277"/>
      <c r="N93" s="200" t="str">
        <f t="shared" si="19"/>
        <v>제06장 보상관리&gt;09&gt;2-1&gt;</v>
      </c>
      <c r="O93" s="200" t="str">
        <f t="shared" si="20"/>
        <v>제06장 보상관리&gt;제03절 복리후생관리&gt;02</v>
      </c>
      <c r="P93" s="200" t="str">
        <f t="shared" si="21"/>
        <v>기출&gt;2011&gt;2</v>
      </c>
      <c r="Q93" s="200" t="str">
        <f t="shared" si="22"/>
        <v>기출&gt;2011&gt;2-1</v>
      </c>
      <c r="S93" s="8" t="str">
        <f t="shared" si="23"/>
        <v>2011-2-1</v>
      </c>
    </row>
    <row r="94" spans="2:19" ht="14.45" customHeight="1" x14ac:dyDescent="0.2">
      <c r="B94" s="273">
        <f t="shared" si="18"/>
        <v>91</v>
      </c>
      <c r="C94" s="278">
        <v>2011</v>
      </c>
      <c r="D94" s="275" t="s">
        <v>575</v>
      </c>
      <c r="E94" s="275" t="s">
        <v>576</v>
      </c>
      <c r="F94" s="234" t="str">
        <f>VLOOKUP(S94,통합목록!$P$4:$R$221,2,0)</f>
        <v>제05장 평가관리(성과관리)</v>
      </c>
      <c r="G94" s="275" t="s">
        <v>599</v>
      </c>
      <c r="H94" s="291" t="str">
        <f>VLOOKUP(S94,통합목록!$P$4:$R$221,3,0)</f>
        <v>제04절 인사평가의 방법</v>
      </c>
      <c r="I94" s="275" t="s">
        <v>583</v>
      </c>
      <c r="J94" s="234" t="str">
        <f>VLOOKUP(S94,통합목록!$E$4:$H$221,3,0)</f>
        <v>팀단위 성과평가의 필요성, 요소, 단계</v>
      </c>
      <c r="K94" s="200" t="str">
        <f>VLOOKUP(S94,통합목록!$E$4:$H$221,4,0)</f>
        <v>열기2-02.인사노무관리론\02.문제\[기출][2011-2-2]팀단위 성과평가의 필요성, 요소, 단계.txt</v>
      </c>
      <c r="L94" s="276" t="s">
        <v>1236</v>
      </c>
      <c r="M94" s="277"/>
      <c r="N94" s="200" t="str">
        <f t="shared" si="19"/>
        <v>제05장 평가관리(성과관리)&gt;07&gt;2-2&gt;</v>
      </c>
      <c r="O94" s="200" t="str">
        <f t="shared" si="20"/>
        <v>제05장 평가관리(성과관리)&gt;제04절 인사평가의 방법&gt;04</v>
      </c>
      <c r="P94" s="200" t="str">
        <f t="shared" si="21"/>
        <v>기출&gt;2011&gt;1</v>
      </c>
      <c r="Q94" s="200" t="str">
        <f t="shared" si="22"/>
        <v>기출&gt;2011&gt;2-2</v>
      </c>
      <c r="S94" s="8" t="str">
        <f t="shared" si="23"/>
        <v>2011-2-2</v>
      </c>
    </row>
    <row r="95" spans="2:19" ht="14.45" customHeight="1" x14ac:dyDescent="0.2">
      <c r="B95" s="273">
        <f t="shared" si="18"/>
        <v>92</v>
      </c>
      <c r="C95" s="278">
        <v>2010</v>
      </c>
      <c r="D95" s="275" t="s">
        <v>552</v>
      </c>
      <c r="E95" s="275" t="s">
        <v>559</v>
      </c>
      <c r="F95" s="234" t="str">
        <f>VLOOKUP(S95,통합목록!$P$4:$R$221,2,0)</f>
        <v>제04장 개발관리</v>
      </c>
      <c r="G95" s="275" t="s">
        <v>579</v>
      </c>
      <c r="H95" s="291" t="str">
        <f>VLOOKUP(S95,통합목록!$P$4:$R$221,3,0)</f>
        <v>제03절 인적자원의 경력개발관리</v>
      </c>
      <c r="I95" s="275" t="s">
        <v>562</v>
      </c>
      <c r="J95" s="234" t="str">
        <f>VLOOKUP(S95,통합목록!$E$4:$H$221,3,0)</f>
        <v>기업내 구성원의 경력개발 초기, 중기, 후기 단계별 기업의 관리활동 분석</v>
      </c>
      <c r="K95" s="200" t="str">
        <f>VLOOKUP(S95,통합목록!$E$4:$H$221,4,0)</f>
        <v>열기2-02.인사노무관리론\02.문제\[기출][2010-1]기업내 구성원의 경력개발 초기, 중기, 후기 단계별 기업의 관리활동 분석.txt</v>
      </c>
      <c r="L95" s="276" t="s">
        <v>1236</v>
      </c>
      <c r="M95" s="277"/>
      <c r="N95" s="200" t="str">
        <f t="shared" si="19"/>
        <v>제04장 개발관리&gt;05&gt;1&gt;</v>
      </c>
      <c r="O95" s="200" t="str">
        <f t="shared" si="20"/>
        <v>제04장 개발관리&gt;제03절 인적자원의 경력개발관리&gt;03</v>
      </c>
      <c r="P95" s="200" t="str">
        <f t="shared" si="21"/>
        <v>기출&gt;2010&gt;3</v>
      </c>
      <c r="Q95" s="200" t="str">
        <f t="shared" si="22"/>
        <v>기출&gt;2010&gt;1</v>
      </c>
      <c r="S95" s="8" t="str">
        <f t="shared" si="23"/>
        <v>2010-1</v>
      </c>
    </row>
    <row r="96" spans="2:19" ht="14.45" customHeight="1" x14ac:dyDescent="0.2">
      <c r="B96" s="273">
        <f t="shared" si="18"/>
        <v>93</v>
      </c>
      <c r="C96" s="278">
        <v>2010</v>
      </c>
      <c r="D96" s="275" t="s">
        <v>590</v>
      </c>
      <c r="E96" s="275" t="s">
        <v>573</v>
      </c>
      <c r="F96" s="234" t="str">
        <f>VLOOKUP(S96,통합목록!$P$4:$R$221,2,0)</f>
        <v>제08장 인적자원관리의 현대적 흐름</v>
      </c>
      <c r="G96" s="275" t="s">
        <v>605</v>
      </c>
      <c r="H96" s="291" t="str">
        <f>VLOOKUP(S96,통합목록!$P$4:$R$221,3,0)</f>
        <v>제02절 국제 인적자원관리</v>
      </c>
      <c r="I96" s="275" t="s">
        <v>583</v>
      </c>
      <c r="J96" s="234" t="str">
        <f>VLOOKUP(S96,통합목록!$E$4:$H$221,3,0)</f>
        <v>국제기업의 본국인, 현지인, 제3국인 채용 시 장・단점</v>
      </c>
      <c r="K96" s="200" t="str">
        <f>VLOOKUP(S96,통합목록!$E$4:$H$221,4,0)</f>
        <v>열기2-02.인사노무관리론\02.문제\[기출][2010-2-1]국제기업의 본국인, 현지인, 제3국인 채용 시 장・단점.txt</v>
      </c>
      <c r="L96" s="276" t="s">
        <v>1236</v>
      </c>
      <c r="M96" s="277"/>
      <c r="N96" s="200" t="str">
        <f t="shared" si="19"/>
        <v>제08장 인적자원관리의 현대적 흐름&gt;09&gt;2-1&gt;</v>
      </c>
      <c r="O96" s="200" t="str">
        <f t="shared" si="20"/>
        <v>제08장 인적자원관리의 현대적 흐름&gt;제02절 국제 인적자원관리&gt;04</v>
      </c>
      <c r="P96" s="200" t="str">
        <f t="shared" si="21"/>
        <v>기출&gt;2010&gt;2</v>
      </c>
      <c r="Q96" s="200" t="str">
        <f t="shared" si="22"/>
        <v>기출&gt;2010&gt;2-1</v>
      </c>
      <c r="S96" s="8" t="str">
        <f t="shared" si="23"/>
        <v>2010-2-1</v>
      </c>
    </row>
    <row r="97" spans="2:19" ht="14.45" customHeight="1" x14ac:dyDescent="0.2">
      <c r="B97" s="273">
        <f t="shared" si="18"/>
        <v>94</v>
      </c>
      <c r="C97" s="278">
        <v>2010</v>
      </c>
      <c r="D97" s="275" t="s">
        <v>575</v>
      </c>
      <c r="E97" s="275" t="s">
        <v>576</v>
      </c>
      <c r="F97" s="234" t="str">
        <f>VLOOKUP(S97,통합목록!$P$4:$R$221,2,0)</f>
        <v>제02장 직무관리</v>
      </c>
      <c r="G97" s="275" t="s">
        <v>561</v>
      </c>
      <c r="H97" s="291" t="str">
        <f>VLOOKUP(S97,통합목록!$P$4:$R$221,3,0)</f>
        <v>제03절 직무설계(Job Design)</v>
      </c>
      <c r="I97" s="275" t="s">
        <v>558</v>
      </c>
      <c r="J97" s="234" t="str">
        <f>VLOOKUP(S97,통합목록!$E$4:$H$221,3,0)</f>
        <v>해크만과 올덤의 직무특성모형의 내용 및 비판</v>
      </c>
      <c r="K97" s="200" t="str">
        <f>VLOOKUP(S97,통합목록!$E$4:$H$221,4,0)</f>
        <v>열기2-02.인사노무관리론\02.문제\[기출][2010-2-2]해크만과 올덤의 직무특성모형의 내용 및 비판.txt</v>
      </c>
      <c r="L97" s="276" t="s">
        <v>1236</v>
      </c>
      <c r="M97" s="277"/>
      <c r="N97" s="200" t="str">
        <f t="shared" si="19"/>
        <v>제02장 직무관리&gt;03&gt;2-2&gt;</v>
      </c>
      <c r="O97" s="200" t="str">
        <f t="shared" si="20"/>
        <v>제02장 직무관리&gt;제03절 직무설계(Job Design)&gt;02</v>
      </c>
      <c r="P97" s="200" t="str">
        <f t="shared" si="21"/>
        <v>기출&gt;2010&gt;1</v>
      </c>
      <c r="Q97" s="200" t="str">
        <f t="shared" si="22"/>
        <v>기출&gt;2010&gt;2-2</v>
      </c>
      <c r="S97" s="8" t="str">
        <f t="shared" si="23"/>
        <v>2010-2-2</v>
      </c>
    </row>
    <row r="98" spans="2:19" ht="14.45" customHeight="1" x14ac:dyDescent="0.2">
      <c r="B98" s="273">
        <f t="shared" si="18"/>
        <v>95</v>
      </c>
      <c r="C98" s="278">
        <v>2009</v>
      </c>
      <c r="D98" s="275" t="s">
        <v>552</v>
      </c>
      <c r="E98" s="275" t="s">
        <v>559</v>
      </c>
      <c r="F98" s="234" t="str">
        <f>VLOOKUP(S98,통합목록!$P$4:$R$221,2,0)</f>
        <v>제08장 인적자원관리의 현대적 흐름</v>
      </c>
      <c r="G98" s="275" t="s">
        <v>566</v>
      </c>
      <c r="H98" s="291" t="str">
        <f>VLOOKUP(S98,통합목록!$P$4:$R$221,3,0)</f>
        <v>제10절 지속가능경영을 위한 인적자원관리</v>
      </c>
      <c r="I98" s="275" t="s">
        <v>556</v>
      </c>
      <c r="J98" s="234" t="str">
        <f>VLOOKUP(S98,통합목록!$E$4:$H$221,3,0)</f>
        <v>지속가능경영을 이루기 위해 인사노무관리 차원에서 관리해야 할 주요 내용</v>
      </c>
      <c r="K98" s="200" t="str">
        <f>VLOOKUP(S98,통합목록!$E$4:$H$221,4,0)</f>
        <v>열기2-02.인사노무관리론\02.문제\[기출][2009-1]지속가능경영을 이루기 위해 인사노무관리 차원에서 관리해야 할 주요 내용.txt</v>
      </c>
      <c r="L98" s="276" t="s">
        <v>1236</v>
      </c>
      <c r="M98" s="277"/>
      <c r="N98" s="200" t="str">
        <f t="shared" si="19"/>
        <v>제08장 인적자원관리의 현대적 흐름&gt;10&gt;1&gt;</v>
      </c>
      <c r="O98" s="200" t="str">
        <f t="shared" si="20"/>
        <v>제08장 인적자원관리의 현대적 흐름&gt;제10절 지속가능경영을 위한 인적자원관리&gt;01</v>
      </c>
      <c r="P98" s="200" t="str">
        <f t="shared" si="21"/>
        <v>기출&gt;2009&gt;3</v>
      </c>
      <c r="Q98" s="200" t="str">
        <f t="shared" si="22"/>
        <v>기출&gt;2009&gt;1</v>
      </c>
      <c r="S98" s="8" t="str">
        <f t="shared" si="23"/>
        <v>2009-1</v>
      </c>
    </row>
    <row r="99" spans="2:19" ht="14.45" customHeight="1" x14ac:dyDescent="0.2">
      <c r="B99" s="273">
        <f t="shared" si="18"/>
        <v>96</v>
      </c>
      <c r="C99" s="278">
        <v>2009</v>
      </c>
      <c r="D99" s="275" t="s">
        <v>590</v>
      </c>
      <c r="E99" s="275" t="s">
        <v>573</v>
      </c>
      <c r="F99" s="234" t="str">
        <f>VLOOKUP(S99,통합목록!$P$4:$R$221,2,0)</f>
        <v>제08장 인적자원관리의 현대적 흐름</v>
      </c>
      <c r="G99" s="275" t="s">
        <v>570</v>
      </c>
      <c r="H99" s="291" t="str">
        <f>VLOOKUP(S99,통합목록!$P$4:$R$221,3,0)</f>
        <v>제12절 고령인력에 대한 인적자원관리</v>
      </c>
      <c r="I99" s="275" t="s">
        <v>556</v>
      </c>
      <c r="J99" s="234" t="str">
        <f>VLOOKUP(S99,통합목록!$E$4:$H$221,3,0)</f>
        <v>고령인력 활용을 위한 인력예측기법</v>
      </c>
      <c r="K99" s="200" t="str">
        <f>VLOOKUP(S99,통합목록!$E$4:$H$221,4,0)</f>
        <v>열기2-02.인사노무관리론\02.문제\[기출][2009-2-1]고령인력 활용을 위한 인력예측기법.txt</v>
      </c>
      <c r="L99" s="276" t="s">
        <v>1236</v>
      </c>
      <c r="M99" s="277"/>
      <c r="N99" s="200" t="str">
        <f t="shared" si="19"/>
        <v>제08장 인적자원관리의 현대적 흐름&gt;11&gt;2-1&gt;</v>
      </c>
      <c r="O99" s="200" t="str">
        <f t="shared" si="20"/>
        <v>제08장 인적자원관리의 현대적 흐름&gt;제12절 고령인력에 대한 인적자원관리&gt;01</v>
      </c>
      <c r="P99" s="200" t="str">
        <f t="shared" si="21"/>
        <v>기출&gt;2009&gt;2</v>
      </c>
      <c r="Q99" s="200" t="str">
        <f t="shared" si="22"/>
        <v>기출&gt;2009&gt;2-1</v>
      </c>
      <c r="S99" s="8" t="str">
        <f t="shared" si="23"/>
        <v>2009-2-1</v>
      </c>
    </row>
    <row r="100" spans="2:19" ht="14.45" customHeight="1" x14ac:dyDescent="0.2">
      <c r="B100" s="273">
        <f t="shared" si="18"/>
        <v>97</v>
      </c>
      <c r="C100" s="278">
        <v>2009</v>
      </c>
      <c r="D100" s="275" t="s">
        <v>575</v>
      </c>
      <c r="E100" s="275" t="s">
        <v>576</v>
      </c>
      <c r="F100" s="234" t="str">
        <f>VLOOKUP(S100,통합목록!$P$4:$R$221,2,0)</f>
        <v>제05장 평가관리(성과관리)</v>
      </c>
      <c r="G100" s="275" t="s">
        <v>600</v>
      </c>
      <c r="H100" s="291" t="str">
        <f>VLOOKUP(S100,통합목록!$P$4:$R$221,3,0)</f>
        <v>제04절 인사평가의 방법</v>
      </c>
      <c r="I100" s="275" t="s">
        <v>555</v>
      </c>
      <c r="J100" s="234" t="str">
        <f>VLOOKUP(S100,통합목록!$E$4:$H$221,3,0)</f>
        <v>직무중심 관리관행과 인간중심 관리관행에 따른 평가관리제도</v>
      </c>
      <c r="K100" s="200" t="str">
        <f>VLOOKUP(S100,통합목록!$E$4:$H$221,4,0)</f>
        <v>열기2-02.인사노무관리론\02.문제\[기출][2009-2-2]직무중심 관리관행과 인간중심 관리관행에 따른 평가관리제도.txt</v>
      </c>
      <c r="L100" s="276" t="s">
        <v>1236</v>
      </c>
      <c r="M100" s="277"/>
      <c r="N100" s="200" t="str">
        <f t="shared" si="19"/>
        <v>제05장 평가관리(성과관리)&gt;08&gt;2-2&gt;</v>
      </c>
      <c r="O100" s="200" t="str">
        <f t="shared" si="20"/>
        <v>제05장 평가관리(성과관리)&gt;제04절 인사평가의 방법&gt;05</v>
      </c>
      <c r="P100" s="200" t="str">
        <f t="shared" si="21"/>
        <v>기출&gt;2009&gt;1</v>
      </c>
      <c r="Q100" s="200" t="str">
        <f t="shared" si="22"/>
        <v>기출&gt;2009&gt;2-2</v>
      </c>
      <c r="S100" s="8" t="str">
        <f t="shared" si="23"/>
        <v>2009-2-2</v>
      </c>
    </row>
    <row r="101" spans="2:19" ht="14.45" customHeight="1" x14ac:dyDescent="0.2">
      <c r="B101" s="273">
        <f t="shared" si="18"/>
        <v>98</v>
      </c>
      <c r="C101" s="278">
        <v>2008</v>
      </c>
      <c r="D101" s="275" t="s">
        <v>552</v>
      </c>
      <c r="E101" s="275" t="s">
        <v>559</v>
      </c>
      <c r="F101" s="234" t="str">
        <f>VLOOKUP(S101,통합목록!$P$4:$R$221,2,0)</f>
        <v>제02장 직무관리</v>
      </c>
      <c r="G101" s="275" t="s">
        <v>568</v>
      </c>
      <c r="H101" s="291" t="str">
        <f>VLOOKUP(S101,통합목록!$P$4:$R$221,3,0)</f>
        <v>제03절 직무설계(Job Design)</v>
      </c>
      <c r="I101" s="275" t="s">
        <v>562</v>
      </c>
      <c r="J101" s="234" t="str">
        <f>VLOOKUP(S101,통합목록!$E$4:$H$221,3,0)</f>
        <v>전통적 직무설계의 특징 및 한계, 노동의 인간화의 개념과 실행방안 및 효과</v>
      </c>
      <c r="K101" s="200" t="str">
        <f>VLOOKUP(S101,통합목록!$E$4:$H$221,4,0)</f>
        <v>열기2-02.인사노무관리론\02.문제\[기출][2008-1]전통적 직무설계의 특징 및 한계, 노동의 인간화의 개념과 실행방안 및 효과.txt</v>
      </c>
      <c r="L101" s="276" t="s">
        <v>1236</v>
      </c>
      <c r="M101" s="277"/>
      <c r="N101" s="200" t="str">
        <f t="shared" si="19"/>
        <v>제02장 직무관리&gt;04&gt;1&gt;</v>
      </c>
      <c r="O101" s="200" t="str">
        <f t="shared" si="20"/>
        <v>제02장 직무관리&gt;제03절 직무설계(Job Design)&gt;03</v>
      </c>
      <c r="P101" s="200" t="str">
        <f t="shared" si="21"/>
        <v>기출&gt;2008&gt;3</v>
      </c>
      <c r="Q101" s="200" t="str">
        <f t="shared" si="22"/>
        <v>기출&gt;2008&gt;1</v>
      </c>
      <c r="S101" s="8" t="str">
        <f t="shared" si="23"/>
        <v>2008-1</v>
      </c>
    </row>
    <row r="102" spans="2:19" ht="14.45" customHeight="1" x14ac:dyDescent="0.2">
      <c r="B102" s="273">
        <f t="shared" si="18"/>
        <v>99</v>
      </c>
      <c r="C102" s="278">
        <v>2008</v>
      </c>
      <c r="D102" s="275" t="s">
        <v>590</v>
      </c>
      <c r="E102" s="275" t="s">
        <v>573</v>
      </c>
      <c r="F102" s="234" t="str">
        <f>VLOOKUP(S102,통합목록!$P$4:$R$221,2,0)</f>
        <v>제04장 개발관리</v>
      </c>
      <c r="G102" s="275" t="s">
        <v>582</v>
      </c>
      <c r="H102" s="291" t="str">
        <f>VLOOKUP(S102,통합목록!$P$4:$R$221,3,0)</f>
        <v>제02절 인적자원의 교육훈련관리</v>
      </c>
      <c r="I102" s="275" t="s">
        <v>562</v>
      </c>
      <c r="J102" s="234" t="str">
        <f>VLOOKUP(S102,통합목록!$E$4:$H$221,3,0)</f>
        <v>기업교육훈련 필요성 분석의 개념과 수준 및 분석 기법</v>
      </c>
      <c r="K102" s="200" t="str">
        <f>VLOOKUP(S102,통합목록!$E$4:$H$221,4,0)</f>
        <v>열기2-02.인사노무관리론\02.문제\[기출][2008-2-1]기업교육훈련 필요성 분석의 개념과 수준 및 분석 기법.txt</v>
      </c>
      <c r="L102" s="276" t="s">
        <v>1236</v>
      </c>
      <c r="M102" s="277"/>
      <c r="N102" s="200" t="str">
        <f t="shared" si="19"/>
        <v>제04장 개발관리&gt;06&gt;2-1&gt;</v>
      </c>
      <c r="O102" s="200" t="str">
        <f t="shared" si="20"/>
        <v>제04장 개발관리&gt;제02절 인적자원의 교육훈련관리&gt;03</v>
      </c>
      <c r="P102" s="200" t="str">
        <f t="shared" si="21"/>
        <v>기출&gt;2008&gt;2</v>
      </c>
      <c r="Q102" s="200" t="str">
        <f t="shared" si="22"/>
        <v>기출&gt;2008&gt;2-1</v>
      </c>
      <c r="S102" s="8" t="str">
        <f t="shared" si="23"/>
        <v>2008-2-1</v>
      </c>
    </row>
    <row r="103" spans="2:19" ht="14.45" customHeight="1" x14ac:dyDescent="0.2">
      <c r="B103" s="273">
        <f t="shared" si="18"/>
        <v>100</v>
      </c>
      <c r="C103" s="278">
        <v>2008</v>
      </c>
      <c r="D103" s="275" t="s">
        <v>575</v>
      </c>
      <c r="E103" s="275" t="s">
        <v>576</v>
      </c>
      <c r="F103" s="234" t="str">
        <f>VLOOKUP(S103,통합목록!$P$4:$R$221,2,0)</f>
        <v>제03장 확보관리</v>
      </c>
      <c r="G103" s="275" t="s">
        <v>582</v>
      </c>
      <c r="H103" s="291" t="str">
        <f>VLOOKUP(S103,통합목록!$P$4:$R$221,3,0)</f>
        <v>제03절 인적자원의 선발</v>
      </c>
      <c r="I103" s="275" t="s">
        <v>583</v>
      </c>
      <c r="J103" s="234" t="str">
        <f>VLOOKUP(S103,통합목록!$E$4:$H$221,3,0)</f>
        <v>선발도구의 타당도 평가방법 및 선발비율의 개념</v>
      </c>
      <c r="K103" s="200" t="str">
        <f>VLOOKUP(S103,통합목록!$E$4:$H$221,4,0)</f>
        <v>열기2-02.인사노무관리론\02.문제\[기출][2008-2-2]선발도구의 타당도 평가방법 및 선발비율의 개념.txt</v>
      </c>
      <c r="L103" s="276" t="s">
        <v>1236</v>
      </c>
      <c r="M103" s="277"/>
      <c r="N103" s="200" t="str">
        <f t="shared" si="19"/>
        <v>제03장 확보관리&gt;06&gt;2-2&gt;</v>
      </c>
      <c r="O103" s="200" t="str">
        <f t="shared" si="20"/>
        <v>제03장 확보관리&gt;제03절 인적자원의 선발&gt;04</v>
      </c>
      <c r="P103" s="200" t="str">
        <f t="shared" si="21"/>
        <v>기출&gt;2008&gt;1</v>
      </c>
      <c r="Q103" s="200" t="str">
        <f t="shared" si="22"/>
        <v>기출&gt;2008&gt;2-2</v>
      </c>
      <c r="S103" s="8" t="str">
        <f t="shared" si="23"/>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S103">
      <sortCondition descending="1" ref="P3:P10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8" customWidth="1"/>
    <col min="2" max="2" width="16.7109375" style="298" customWidth="1"/>
    <col min="3" max="3" width="4.7109375" style="298" customWidth="1"/>
    <col min="4" max="4" width="12" style="298" customWidth="1"/>
    <col min="5" max="5" width="3.28515625" style="298" customWidth="1"/>
    <col min="6" max="11" width="35.7109375" style="298" customWidth="1"/>
    <col min="12" max="12" width="4.42578125" style="313" customWidth="1"/>
    <col min="13" max="13" width="3.28515625" style="314" customWidth="1"/>
    <col min="14" max="14" width="6.28515625" style="314" customWidth="1"/>
    <col min="15" max="16384" width="9.140625" style="298"/>
  </cols>
  <sheetData>
    <row r="1" spans="1:14" ht="14.45" customHeight="1" thickBot="1" x14ac:dyDescent="0.25">
      <c r="A1" s="292"/>
      <c r="B1" s="292"/>
      <c r="C1" s="292"/>
      <c r="D1" s="292"/>
      <c r="E1" s="292"/>
      <c r="F1" s="292"/>
      <c r="G1" s="292"/>
      <c r="H1" s="292"/>
      <c r="I1" s="292"/>
      <c r="J1" s="292"/>
      <c r="K1" s="292"/>
      <c r="L1" s="297"/>
      <c r="M1" s="293"/>
      <c r="N1" s="293"/>
    </row>
    <row r="2" spans="1:14" ht="14.45" customHeight="1" x14ac:dyDescent="0.2">
      <c r="A2" s="292"/>
      <c r="B2" s="299" t="s">
        <v>25</v>
      </c>
      <c r="C2" s="431" t="s">
        <v>52</v>
      </c>
      <c r="D2" s="432"/>
      <c r="E2" s="432"/>
      <c r="F2" s="432"/>
      <c r="G2" s="432"/>
      <c r="H2" s="432"/>
      <c r="I2" s="432"/>
      <c r="J2" s="432"/>
      <c r="K2" s="432"/>
      <c r="L2" s="300" t="s">
        <v>1637</v>
      </c>
      <c r="M2" s="300" t="s">
        <v>543</v>
      </c>
      <c r="N2" s="300" t="s">
        <v>1491</v>
      </c>
    </row>
    <row r="3" spans="1:14" ht="14.45" customHeight="1" thickBot="1" x14ac:dyDescent="0.25">
      <c r="A3" s="292"/>
      <c r="B3" s="301" t="s">
        <v>14</v>
      </c>
      <c r="C3" s="355" t="s">
        <v>0</v>
      </c>
      <c r="D3" s="356" t="s">
        <v>1667</v>
      </c>
      <c r="E3" s="356"/>
      <c r="F3" s="359" t="s">
        <v>1668</v>
      </c>
      <c r="G3" s="356" t="s">
        <v>1670</v>
      </c>
      <c r="H3" s="356" t="s">
        <v>1669</v>
      </c>
      <c r="I3" s="356" t="s">
        <v>1671</v>
      </c>
      <c r="J3" s="356" t="s">
        <v>1683</v>
      </c>
      <c r="K3" s="357" t="s">
        <v>1684</v>
      </c>
      <c r="L3" s="354"/>
      <c r="M3" s="302"/>
      <c r="N3" s="302"/>
    </row>
    <row r="4" spans="1:14" ht="189" customHeight="1" x14ac:dyDescent="0.2">
      <c r="A4" s="292"/>
      <c r="B4" s="296" t="s">
        <v>567</v>
      </c>
      <c r="C4" s="310" t="s">
        <v>1526</v>
      </c>
      <c r="D4" s="311" t="s">
        <v>1450</v>
      </c>
      <c r="E4" s="312" t="s">
        <v>556</v>
      </c>
      <c r="F4" s="347" t="str">
        <f>VLOOKUP(D4,통합목록!$E$4:$J$221,3,0)</f>
        <v>경제적 효율성과 사회적 효율성의 개념 및 상충관계에서의 통합적 관점</v>
      </c>
      <c r="G4" s="360"/>
      <c r="H4" s="347"/>
      <c r="I4" s="347"/>
      <c r="J4" s="347"/>
      <c r="K4" s="315"/>
      <c r="L4" s="333" t="str">
        <f>VLOOKUP(D4,통합목록!$E$4:$J$221,4,0)</f>
        <v>열기2-02.인사노무관리론\02.문제\[모의][01.01-1]경제적 효율성과 사회적 효율성의 개념 및 상충관계에서의 통합적 관점.txt</v>
      </c>
      <c r="M4" s="334" t="str">
        <f>VLOOKUP(D4,통합목록!$E$4:$J$221,6,0)</f>
        <v>B</v>
      </c>
      <c r="N4" s="334" t="str">
        <f>B4&amp;"-"&amp;E4</f>
        <v>제01장 인적자원관리의 개관-01</v>
      </c>
    </row>
    <row r="5" spans="1:14" ht="189" customHeight="1" x14ac:dyDescent="0.2">
      <c r="A5" s="292"/>
      <c r="B5" s="183" t="s">
        <v>567</v>
      </c>
      <c r="C5" s="303" t="s">
        <v>1526</v>
      </c>
      <c r="D5" s="304" t="s">
        <v>1451</v>
      </c>
      <c r="E5" s="305" t="s">
        <v>558</v>
      </c>
      <c r="F5" s="348" t="str">
        <f>VLOOKUP(D5,통합목록!$E$4:$J$221,3,0)</f>
        <v>인적자원의 독특한 특성과 자원기반관점의(RBV)의 VRIN 프레임워크가 갖춘 4가지 속성</v>
      </c>
      <c r="G5" s="361"/>
      <c r="H5" s="348"/>
      <c r="I5" s="348"/>
      <c r="J5" s="348"/>
      <c r="K5" s="306"/>
      <c r="L5" s="335" t="str">
        <f>VLOOKUP(D5,통합목록!$E$4:$J$221,4,0)</f>
        <v>열기2-02.인사노무관리론\02.문제\[모의][01.01-2]인적자원의 독특한 특성과 자원기반관점의(RBV)의 VRIN 프레임워크가 갖춘 4가지 속성.txt</v>
      </c>
      <c r="M5" s="336" t="str">
        <f>VLOOKUP(D5,통합목록!$E$4:$J$221,6,0)</f>
        <v>B</v>
      </c>
      <c r="N5" s="336" t="str">
        <f t="shared" ref="N5:N68" si="0">B5&amp;"-"&amp;E5</f>
        <v>제01장 인적자원관리의 개관-02</v>
      </c>
    </row>
    <row r="6" spans="1:14" ht="189" customHeight="1" x14ac:dyDescent="0.2">
      <c r="A6" s="292"/>
      <c r="B6" s="183" t="s">
        <v>567</v>
      </c>
      <c r="C6" s="303" t="s">
        <v>1345</v>
      </c>
      <c r="D6" s="304" t="s">
        <v>1211</v>
      </c>
      <c r="E6" s="305" t="s">
        <v>561</v>
      </c>
      <c r="F6" s="348" t="str">
        <f>VLOOKUP(D6,통합목록!$E$4:$J$221,3,0)</f>
        <v>과학적 관리론의 인적자원관리에 대한 기여, 과학적 관리론과 인간관계론의 비교</v>
      </c>
      <c r="G6" s="361"/>
      <c r="H6" s="348"/>
      <c r="I6" s="348"/>
      <c r="J6" s="348"/>
      <c r="K6" s="306"/>
      <c r="L6" s="335" t="str">
        <f>VLOOKUP(D6,통합목록!$E$4:$J$221,4,0)</f>
        <v>열기2-02.인사노무관리론\02.문제\[기출][2018-1]과학적 관리론의 인적자원관리에 대한 기여, 과학적 관리론과 인간관계론의 비교.txt</v>
      </c>
      <c r="M6" s="336" t="str">
        <f>VLOOKUP(D6,통합목록!$E$4:$J$221,6,0)</f>
        <v>C</v>
      </c>
      <c r="N6" s="336" t="str">
        <f t="shared" si="0"/>
        <v>제01장 인적자원관리의 개관-03</v>
      </c>
    </row>
    <row r="7" spans="1:14" ht="189" customHeight="1" x14ac:dyDescent="0.2">
      <c r="A7" s="292"/>
      <c r="B7" s="183" t="s">
        <v>567</v>
      </c>
      <c r="C7" s="303" t="s">
        <v>1345</v>
      </c>
      <c r="D7" s="304" t="s">
        <v>187</v>
      </c>
      <c r="E7" s="305" t="s">
        <v>568</v>
      </c>
      <c r="F7" s="348" t="str">
        <f>VLOOKUP(D7,통합목록!$E$4:$J$221,3,0)</f>
        <v>전략적 인적자원관리와 관련된 자원기반관점(RBV), 인적자원관리 부서의 역할(울리히의 다중역할 모델)</v>
      </c>
      <c r="G7" s="361"/>
      <c r="H7" s="348"/>
      <c r="I7" s="348"/>
      <c r="J7" s="348"/>
      <c r="K7" s="306"/>
      <c r="L7" s="335" t="str">
        <f>VLOOKUP(D7,통합목록!$E$4:$J$221,4,0)</f>
        <v>열기2-02.인사노무관리론\02.문제\[기출][2021-2]전략적 인적자원관리와 관련된 자원기반관점(RBV), 인적자원관리 부서의 역할(울리히의 다중역할 모델).txt</v>
      </c>
      <c r="M7" s="336" t="str">
        <f>VLOOKUP(D7,통합목록!$E$4:$J$221,6,0)</f>
        <v>C</v>
      </c>
      <c r="N7" s="336" t="str">
        <f t="shared" si="0"/>
        <v>제01장 인적자원관리의 개관-04</v>
      </c>
    </row>
    <row r="8" spans="1:14" ht="189" customHeight="1" x14ac:dyDescent="0.2">
      <c r="A8" s="292"/>
      <c r="B8" s="183" t="s">
        <v>567</v>
      </c>
      <c r="C8" s="303" t="s">
        <v>47</v>
      </c>
      <c r="D8" s="304" t="s">
        <v>1688</v>
      </c>
      <c r="E8" s="305" t="s">
        <v>579</v>
      </c>
      <c r="F8" s="348" t="str">
        <f>VLOOKUP(D8,통합목록!$E$4:$J$221,3,0)</f>
        <v>과학적 관리론</v>
      </c>
      <c r="G8" s="361"/>
      <c r="H8" s="348"/>
      <c r="I8" s="348"/>
      <c r="J8" s="348"/>
      <c r="K8" s="306"/>
      <c r="L8" s="335" t="str">
        <f>VLOOKUP(D8,통합목록!$E$4:$J$221,4,0)</f>
        <v>열기3-02.학자별 이론\[프레데릭 테일러]과학적 관리론.txt</v>
      </c>
      <c r="M8" s="336" t="str">
        <f>VLOOKUP(D8,통합목록!$E$4:$J$221,6,0)</f>
        <v>B</v>
      </c>
      <c r="N8" s="336" t="str">
        <f t="shared" si="0"/>
        <v>제01장 인적자원관리의 개관-05</v>
      </c>
    </row>
    <row r="9" spans="1:14" ht="189" customHeight="1" x14ac:dyDescent="0.2">
      <c r="A9" s="292"/>
      <c r="B9" s="183" t="s">
        <v>567</v>
      </c>
      <c r="C9" s="303" t="s">
        <v>126</v>
      </c>
      <c r="D9" s="304" t="s">
        <v>1687</v>
      </c>
      <c r="E9" s="305" t="s">
        <v>582</v>
      </c>
      <c r="F9" s="348" t="str">
        <f>VLOOKUP(D9,통합목록!$E$4:$J$221,3,0)</f>
        <v>일반관리론</v>
      </c>
      <c r="G9" s="361" t="s">
        <v>1821</v>
      </c>
      <c r="H9" s="348" t="s">
        <v>1820</v>
      </c>
      <c r="I9" s="348" t="s">
        <v>1682</v>
      </c>
      <c r="J9" s="348" t="s">
        <v>1685</v>
      </c>
      <c r="K9" s="306" t="s">
        <v>1686</v>
      </c>
      <c r="L9" s="335" t="str">
        <f>VLOOKUP(D9,통합목록!$E$4:$J$221,4,0)</f>
        <v>열기3-02.학자별 이론\[앙리 파욜]일반관리론.txt</v>
      </c>
      <c r="M9" s="336" t="str">
        <f>VLOOKUP(D9,통합목록!$E$4:$J$221,6,0)</f>
        <v>A</v>
      </c>
      <c r="N9" s="336" t="str">
        <f t="shared" si="0"/>
        <v>제01장 인적자원관리의 개관-06</v>
      </c>
    </row>
    <row r="10" spans="1:14" ht="189" customHeight="1" x14ac:dyDescent="0.2">
      <c r="A10" s="292"/>
      <c r="B10" s="183" t="s">
        <v>567</v>
      </c>
      <c r="C10" s="303" t="s">
        <v>126</v>
      </c>
      <c r="D10" s="304" t="s">
        <v>1690</v>
      </c>
      <c r="E10" s="305" t="s">
        <v>599</v>
      </c>
      <c r="F10" s="348" t="str">
        <f>VLOOKUP(D10,통합목록!$E$4:$J$221,3,0)</f>
        <v>인간관계론</v>
      </c>
      <c r="G10" s="361"/>
      <c r="H10" s="348"/>
      <c r="I10" s="348"/>
      <c r="J10" s="348"/>
      <c r="K10" s="306"/>
      <c r="L10" s="335" t="str">
        <f>VLOOKUP(D10,통합목록!$E$4:$J$221,4,0)</f>
        <v>열기3-02.학자별 이론\[조지 엘튼 메이요, 프리츠 뢰슬리스버거]인간관계론.txt</v>
      </c>
      <c r="M10" s="336" t="str">
        <f>VLOOKUP(D10,통합목록!$E$4:$J$221,6,0)</f>
        <v>B</v>
      </c>
      <c r="N10" s="336" t="str">
        <f t="shared" si="0"/>
        <v>제01장 인적자원관리의 개관-07</v>
      </c>
    </row>
    <row r="11" spans="1:14" ht="189" customHeight="1" x14ac:dyDescent="0.2">
      <c r="A11" s="292"/>
      <c r="B11" s="183" t="s">
        <v>567</v>
      </c>
      <c r="C11" s="303" t="s">
        <v>126</v>
      </c>
      <c r="D11" s="304" t="s">
        <v>1692</v>
      </c>
      <c r="E11" s="305" t="s">
        <v>600</v>
      </c>
      <c r="F11" s="348" t="str">
        <f>VLOOKUP(D11,통합목록!$E$4:$J$221,3,0)</f>
        <v>X・Y 이론</v>
      </c>
      <c r="G11" s="361" t="s">
        <v>1814</v>
      </c>
      <c r="H11" s="348" t="s">
        <v>1812</v>
      </c>
      <c r="I11" s="348" t="s">
        <v>1813</v>
      </c>
      <c r="J11" s="348" t="s">
        <v>1816</v>
      </c>
      <c r="K11" s="306" t="s">
        <v>1815</v>
      </c>
      <c r="L11" s="335" t="str">
        <f>VLOOKUP(D11,통합목록!$E$4:$J$221,4,0)</f>
        <v>열기3-02.학자별 이론\[더글라스 맥그리거]X・Y 이론.txt</v>
      </c>
      <c r="M11" s="336" t="str">
        <f>VLOOKUP(D11,통합목록!$E$4:$J$221,6,0)</f>
        <v>A</v>
      </c>
      <c r="N11" s="336" t="str">
        <f t="shared" si="0"/>
        <v>제01장 인적자원관리의 개관-08</v>
      </c>
    </row>
    <row r="12" spans="1:14" ht="189" customHeight="1" x14ac:dyDescent="0.2">
      <c r="A12" s="292"/>
      <c r="B12" s="183" t="s">
        <v>567</v>
      </c>
      <c r="C12" s="303" t="s">
        <v>126</v>
      </c>
      <c r="D12" s="304" t="s">
        <v>1694</v>
      </c>
      <c r="E12" s="305" t="s">
        <v>605</v>
      </c>
      <c r="F12" s="348" t="str">
        <f>VLOOKUP(D12,통합목록!$E$4:$J$221,3,0)</f>
        <v>성숙・미성숙 이론*</v>
      </c>
      <c r="G12" s="361" t="s">
        <v>1817</v>
      </c>
      <c r="H12" s="348" t="s">
        <v>1819</v>
      </c>
      <c r="I12" s="348" t="s">
        <v>1818</v>
      </c>
      <c r="J12" s="348"/>
      <c r="K12" s="306"/>
      <c r="L12" s="335" t="str">
        <f>VLOOKUP(D12,통합목록!$E$4:$J$221,4,0)</f>
        <v>열기3-02.학자별 이론\[크리스 아지리스]성숙・미성숙 이론.txt</v>
      </c>
      <c r="M12" s="336" t="str">
        <f>VLOOKUP(D12,통합목록!$E$4:$J$221,6,0)</f>
        <v>A</v>
      </c>
      <c r="N12" s="336" t="str">
        <f t="shared" si="0"/>
        <v>제01장 인적자원관리의 개관-09</v>
      </c>
    </row>
    <row r="13" spans="1:14" ht="189" customHeight="1" x14ac:dyDescent="0.2">
      <c r="A13" s="292"/>
      <c r="B13" s="183" t="s">
        <v>567</v>
      </c>
      <c r="C13" s="303" t="s">
        <v>126</v>
      </c>
      <c r="D13" s="304" t="s">
        <v>1696</v>
      </c>
      <c r="E13" s="305" t="s">
        <v>613</v>
      </c>
      <c r="F13" s="348" t="str">
        <f>VLOOKUP(D13,통합목록!$E$4:$J$221,3,0)</f>
        <v>인적자원관리의 전략적 접근*</v>
      </c>
      <c r="G13" s="361"/>
      <c r="H13" s="348"/>
      <c r="I13" s="348"/>
      <c r="J13" s="348"/>
      <c r="K13" s="306"/>
      <c r="L13" s="335" t="str">
        <f>VLOOKUP(D13,통합목록!$E$4:$J$221,4,0)</f>
        <v>열기3-02.학자별 이론\[레이먼드 마일즈, 찰스 스노우, 마이클 포터]인적자원관리의 전략적 접근.txt</v>
      </c>
      <c r="M13" s="336" t="str">
        <f>VLOOKUP(D13,통합목록!$E$4:$J$221,6,0)</f>
        <v>C</v>
      </c>
      <c r="N13" s="336" t="str">
        <f t="shared" si="0"/>
        <v>제01장 인적자원관리의 개관-10</v>
      </c>
    </row>
    <row r="14" spans="1:14" ht="189" customHeight="1" x14ac:dyDescent="0.2">
      <c r="A14" s="292"/>
      <c r="B14" s="183" t="s">
        <v>567</v>
      </c>
      <c r="C14" s="303" t="s">
        <v>126</v>
      </c>
      <c r="D14" s="304" t="s">
        <v>1698</v>
      </c>
      <c r="E14" s="305" t="s">
        <v>1638</v>
      </c>
      <c r="F14" s="348" t="str">
        <f>VLOOKUP(D14,통합목록!$E$4:$J$221,3,0)</f>
        <v>자원기반관점(RBV)*</v>
      </c>
      <c r="G14" s="361"/>
      <c r="H14" s="348"/>
      <c r="I14" s="348"/>
      <c r="J14" s="348"/>
      <c r="K14" s="306"/>
      <c r="L14" s="335" t="str">
        <f>VLOOKUP(D14,통합목록!$E$4:$J$221,4,0)</f>
        <v>열기3-02.학자별 이론\[제이 바니, 에디스 펜로즈]자원기반관점(RBV).txt</v>
      </c>
      <c r="M14" s="336" t="str">
        <f>VLOOKUP(D14,통합목록!$E$4:$J$221,6,0)</f>
        <v>B</v>
      </c>
      <c r="N14" s="336" t="str">
        <f t="shared" si="0"/>
        <v>제01장 인적자원관리의 개관-11</v>
      </c>
    </row>
    <row r="15" spans="1:14" ht="189" customHeight="1" x14ac:dyDescent="0.2">
      <c r="A15" s="292"/>
      <c r="B15" s="183" t="s">
        <v>567</v>
      </c>
      <c r="C15" s="303" t="s">
        <v>126</v>
      </c>
      <c r="D15" s="304" t="s">
        <v>1700</v>
      </c>
      <c r="E15" s="305" t="s">
        <v>1639</v>
      </c>
      <c r="F15" s="348" t="str">
        <f>VLOOKUP(D15,통합목록!$E$4:$J$221,3,0)</f>
        <v>다중역할모델*</v>
      </c>
      <c r="G15" s="361"/>
      <c r="H15" s="348"/>
      <c r="I15" s="348"/>
      <c r="J15" s="348"/>
      <c r="K15" s="306"/>
      <c r="L15" s="335" t="str">
        <f>VLOOKUP(D15,통합목록!$E$4:$J$221,4,0)</f>
        <v>열기3-02.학자별 이론\[데이비드 울리히]다중역할모델.txt</v>
      </c>
      <c r="M15" s="336" t="str">
        <f>VLOOKUP(D15,통합목록!$E$4:$J$221,6,0)</f>
        <v>B</v>
      </c>
      <c r="N15" s="336" t="str">
        <f t="shared" si="0"/>
        <v>제01장 인적자원관리의 개관-12</v>
      </c>
    </row>
    <row r="16" spans="1:14" ht="189" customHeight="1" x14ac:dyDescent="0.2">
      <c r="A16" s="292"/>
      <c r="B16" s="183" t="s">
        <v>567</v>
      </c>
      <c r="C16" s="303" t="s">
        <v>1526</v>
      </c>
      <c r="D16" s="304" t="s">
        <v>1452</v>
      </c>
      <c r="E16" s="305" t="s">
        <v>1640</v>
      </c>
      <c r="F16" s="348" t="str">
        <f>VLOOKUP(D16,통합목록!$E$4:$J$221,3,0)</f>
        <v>인구통계적 환경 및 기술적 환경의 변화가 현대 인사관리 체계에 미치는 영향</v>
      </c>
      <c r="G16" s="361"/>
      <c r="H16" s="348"/>
      <c r="I16" s="348"/>
      <c r="J16" s="348"/>
      <c r="K16" s="306"/>
      <c r="L16" s="335" t="str">
        <f>VLOOKUP(D16,통합목록!$E$4:$J$221,4,0)</f>
        <v>열기2-02.인사노무관리론\02.문제\[모의][01.03-1]인구통계적 환경 및 기술적 환경의 변화가 현대 인사관리 체계에 미치는 영향.txt</v>
      </c>
      <c r="M16" s="336" t="str">
        <f>VLOOKUP(D16,통합목록!$E$4:$J$221,6,0)</f>
        <v>B</v>
      </c>
      <c r="N16" s="336" t="str">
        <f t="shared" si="0"/>
        <v>제01장 인적자원관리의 개관-13</v>
      </c>
    </row>
    <row r="17" spans="1:14" ht="189" customHeight="1" x14ac:dyDescent="0.2">
      <c r="A17" s="292"/>
      <c r="B17" s="183" t="s">
        <v>567</v>
      </c>
      <c r="C17" s="303" t="s">
        <v>1526</v>
      </c>
      <c r="D17" s="304" t="s">
        <v>1453</v>
      </c>
      <c r="E17" s="305" t="s">
        <v>1641</v>
      </c>
      <c r="F17" s="348" t="str">
        <f>VLOOKUP(D17,통합목록!$E$4:$J$221,3,0)</f>
        <v>내부 환경 요인과 인사관리 시스템의 상호 관련성 및 환경 변화에 따른 적합성 확보 방안</v>
      </c>
      <c r="G17" s="361"/>
      <c r="H17" s="348"/>
      <c r="I17" s="348"/>
      <c r="J17" s="348"/>
      <c r="K17" s="306"/>
      <c r="L17" s="335" t="str">
        <f>VLOOKUP(D17,통합목록!$E$4:$J$221,4,0)</f>
        <v>열기2-02.인사노무관리론\02.문제\[모의][01.03-2]내부 환경 요인과 인사관리 시스템의 상호 관련성 및 환경 변화에 따른 적합성 확보 방안.txt</v>
      </c>
      <c r="M17" s="336" t="str">
        <f>VLOOKUP(D17,통합목록!$E$4:$J$221,6,0)</f>
        <v>B</v>
      </c>
      <c r="N17" s="336" t="str">
        <f t="shared" si="0"/>
        <v>제01장 인적자원관리의 개관-14</v>
      </c>
    </row>
    <row r="18" spans="1:14" ht="189" customHeight="1" x14ac:dyDescent="0.2">
      <c r="A18" s="292"/>
      <c r="B18" s="183" t="s">
        <v>567</v>
      </c>
      <c r="C18" s="303" t="s">
        <v>1526</v>
      </c>
      <c r="D18" s="304" t="s">
        <v>1454</v>
      </c>
      <c r="E18" s="305" t="s">
        <v>617</v>
      </c>
      <c r="F18" s="348" t="str">
        <f>VLOOKUP(D18,통합목록!$E$4:$J$221,3,0)</f>
        <v>전략적 인적자원관리(SHRM)의 개념과 자원기반관점(RBV)의 VRIN 프레임워크</v>
      </c>
      <c r="G18" s="361"/>
      <c r="H18" s="348"/>
      <c r="I18" s="348"/>
      <c r="J18" s="348"/>
      <c r="K18" s="306"/>
      <c r="L18" s="335" t="str">
        <f>VLOOKUP(D18,통합목록!$E$4:$J$221,4,0)</f>
        <v>열기2-02.인사노무관리론\02.문제\[모의][01.04-1]전략적 인적자원관리(SHRM)의 개념과 자원기반관점(RBV)의 VRIN 프레임워크.txt</v>
      </c>
      <c r="M18" s="336" t="str">
        <f>VLOOKUP(D18,통합목록!$E$4:$J$221,6,0)</f>
        <v>B</v>
      </c>
      <c r="N18" s="336" t="str">
        <f t="shared" si="0"/>
        <v>제01장 인적자원관리의 개관-15</v>
      </c>
    </row>
    <row r="19" spans="1:14" ht="189" customHeight="1" x14ac:dyDescent="0.2">
      <c r="A19" s="292"/>
      <c r="B19" s="183" t="s">
        <v>567</v>
      </c>
      <c r="C19" s="303" t="s">
        <v>1526</v>
      </c>
      <c r="D19" s="304" t="s">
        <v>1455</v>
      </c>
      <c r="E19" s="305" t="s">
        <v>1642</v>
      </c>
      <c r="F19" s="348" t="str">
        <f>VLOOKUP(D19,통합목록!$E$4:$J$221,3,0)</f>
        <v>수직적・수평적 적합성의 개념과 기업의 고성과 작업 시스템(HPWS) 구축 방안</v>
      </c>
      <c r="G19" s="361"/>
      <c r="H19" s="348"/>
      <c r="I19" s="348"/>
      <c r="J19" s="348"/>
      <c r="K19" s="306"/>
      <c r="L19" s="335" t="str">
        <f>VLOOKUP(D19,통합목록!$E$4:$J$221,4,0)</f>
        <v>열기2-02.인사노무관리론\02.문제\[모의][01.04-2]수직적・수평적 적합성의 개념과 기업의 고성과 작업 시스템(HPWS) 구축 방안.txt</v>
      </c>
      <c r="M19" s="336" t="str">
        <f>VLOOKUP(D19,통합목록!$E$4:$J$221,6,0)</f>
        <v>B</v>
      </c>
      <c r="N19" s="336" t="str">
        <f t="shared" si="0"/>
        <v>제01장 인적자원관리의 개관-16</v>
      </c>
    </row>
    <row r="20" spans="1:14" ht="189" customHeight="1" x14ac:dyDescent="0.2">
      <c r="A20" s="292"/>
      <c r="B20" s="183" t="s">
        <v>567</v>
      </c>
      <c r="C20" s="303" t="s">
        <v>126</v>
      </c>
      <c r="D20" s="304" t="s">
        <v>1702</v>
      </c>
      <c r="E20" s="305" t="s">
        <v>1643</v>
      </c>
      <c r="F20" s="348" t="str">
        <f>VLOOKUP(D20,통합목록!$E$4:$J$221,3,0)</f>
        <v>능력주의 인적자원관리*</v>
      </c>
      <c r="G20" s="361" t="s">
        <v>1679</v>
      </c>
      <c r="H20" s="348"/>
      <c r="I20" s="348" t="s">
        <v>1678</v>
      </c>
      <c r="J20" s="348"/>
      <c r="K20" s="306"/>
      <c r="L20" s="335" t="str">
        <f>VLOOKUP(D20,통합목록!$E$4:$J$221,4,0)</f>
        <v>열기3-02.학자별 이론\[제프리 페퍼]능력주의 인적자원관리.txt</v>
      </c>
      <c r="M20" s="336" t="str">
        <f>VLOOKUP(D20,통합목록!$E$4:$J$221,6,0)</f>
        <v>A</v>
      </c>
      <c r="N20" s="336" t="str">
        <f t="shared" si="0"/>
        <v>제01장 인적자원관리의 개관-17</v>
      </c>
    </row>
    <row r="21" spans="1:14" ht="189" customHeight="1" x14ac:dyDescent="0.2">
      <c r="A21" s="292"/>
      <c r="B21" s="183" t="s">
        <v>567</v>
      </c>
      <c r="C21" s="303" t="s">
        <v>1345</v>
      </c>
      <c r="D21" s="304" t="s">
        <v>1212</v>
      </c>
      <c r="E21" s="305" t="s">
        <v>1644</v>
      </c>
      <c r="F21" s="348" t="str">
        <f>VLOOKUP(D21,통합목록!$E$4:$J$221,3,0)</f>
        <v>조직관리방식(협력적, 경쟁적)에 따른 인적자원관리의 특징</v>
      </c>
      <c r="G21" s="361"/>
      <c r="H21" s="348"/>
      <c r="I21" s="348"/>
      <c r="J21" s="348"/>
      <c r="K21" s="306"/>
      <c r="L21" s="335" t="str">
        <f>VLOOKUP(D21,통합목록!$E$4:$J$221,4,0)</f>
        <v>열기2-02.인사노무관리론\02.문제\[기출][2013-1]조직관리방식(협력적, 경쟁적)에 따른 인적자원관리의 특징.txt</v>
      </c>
      <c r="M21" s="336" t="str">
        <f>VLOOKUP(D21,통합목록!$E$4:$J$221,6,0)</f>
        <v>B</v>
      </c>
      <c r="N21" s="336" t="str">
        <f t="shared" si="0"/>
        <v>제01장 인적자원관리의 개관-18</v>
      </c>
    </row>
    <row r="22" spans="1:14" ht="189" customHeight="1" x14ac:dyDescent="0.2">
      <c r="A22" s="292"/>
      <c r="B22" s="183" t="s">
        <v>567</v>
      </c>
      <c r="C22" s="303" t="s">
        <v>126</v>
      </c>
      <c r="D22" s="304" t="s">
        <v>1704</v>
      </c>
      <c r="E22" s="305" t="s">
        <v>1645</v>
      </c>
      <c r="F22" s="348" t="str">
        <f>VLOOKUP(D22,통합목록!$E$4:$J$221,3,0)</f>
        <v>본원적 경쟁 전략*</v>
      </c>
      <c r="G22" s="362" t="s">
        <v>1680</v>
      </c>
      <c r="H22" s="348"/>
      <c r="I22" s="348"/>
      <c r="J22" s="348"/>
      <c r="K22" s="306"/>
      <c r="L22" s="335" t="str">
        <f>VLOOKUP(D22,통합목록!$E$4:$J$221,4,0)</f>
        <v>열기3-02.학자별 이론\[마이클 포터]본원적 경쟁 전략.txt</v>
      </c>
      <c r="M22" s="336" t="str">
        <f>VLOOKUP(D22,통합목록!$E$4:$J$221,6,0)</f>
        <v>A</v>
      </c>
      <c r="N22" s="336" t="str">
        <f t="shared" si="0"/>
        <v>제01장 인적자원관리의 개관-19</v>
      </c>
    </row>
    <row r="23" spans="1:14" ht="189" customHeight="1" x14ac:dyDescent="0.2">
      <c r="A23" s="292"/>
      <c r="B23" s="183" t="s">
        <v>567</v>
      </c>
      <c r="C23" s="303" t="s">
        <v>126</v>
      </c>
      <c r="D23" s="304" t="s">
        <v>1706</v>
      </c>
      <c r="E23" s="305" t="s">
        <v>1646</v>
      </c>
      <c r="F23" s="348" t="str">
        <f>VLOOKUP(D23,통합목록!$E$4:$J$221,3,0)</f>
        <v>전략 유형론*</v>
      </c>
      <c r="G23" s="361" t="s">
        <v>1681</v>
      </c>
      <c r="H23" s="348"/>
      <c r="I23" s="348"/>
      <c r="J23" s="348"/>
      <c r="K23" s="306"/>
      <c r="L23" s="335" t="str">
        <f>VLOOKUP(D23,통합목록!$E$4:$J$221,4,0)</f>
        <v>열기3-02.학자별 이론\[레이먼드 마일즈, 찰스 스노우]전략 유형론.txt</v>
      </c>
      <c r="M23" s="336" t="str">
        <f>VLOOKUP(D23,통합목록!$E$4:$J$221,6,0)</f>
        <v>A</v>
      </c>
      <c r="N23" s="336" t="str">
        <f t="shared" si="0"/>
        <v>제01장 인적자원관리의 개관-20</v>
      </c>
    </row>
    <row r="24" spans="1:14" ht="189" customHeight="1" x14ac:dyDescent="0.2">
      <c r="A24" s="292"/>
      <c r="B24" s="183" t="s">
        <v>567</v>
      </c>
      <c r="C24" s="303" t="s">
        <v>1526</v>
      </c>
      <c r="D24" s="304" t="s">
        <v>1456</v>
      </c>
      <c r="E24" s="305" t="s">
        <v>1647</v>
      </c>
      <c r="F24" s="348" t="str">
        <f>VLOOKUP(D24,통합목록!$E$4:$J$221,3,0)</f>
        <v>HRIS의 개념・기대효과와 e-HRM의 등장 배경 및 오프라인 인사관리와의 차이점</v>
      </c>
      <c r="G24" s="361"/>
      <c r="H24" s="348"/>
      <c r="I24" s="348"/>
      <c r="J24" s="348"/>
      <c r="K24" s="306"/>
      <c r="L24" s="335" t="str">
        <f>VLOOKUP(D24,통합목록!$E$4:$J$221,4,0)</f>
        <v>열기2-02.인사노무관리론\02.문제\[모의][01.06-1]HRIS의 개념・기대효과와 e-HRM의 등장 배경 및 오프라인 인사관리와의 차이점.txt</v>
      </c>
      <c r="M24" s="336" t="str">
        <f>VLOOKUP(D24,통합목록!$E$4:$J$221,6,0)</f>
        <v>B</v>
      </c>
      <c r="N24" s="336" t="str">
        <f t="shared" si="0"/>
        <v>제01장 인적자원관리의 개관-21</v>
      </c>
    </row>
    <row r="25" spans="1:14" ht="189" customHeight="1" thickBot="1" x14ac:dyDescent="0.25">
      <c r="A25" s="292"/>
      <c r="B25" s="184" t="s">
        <v>567</v>
      </c>
      <c r="C25" s="307" t="s">
        <v>1526</v>
      </c>
      <c r="D25" s="308" t="s">
        <v>1457</v>
      </c>
      <c r="E25" s="309" t="s">
        <v>1648</v>
      </c>
      <c r="F25" s="349" t="str">
        <f>VLOOKUP(D25,통합목록!$E$4:$J$221,3,0)</f>
        <v>e-HRM의 성공 요소・유의사항과 HRIS의 전략적 활용을 위한 인사부서의 역량</v>
      </c>
      <c r="G25" s="363"/>
      <c r="H25" s="349"/>
      <c r="I25" s="349"/>
      <c r="J25" s="349"/>
      <c r="K25" s="328"/>
      <c r="L25" s="337" t="str">
        <f>VLOOKUP(D25,통합목록!$E$4:$J$221,4,0)</f>
        <v>열기2-02.인사노무관리론\02.문제\[모의][01.06-2]e-HRM의 성공 요소・유의사항과 HRIS의 전략적 활용을 위한 인사부서의 역량.txt</v>
      </c>
      <c r="M25" s="338" t="str">
        <f>VLOOKUP(D25,통합목록!$E$4:$J$221,6,0)</f>
        <v>B</v>
      </c>
      <c r="N25" s="338" t="str">
        <f t="shared" si="0"/>
        <v>제01장 인적자원관리의 개관-22</v>
      </c>
    </row>
    <row r="26" spans="1:14" ht="189" customHeight="1" x14ac:dyDescent="0.2">
      <c r="A26" s="292"/>
      <c r="B26" s="296" t="s">
        <v>574</v>
      </c>
      <c r="C26" s="316" t="s">
        <v>1236</v>
      </c>
      <c r="D26" s="317" t="s">
        <v>1213</v>
      </c>
      <c r="E26" s="318" t="s">
        <v>556</v>
      </c>
      <c r="F26" s="350" t="str">
        <f>VLOOKUP(D26,통합목록!$E$4:$J$221,3,0)</f>
        <v>인적자원관리의 기능별 직무분석 활용방안</v>
      </c>
      <c r="G26" s="364"/>
      <c r="H26" s="350"/>
      <c r="I26" s="350"/>
      <c r="J26" s="350"/>
      <c r="K26" s="319"/>
      <c r="L26" s="339" t="str">
        <f>VLOOKUP(D26,통합목록!$E$4:$J$221,4,0)</f>
        <v>열기2-02.인사노무관리론\02.문제\[기출][2012-1]인적자원관리의 기능별 직무분석 활용방안.txt</v>
      </c>
      <c r="M26" s="340" t="str">
        <f>VLOOKUP(D26,통합목록!$E$4:$J$221,6,0)</f>
        <v>A</v>
      </c>
      <c r="N26" s="340" t="str">
        <f t="shared" si="0"/>
        <v>제02장 직무관리-01</v>
      </c>
    </row>
    <row r="27" spans="1:14" ht="189" customHeight="1" x14ac:dyDescent="0.2">
      <c r="A27" s="292"/>
      <c r="B27" s="183" t="s">
        <v>574</v>
      </c>
      <c r="C27" s="320" t="s">
        <v>1526</v>
      </c>
      <c r="D27" s="321" t="s">
        <v>1458</v>
      </c>
      <c r="E27" s="322" t="s">
        <v>558</v>
      </c>
      <c r="F27" s="351" t="str">
        <f>VLOOKUP(D27,통합목록!$E$4:$J$221,3,0)</f>
        <v>직무평가의 개념・목적 및 주요 평가기법(서열법, 분류법, 점수법, 요소비교법)의 비교★</v>
      </c>
      <c r="G27" s="365"/>
      <c r="H27" s="351"/>
      <c r="I27" s="351"/>
      <c r="J27" s="351"/>
      <c r="K27" s="323"/>
      <c r="L27" s="341" t="str">
        <f>VLOOKUP(D27,통합목록!$E$4:$J$221,4,0)</f>
        <v>열기2-02.인사노무관리론\02.문제\[모의][02.02-1]직무평가의 개념・목적 및 주요 평가기법(서열법, 분류법, 점수법, 요소비교법)의 비교.txt</v>
      </c>
      <c r="M27" s="342" t="str">
        <f>VLOOKUP(D27,통합목록!$E$4:$J$221,6,0)</f>
        <v>A</v>
      </c>
      <c r="N27" s="342" t="str">
        <f t="shared" si="0"/>
        <v>제02장 직무관리-02</v>
      </c>
    </row>
    <row r="28" spans="1:14" ht="189" customHeight="1" x14ac:dyDescent="0.2">
      <c r="A28" s="292"/>
      <c r="B28" s="183" t="s">
        <v>574</v>
      </c>
      <c r="C28" s="320" t="s">
        <v>1526</v>
      </c>
      <c r="D28" s="321" t="s">
        <v>1459</v>
      </c>
      <c r="E28" s="322" t="s">
        <v>561</v>
      </c>
      <c r="F28" s="351" t="str">
        <f>VLOOKUP(D28,통합목록!$E$4:$J$221,3,0)</f>
        <v>직무평가의 오류 방지 방안 및 수용성 제고를 위한 절차적 공정성 확보 방안★</v>
      </c>
      <c r="G28" s="365"/>
      <c r="H28" s="351"/>
      <c r="I28" s="351"/>
      <c r="J28" s="351"/>
      <c r="K28" s="323"/>
      <c r="L28" s="341" t="str">
        <f>VLOOKUP(D28,통합목록!$E$4:$J$221,4,0)</f>
        <v>열기2-02.인사노무관리론\02.문제\[모의][02.02-2]직무평가의 오류 방지 방안 및 수용성 제고를 위한 절차적 공정성 확보 방안.txt</v>
      </c>
      <c r="M28" s="342" t="str">
        <f>VLOOKUP(D28,통합목록!$E$4:$J$221,6,0)</f>
        <v>A</v>
      </c>
      <c r="N28" s="342" t="str">
        <f t="shared" si="0"/>
        <v>제02장 직무관리-03</v>
      </c>
    </row>
    <row r="29" spans="1:14" ht="189" customHeight="1" x14ac:dyDescent="0.2">
      <c r="A29" s="292"/>
      <c r="B29" s="183" t="s">
        <v>574</v>
      </c>
      <c r="C29" s="320" t="s">
        <v>1345</v>
      </c>
      <c r="D29" s="321" t="s">
        <v>53</v>
      </c>
      <c r="E29" s="322" t="s">
        <v>568</v>
      </c>
      <c r="F29" s="351" t="str">
        <f>VLOOKUP(D29,통합목록!$E$4:$J$221,3,0)</f>
        <v>전통적 직무설계의 특징 및 한계, 노동의 인간화의 개념과 실행방안 및 효과</v>
      </c>
      <c r="G29" s="365"/>
      <c r="H29" s="351"/>
      <c r="I29" s="351"/>
      <c r="J29" s="351"/>
      <c r="K29" s="323"/>
      <c r="L29" s="341" t="str">
        <f>VLOOKUP(D29,통합목록!$E$4:$J$221,4,0)</f>
        <v>열기2-02.인사노무관리론\02.문제\[기출][2008-1]전통적 직무설계의 특징 및 한계, 노동의 인간화의 개념과 실행방안 및 효과.txt</v>
      </c>
      <c r="M29" s="342" t="str">
        <f>VLOOKUP(D29,통합목록!$E$4:$J$221,6,0)</f>
        <v>B</v>
      </c>
      <c r="N29" s="342" t="str">
        <f t="shared" si="0"/>
        <v>제02장 직무관리-04</v>
      </c>
    </row>
    <row r="30" spans="1:14" ht="189" customHeight="1" x14ac:dyDescent="0.2">
      <c r="A30" s="292"/>
      <c r="B30" s="183" t="s">
        <v>574</v>
      </c>
      <c r="C30" s="320" t="s">
        <v>1345</v>
      </c>
      <c r="D30" s="321" t="s">
        <v>1204</v>
      </c>
      <c r="E30" s="322" t="s">
        <v>579</v>
      </c>
      <c r="F30" s="351" t="str">
        <f>VLOOKUP(D30,통합목록!$E$4:$J$221,3,0)</f>
        <v>해크만과 올덤의 직무특성모형의 내용 및 비판</v>
      </c>
      <c r="G30" s="365"/>
      <c r="H30" s="351"/>
      <c r="I30" s="351"/>
      <c r="J30" s="351"/>
      <c r="K30" s="323"/>
      <c r="L30" s="341" t="str">
        <f>VLOOKUP(D30,통합목록!$E$4:$J$221,4,0)</f>
        <v>열기2-02.인사노무관리론\02.문제\[기출][2010-2-2]해크만과 올덤의 직무특성모형의 내용 및 비판.txt</v>
      </c>
      <c r="M30" s="342" t="str">
        <f>VLOOKUP(D30,통합목록!$E$4:$J$221,6,0)</f>
        <v>B</v>
      </c>
      <c r="N30" s="342" t="str">
        <f t="shared" si="0"/>
        <v>제02장 직무관리-05</v>
      </c>
    </row>
    <row r="31" spans="1:14" ht="189" customHeight="1" x14ac:dyDescent="0.2">
      <c r="A31" s="292"/>
      <c r="B31" s="183" t="s">
        <v>574</v>
      </c>
      <c r="C31" s="320" t="s">
        <v>1345</v>
      </c>
      <c r="D31" s="321" t="s">
        <v>1214</v>
      </c>
      <c r="E31" s="322" t="s">
        <v>582</v>
      </c>
      <c r="F31" s="351" t="str">
        <f>VLOOKUP(D31,통합목록!$E$4:$J$221,3,0)</f>
        <v>5가지 직무설계 기법의 개념 및 장점・단점</v>
      </c>
      <c r="G31" s="365"/>
      <c r="H31" s="351"/>
      <c r="I31" s="351"/>
      <c r="J31" s="351"/>
      <c r="K31" s="323"/>
      <c r="L31" s="341" t="str">
        <f>VLOOKUP(D31,통합목록!$E$4:$J$221,4,0)</f>
        <v>열기2-02.인사노무관리론\02.문제\[기출][2017-2]5가지 직무설계 기법의 개념 및 장점・단점.txt</v>
      </c>
      <c r="M31" s="342" t="str">
        <f>VLOOKUP(D31,통합목록!$E$4:$J$221,6,0)</f>
        <v>B</v>
      </c>
      <c r="N31" s="342" t="str">
        <f t="shared" si="0"/>
        <v>제02장 직무관리-06</v>
      </c>
    </row>
    <row r="32" spans="1:14" ht="189" customHeight="1" x14ac:dyDescent="0.2">
      <c r="A32" s="292"/>
      <c r="B32" s="183" t="s">
        <v>574</v>
      </c>
      <c r="C32" s="320" t="s">
        <v>126</v>
      </c>
      <c r="D32" s="321" t="s">
        <v>1713</v>
      </c>
      <c r="E32" s="322" t="s">
        <v>599</v>
      </c>
      <c r="F32" s="351" t="str">
        <f>VLOOKUP(D32,통합목록!$E$4:$J$221,3,0)</f>
        <v>기계적 조직과 유기적 조직</v>
      </c>
      <c r="G32" s="365"/>
      <c r="H32" s="351"/>
      <c r="I32" s="351"/>
      <c r="J32" s="351"/>
      <c r="K32" s="323"/>
      <c r="L32" s="341" t="str">
        <f>VLOOKUP(D32,통합목록!$E$4:$J$221,4,0)</f>
        <v>열기3-02.학자별 이론\[톰 번즈, 조지 스토커]기계적 조직과 유기적 조직.txt</v>
      </c>
      <c r="M32" s="342" t="str">
        <f>VLOOKUP(D32,통합목록!$E$4:$J$221,6,0)</f>
        <v>C</v>
      </c>
      <c r="N32" s="342" t="str">
        <f t="shared" si="0"/>
        <v>제02장 직무관리-07</v>
      </c>
    </row>
    <row r="33" spans="1:14" ht="189" customHeight="1" x14ac:dyDescent="0.2">
      <c r="A33" s="292"/>
      <c r="B33" s="183" t="s">
        <v>574</v>
      </c>
      <c r="C33" s="320" t="s">
        <v>126</v>
      </c>
      <c r="D33" s="321" t="s">
        <v>1715</v>
      </c>
      <c r="E33" s="322" t="s">
        <v>600</v>
      </c>
      <c r="F33" s="351" t="str">
        <f>VLOOKUP(D33,통합목록!$E$4:$J$221,3,0)</f>
        <v>2요인 이론</v>
      </c>
      <c r="G33" s="365"/>
      <c r="H33" s="351"/>
      <c r="I33" s="351"/>
      <c r="J33" s="351"/>
      <c r="K33" s="323"/>
      <c r="L33" s="341" t="str">
        <f>VLOOKUP(D33,통합목록!$E$4:$J$221,4,0)</f>
        <v>열기3-02.학자별 이론\[프레데릭 허즈버그]2요인 이론.txt</v>
      </c>
      <c r="M33" s="342" t="str">
        <f>VLOOKUP(D33,통합목록!$E$4:$J$221,6,0)</f>
        <v>B</v>
      </c>
      <c r="N33" s="342" t="str">
        <f t="shared" si="0"/>
        <v>제02장 직무관리-08</v>
      </c>
    </row>
    <row r="34" spans="1:14" ht="189" customHeight="1" x14ac:dyDescent="0.2">
      <c r="A34" s="292"/>
      <c r="B34" s="183" t="s">
        <v>574</v>
      </c>
      <c r="C34" s="320" t="s">
        <v>126</v>
      </c>
      <c r="D34" s="321" t="s">
        <v>1717</v>
      </c>
      <c r="E34" s="322" t="s">
        <v>605</v>
      </c>
      <c r="F34" s="351" t="str">
        <f>VLOOKUP(D34,통합목록!$E$4:$J$221,3,0)</f>
        <v>성숙・미성숙 이론*</v>
      </c>
      <c r="G34" s="365"/>
      <c r="H34" s="351"/>
      <c r="I34" s="351"/>
      <c r="J34" s="351"/>
      <c r="K34" s="323"/>
      <c r="L34" s="341" t="str">
        <f>VLOOKUP(D34,통합목록!$E$4:$J$221,4,0)</f>
        <v>열기3-02.학자별 이론\[크리스 아지리스]성숙・미성숙 이론.txt</v>
      </c>
      <c r="M34" s="342" t="str">
        <f>VLOOKUP(D34,통합목록!$E$4:$J$221,6,0)</f>
        <v>A</v>
      </c>
      <c r="N34" s="342" t="str">
        <f t="shared" si="0"/>
        <v>제02장 직무관리-09</v>
      </c>
    </row>
    <row r="35" spans="1:14" ht="189" customHeight="1" x14ac:dyDescent="0.2">
      <c r="A35" s="292"/>
      <c r="B35" s="183" t="s">
        <v>574</v>
      </c>
      <c r="C35" s="320" t="s">
        <v>126</v>
      </c>
      <c r="D35" s="321" t="s">
        <v>1718</v>
      </c>
      <c r="E35" s="322" t="s">
        <v>613</v>
      </c>
      <c r="F35" s="351" t="str">
        <f>VLOOKUP(D35,통합목록!$E$4:$J$221,3,0)</f>
        <v>직무특성 이론(직무특성 모델)</v>
      </c>
      <c r="G35" s="365"/>
      <c r="H35" s="351"/>
      <c r="I35" s="351"/>
      <c r="J35" s="351"/>
      <c r="K35" s="323"/>
      <c r="L35" s="341" t="str">
        <f>VLOOKUP(D35,통합목록!$E$4:$J$221,4,0)</f>
        <v>열기3-02.학자별 이론\[리처드 해크만, 그레그 올덤]직무특성 이론(직무특성 모델).txt</v>
      </c>
      <c r="M35" s="342" t="str">
        <f>VLOOKUP(D35,통합목록!$E$4:$J$221,6,0)</f>
        <v>C</v>
      </c>
      <c r="N35" s="342" t="str">
        <f t="shared" si="0"/>
        <v>제02장 직무관리-10</v>
      </c>
    </row>
    <row r="36" spans="1:14" ht="189" customHeight="1" thickBot="1" x14ac:dyDescent="0.25">
      <c r="A36" s="292"/>
      <c r="B36" s="184" t="s">
        <v>574</v>
      </c>
      <c r="C36" s="329" t="s">
        <v>126</v>
      </c>
      <c r="D36" s="330" t="s">
        <v>1719</v>
      </c>
      <c r="E36" s="331" t="s">
        <v>1638</v>
      </c>
      <c r="F36" s="352" t="str">
        <f>VLOOKUP(D36,통합목록!$E$4:$J$221,3,0)</f>
        <v>직무 과정 재설계(BPR)*</v>
      </c>
      <c r="G36" s="366" t="s">
        <v>1810</v>
      </c>
      <c r="H36" s="352" t="s">
        <v>1811</v>
      </c>
      <c r="I36" s="352"/>
      <c r="J36" s="352"/>
      <c r="K36" s="332"/>
      <c r="L36" s="343" t="str">
        <f>VLOOKUP(D36,통합목록!$E$4:$J$221,4,0)</f>
        <v>열기3-02.학자별 이론\[마이클 해머, 제임스 챔피]직무 과정 재설계(BPR).txt</v>
      </c>
      <c r="M36" s="344" t="str">
        <f>VLOOKUP(D36,통합목록!$E$4:$J$221,6,0)</f>
        <v>A</v>
      </c>
      <c r="N36" s="344" t="str">
        <f t="shared" si="0"/>
        <v>제02장 직무관리-11</v>
      </c>
    </row>
    <row r="37" spans="1:14" ht="189" customHeight="1" x14ac:dyDescent="0.2">
      <c r="A37" s="292"/>
      <c r="B37" s="296" t="s">
        <v>577</v>
      </c>
      <c r="C37" s="316" t="s">
        <v>1526</v>
      </c>
      <c r="D37" s="317" t="s">
        <v>1460</v>
      </c>
      <c r="E37" s="318" t="s">
        <v>556</v>
      </c>
      <c r="F37" s="350" t="str">
        <f>VLOOKUP(D37,통합목록!$E$4:$J$221,3,0)</f>
        <v>인적자원의 수요와 공급의 예측 기법과 수급 불균형에 대한 대처 방안</v>
      </c>
      <c r="G37" s="364"/>
      <c r="H37" s="350"/>
      <c r="I37" s="350"/>
      <c r="J37" s="350"/>
      <c r="K37" s="319"/>
      <c r="L37" s="339" t="str">
        <f>VLOOKUP(D37,통합목록!$E$4:$J$221,4,0)</f>
        <v>열기2-02.인사노무관리론\02.문제\[모의][03.01-1]인적자원의 수요와 공급의 예측 기법과 수급 불균형에 대한 대처 방안.txt</v>
      </c>
      <c r="M37" s="340" t="str">
        <f>VLOOKUP(D37,통합목록!$E$4:$J$221,6,0)</f>
        <v>A</v>
      </c>
      <c r="N37" s="340" t="str">
        <f t="shared" si="0"/>
        <v>제03장 확보관리-01</v>
      </c>
    </row>
    <row r="38" spans="1:14" ht="189" customHeight="1" x14ac:dyDescent="0.2">
      <c r="A38" s="292"/>
      <c r="B38" s="183" t="s">
        <v>577</v>
      </c>
      <c r="C38" s="320" t="s">
        <v>1345</v>
      </c>
      <c r="D38" s="321" t="s">
        <v>1215</v>
      </c>
      <c r="E38" s="322" t="s">
        <v>558</v>
      </c>
      <c r="F38" s="351" t="str">
        <f>VLOOKUP(D38,통합목록!$E$4:$J$221,3,0)</f>
        <v>모집활동의 효과성 평가 및 현실적 직무소개(RJP)의 내용, 효과, 한계</v>
      </c>
      <c r="G38" s="365"/>
      <c r="H38" s="351"/>
      <c r="I38" s="351"/>
      <c r="J38" s="351"/>
      <c r="K38" s="323"/>
      <c r="L38" s="341" t="str">
        <f>VLOOKUP(D38,통합목록!$E$4:$J$221,4,0)</f>
        <v>열기2-02.인사노무관리론\02.문제\[기출][2016-2]모집활동의 효과성 평가 및 현실적 직무소개(RJP)의 내용, 효과, 한계.txt</v>
      </c>
      <c r="M38" s="342" t="str">
        <f>VLOOKUP(D38,통합목록!$E$4:$J$221,6,0)</f>
        <v>A</v>
      </c>
      <c r="N38" s="342" t="str">
        <f t="shared" si="0"/>
        <v>제03장 확보관리-02</v>
      </c>
    </row>
    <row r="39" spans="1:14" ht="189" customHeight="1" x14ac:dyDescent="0.2">
      <c r="A39" s="292"/>
      <c r="B39" s="183" t="s">
        <v>577</v>
      </c>
      <c r="C39" s="320" t="s">
        <v>1345</v>
      </c>
      <c r="D39" s="321" t="s">
        <v>54</v>
      </c>
      <c r="E39" s="322" t="s">
        <v>561</v>
      </c>
      <c r="F39" s="351" t="str">
        <f>VLOOKUP(D39,통합목록!$E$4:$J$221,3,0)</f>
        <v>내부모집의 개념과 방법 및 장・단점</v>
      </c>
      <c r="G39" s="365"/>
      <c r="H39" s="351"/>
      <c r="I39" s="351"/>
      <c r="J39" s="351"/>
      <c r="K39" s="323"/>
      <c r="L39" s="341" t="str">
        <f>VLOOKUP(D39,통합목록!$E$4:$J$221,4,0)</f>
        <v>열기2-02.인사노무관리론\02.문제\[기출][2022-2]내부모집의 개념과 방법 및 장・단점.txt</v>
      </c>
      <c r="M39" s="342" t="str">
        <f>VLOOKUP(D39,통합목록!$E$4:$J$221,6,0)</f>
        <v>A</v>
      </c>
      <c r="N39" s="342" t="str">
        <f t="shared" si="0"/>
        <v>제03장 확보관리-03</v>
      </c>
    </row>
    <row r="40" spans="1:14" ht="189" customHeight="1" x14ac:dyDescent="0.2">
      <c r="A40" s="292"/>
      <c r="B40" s="183" t="s">
        <v>577</v>
      </c>
      <c r="C40" s="320" t="s">
        <v>1345</v>
      </c>
      <c r="D40" s="321" t="s">
        <v>56</v>
      </c>
      <c r="E40" s="322" t="s">
        <v>568</v>
      </c>
      <c r="F40" s="351" t="str">
        <f>VLOOKUP(D40,통합목록!$E$4:$J$221,3,0)</f>
        <v>선발도구의 타당도 평가방법 및 선발비율의 개념</v>
      </c>
      <c r="G40" s="365"/>
      <c r="H40" s="351"/>
      <c r="I40" s="351"/>
      <c r="J40" s="351"/>
      <c r="K40" s="323"/>
      <c r="L40" s="341" t="str">
        <f>VLOOKUP(D40,통합목록!$E$4:$J$221,4,0)</f>
        <v>열기2-02.인사노무관리론\02.문제\[기출][2008-2-2]선발도구의 타당도 평가방법 및 선발비율의 개념.txt</v>
      </c>
      <c r="M40" s="342" t="str">
        <f>VLOOKUP(D40,통합목록!$E$4:$J$221,6,0)</f>
        <v>C</v>
      </c>
      <c r="N40" s="342" t="str">
        <f t="shared" si="0"/>
        <v>제03장 확보관리-04</v>
      </c>
    </row>
    <row r="41" spans="1:14" ht="189" customHeight="1" x14ac:dyDescent="0.2">
      <c r="A41" s="292"/>
      <c r="B41" s="183" t="s">
        <v>577</v>
      </c>
      <c r="C41" s="320" t="s">
        <v>1345</v>
      </c>
      <c r="D41" s="321" t="s">
        <v>1216</v>
      </c>
      <c r="E41" s="322" t="s">
        <v>579</v>
      </c>
      <c r="F41" s="351" t="str">
        <f>VLOOKUP(D41,통합목록!$E$4:$J$221,3,0)</f>
        <v>온라인 AI 채용시스템의 장점(타당성, 신뢰성, 수용성, 실용성) 및 조직 영향 분석</v>
      </c>
      <c r="G41" s="365"/>
      <c r="H41" s="351"/>
      <c r="I41" s="351"/>
      <c r="J41" s="351"/>
      <c r="K41" s="323"/>
      <c r="L41" s="341" t="str">
        <f>VLOOKUP(D41,통합목록!$E$4:$J$221,4,0)</f>
        <v>열기2-02.인사노무관리론\02.문제\[기출][2018-3]온라인 AI 채용시스템의 장점(타당성, 신뢰성, 수용성, 실용성) 및 조직 영향 분석.txt</v>
      </c>
      <c r="M41" s="342" t="str">
        <f>VLOOKUP(D41,통합목록!$E$4:$J$221,6,0)</f>
        <v>C</v>
      </c>
      <c r="N41" s="342" t="str">
        <f t="shared" si="0"/>
        <v>제03장 확보관리-05</v>
      </c>
    </row>
    <row r="42" spans="1:14" ht="189" customHeight="1" x14ac:dyDescent="0.2">
      <c r="A42" s="292"/>
      <c r="B42" s="183" t="s">
        <v>577</v>
      </c>
      <c r="C42" s="320" t="s">
        <v>1345</v>
      </c>
      <c r="D42" s="321" t="s">
        <v>1205</v>
      </c>
      <c r="E42" s="322" t="s">
        <v>582</v>
      </c>
      <c r="F42" s="351" t="str">
        <f>VLOOKUP(D42,통합목록!$E$4:$J$221,3,0)</f>
        <v>바이오 데이터 분석의 개념, 장・단점, 개발단계</v>
      </c>
      <c r="G42" s="365"/>
      <c r="H42" s="351"/>
      <c r="I42" s="351"/>
      <c r="J42" s="351"/>
      <c r="K42" s="323"/>
      <c r="L42" s="341" t="str">
        <f>VLOOKUP(D42,통합목록!$E$4:$J$221,4,0)</f>
        <v>열기2-02.인사노무관리론\02.문제\[기출][2023-2]바이오 데이터 분석의 개념, 장・단점, 개발단계.txt</v>
      </c>
      <c r="M42" s="342" t="str">
        <f>VLOOKUP(D42,통합목록!$E$4:$J$221,6,0)</f>
        <v>C</v>
      </c>
      <c r="N42" s="342" t="str">
        <f t="shared" si="0"/>
        <v>제03장 확보관리-06</v>
      </c>
    </row>
    <row r="43" spans="1:14" ht="189" customHeight="1" thickBot="1" x14ac:dyDescent="0.25">
      <c r="A43" s="292"/>
      <c r="B43" s="184" t="s">
        <v>577</v>
      </c>
      <c r="C43" s="329" t="s">
        <v>1345</v>
      </c>
      <c r="D43" s="330" t="s">
        <v>55</v>
      </c>
      <c r="E43" s="331" t="s">
        <v>599</v>
      </c>
      <c r="F43" s="352" t="str">
        <f>VLOOKUP(D43,통합목록!$E$4:$J$221,3,0)</f>
        <v>구조화 면접과 비구조화 면접의 개념 및 장・단점</v>
      </c>
      <c r="G43" s="366"/>
      <c r="H43" s="352"/>
      <c r="I43" s="352"/>
      <c r="J43" s="352"/>
      <c r="K43" s="332"/>
      <c r="L43" s="343" t="str">
        <f>VLOOKUP(D43,통합목록!$E$4:$J$221,4,0)</f>
        <v>열기2-02.인사노무관리론\02.문제\[기출][2025-3]구조화 면접과 비구조화 면접의 개념 및 장・단점.txt</v>
      </c>
      <c r="M43" s="344" t="str">
        <f>VLOOKUP(D43,통합목록!$E$4:$J$221,6,0)</f>
        <v>C</v>
      </c>
      <c r="N43" s="344" t="str">
        <f t="shared" si="0"/>
        <v>제03장 확보관리-07</v>
      </c>
    </row>
    <row r="44" spans="1:14" ht="189" customHeight="1" x14ac:dyDescent="0.2">
      <c r="A44" s="292"/>
      <c r="B44" s="296" t="s">
        <v>587</v>
      </c>
      <c r="C44" s="316" t="s">
        <v>1345</v>
      </c>
      <c r="D44" s="317" t="s">
        <v>58</v>
      </c>
      <c r="E44" s="318" t="s">
        <v>556</v>
      </c>
      <c r="F44" s="350" t="str">
        <f>VLOOKUP(D44,통합목록!$E$4:$J$221,3,0)</f>
        <v>기업교육훈련 필요성 분석의 개념과 수준 및 분석 기법</v>
      </c>
      <c r="G44" s="364"/>
      <c r="H44" s="350"/>
      <c r="I44" s="350"/>
      <c r="J44" s="350"/>
      <c r="K44" s="319"/>
      <c r="L44" s="339" t="str">
        <f>VLOOKUP(D44,통합목록!$E$4:$J$221,4,0)</f>
        <v>열기2-02.인사노무관리론\02.문제\[기출][2008-2-1]기업교육훈련 필요성 분석의 개념과 수준 및 분석 기법.txt</v>
      </c>
      <c r="M44" s="340" t="str">
        <f>VLOOKUP(D44,통합목록!$E$4:$J$221,6,0)</f>
        <v>A</v>
      </c>
      <c r="N44" s="340" t="str">
        <f t="shared" si="0"/>
        <v>제04장 개발관리-01</v>
      </c>
    </row>
    <row r="45" spans="1:14" ht="189" customHeight="1" x14ac:dyDescent="0.2">
      <c r="A45" s="292"/>
      <c r="B45" s="183" t="s">
        <v>587</v>
      </c>
      <c r="C45" s="320" t="s">
        <v>1345</v>
      </c>
      <c r="D45" s="321" t="s">
        <v>57</v>
      </c>
      <c r="E45" s="322" t="s">
        <v>558</v>
      </c>
      <c r="F45" s="351" t="str">
        <f>VLOOKUP(D45,통합목록!$E$4:$J$221,3,0)</f>
        <v>관리층 교육훈련의 개념 및 6가지 대표 기법</v>
      </c>
      <c r="G45" s="365"/>
      <c r="H45" s="351"/>
      <c r="I45" s="351"/>
      <c r="J45" s="351"/>
      <c r="K45" s="323"/>
      <c r="L45" s="341" t="str">
        <f>VLOOKUP(D45,통합목록!$E$4:$J$221,4,0)</f>
        <v>열기2-02.인사노무관리론\02.문제\[기출][2022-1-1]관리층 교육훈련의 개념 및 6가지 대표 기법.txt</v>
      </c>
      <c r="M45" s="342" t="str">
        <f>VLOOKUP(D45,통합목록!$E$4:$J$221,6,0)</f>
        <v>A</v>
      </c>
      <c r="N45" s="342" t="str">
        <f t="shared" si="0"/>
        <v>제04장 개발관리-02</v>
      </c>
    </row>
    <row r="46" spans="1:14" ht="189" customHeight="1" x14ac:dyDescent="0.2">
      <c r="A46" s="292"/>
      <c r="B46" s="183" t="s">
        <v>587</v>
      </c>
      <c r="C46" s="320" t="s">
        <v>1345</v>
      </c>
      <c r="D46" s="321" t="s">
        <v>1217</v>
      </c>
      <c r="E46" s="322" t="s">
        <v>561</v>
      </c>
      <c r="F46" s="351" t="str">
        <f>VLOOKUP(D46,통합목록!$E$4:$J$221,3,0)</f>
        <v>교육훈련 평가 기법인 커크패트릭의 평가 기준, 골드스타인의 타당도 평가법, 필립스의 투자수익률 평가법</v>
      </c>
      <c r="G46" s="365"/>
      <c r="H46" s="351"/>
      <c r="I46" s="351"/>
      <c r="J46" s="351"/>
      <c r="K46" s="323"/>
      <c r="L46" s="341" t="str">
        <f>VLOOKUP(D46,통합목록!$E$4:$J$221,4,0)</f>
        <v>열기2-02.인사노무관리론\02.문제\[기출][2022-1-2]교육훈련 평가 기법인 커크패트릭의 평가 기준, 골드스타인의 타당도 평가법, 필립스의 투자수익률 평가법.txt</v>
      </c>
      <c r="M46" s="342" t="str">
        <f>VLOOKUP(D46,통합목록!$E$4:$J$221,6,0)</f>
        <v>A</v>
      </c>
      <c r="N46" s="342" t="str">
        <f t="shared" si="0"/>
        <v>제04장 개발관리-03</v>
      </c>
    </row>
    <row r="47" spans="1:14" ht="189" customHeight="1" x14ac:dyDescent="0.2">
      <c r="A47" s="292"/>
      <c r="B47" s="183" t="s">
        <v>587</v>
      </c>
      <c r="C47" s="320" t="s">
        <v>126</v>
      </c>
      <c r="D47" s="321" t="s">
        <v>1721</v>
      </c>
      <c r="E47" s="322" t="s">
        <v>568</v>
      </c>
      <c r="F47" s="351" t="str">
        <f>VLOOKUP(D47,통합목록!$E$4:$J$221,3,0)</f>
        <v>사회학습 이론</v>
      </c>
      <c r="G47" s="365"/>
      <c r="H47" s="351"/>
      <c r="I47" s="351"/>
      <c r="J47" s="351"/>
      <c r="K47" s="323"/>
      <c r="L47" s="341" t="str">
        <f>VLOOKUP(D47,통합목록!$E$4:$J$221,4,0)</f>
        <v>열기3-02.학자별 이론\[알버트 반두라]사회학습 이론.txt</v>
      </c>
      <c r="M47" s="342" t="str">
        <f>VLOOKUP(D47,통합목록!$E$4:$J$221,6,0)</f>
        <v>A</v>
      </c>
      <c r="N47" s="342" t="str">
        <f t="shared" si="0"/>
        <v>제04장 개발관리-04</v>
      </c>
    </row>
    <row r="48" spans="1:14" ht="189" customHeight="1" x14ac:dyDescent="0.2">
      <c r="A48" s="292"/>
      <c r="B48" s="183" t="s">
        <v>587</v>
      </c>
      <c r="C48" s="320" t="s">
        <v>126</v>
      </c>
      <c r="D48" s="321" t="s">
        <v>1723</v>
      </c>
      <c r="E48" s="322" t="s">
        <v>579</v>
      </c>
      <c r="F48" s="351" t="str">
        <f>VLOOKUP(D48,통합목록!$E$4:$J$221,3,0)</f>
        <v>교류 분석법</v>
      </c>
      <c r="G48" s="365"/>
      <c r="H48" s="351"/>
      <c r="I48" s="351"/>
      <c r="J48" s="351"/>
      <c r="K48" s="323"/>
      <c r="L48" s="341" t="str">
        <f>VLOOKUP(D48,통합목록!$E$4:$J$221,4,0)</f>
        <v>열기3-02.학자별 이론\[에릭 번]교류 분석법.txt</v>
      </c>
      <c r="M48" s="342" t="str">
        <f>VLOOKUP(D48,통합목록!$E$4:$J$221,6,0)</f>
        <v>A</v>
      </c>
      <c r="N48" s="342" t="str">
        <f t="shared" si="0"/>
        <v>제04장 개발관리-05</v>
      </c>
    </row>
    <row r="49" spans="1:14" ht="189" customHeight="1" x14ac:dyDescent="0.2">
      <c r="A49" s="292"/>
      <c r="B49" s="183" t="s">
        <v>587</v>
      </c>
      <c r="C49" s="320" t="s">
        <v>126</v>
      </c>
      <c r="D49" s="321" t="s">
        <v>1725</v>
      </c>
      <c r="E49" s="322" t="s">
        <v>582</v>
      </c>
      <c r="F49" s="351" t="str">
        <f>VLOOKUP(D49,통합목록!$E$4:$J$221,3,0)</f>
        <v>교육훈련 평가 모형*</v>
      </c>
      <c r="G49" s="365"/>
      <c r="H49" s="351"/>
      <c r="I49" s="351"/>
      <c r="J49" s="351"/>
      <c r="K49" s="323"/>
      <c r="L49" s="341" t="str">
        <f>VLOOKUP(D49,통합목록!$E$4:$J$221,4,0)</f>
        <v>열기3-02.학자별 이론\[도널드 커크패트릭]교육훈련 평가 모형.txt</v>
      </c>
      <c r="M49" s="342" t="str">
        <f>VLOOKUP(D49,통합목록!$E$4:$J$221,6,0)</f>
        <v>A</v>
      </c>
      <c r="N49" s="342" t="str">
        <f t="shared" si="0"/>
        <v>제04장 개발관리-06</v>
      </c>
    </row>
    <row r="50" spans="1:14" ht="189" customHeight="1" x14ac:dyDescent="0.2">
      <c r="A50" s="292"/>
      <c r="B50" s="183" t="s">
        <v>587</v>
      </c>
      <c r="C50" s="320" t="s">
        <v>126</v>
      </c>
      <c r="D50" s="321" t="s">
        <v>1727</v>
      </c>
      <c r="E50" s="322" t="s">
        <v>599</v>
      </c>
      <c r="F50" s="351" t="str">
        <f>VLOOKUP(D50,통합목록!$E$4:$J$221,3,0)</f>
        <v>교육훈련 타당성 평가 모델*</v>
      </c>
      <c r="G50" s="365"/>
      <c r="H50" s="351"/>
      <c r="I50" s="351"/>
      <c r="J50" s="351"/>
      <c r="K50" s="323"/>
      <c r="L50" s="341" t="str">
        <f>VLOOKUP(D50,통합목록!$E$4:$J$221,4,0)</f>
        <v>열기3-02.학자별 이론\[어윈 골드스타인]교육훈련 타당성 평가 모델.txt</v>
      </c>
      <c r="M50" s="342" t="str">
        <f>VLOOKUP(D50,통합목록!$E$4:$J$221,6,0)</f>
        <v>A</v>
      </c>
      <c r="N50" s="342" t="str">
        <f t="shared" si="0"/>
        <v>제04장 개발관리-07</v>
      </c>
    </row>
    <row r="51" spans="1:14" ht="189" customHeight="1" x14ac:dyDescent="0.2">
      <c r="A51" s="292"/>
      <c r="B51" s="183" t="s">
        <v>587</v>
      </c>
      <c r="C51" s="320" t="s">
        <v>126</v>
      </c>
      <c r="D51" s="321" t="s">
        <v>1729</v>
      </c>
      <c r="E51" s="322" t="s">
        <v>600</v>
      </c>
      <c r="F51" s="351" t="str">
        <f>VLOOKUP(D51,통합목록!$E$4:$J$221,3,0)</f>
        <v>ROI 평가 모형*</v>
      </c>
      <c r="G51" s="365"/>
      <c r="H51" s="351"/>
      <c r="I51" s="351"/>
      <c r="J51" s="351"/>
      <c r="K51" s="323"/>
      <c r="L51" s="341" t="str">
        <f>VLOOKUP(D51,통합목록!$E$4:$J$221,4,0)</f>
        <v>열기3-02.학자별 이론\[잭 필립스]ROI 평가 모형.txt</v>
      </c>
      <c r="M51" s="342" t="str">
        <f>VLOOKUP(D51,통합목록!$E$4:$J$221,6,0)</f>
        <v>A</v>
      </c>
      <c r="N51" s="342" t="str">
        <f t="shared" si="0"/>
        <v>제04장 개발관리-08</v>
      </c>
    </row>
    <row r="52" spans="1:14" ht="189" customHeight="1" x14ac:dyDescent="0.2">
      <c r="A52" s="292"/>
      <c r="B52" s="183" t="s">
        <v>587</v>
      </c>
      <c r="C52" s="320" t="s">
        <v>1345</v>
      </c>
      <c r="D52" s="321" t="s">
        <v>1206</v>
      </c>
      <c r="E52" s="322" t="s">
        <v>605</v>
      </c>
      <c r="F52" s="351" t="str">
        <f>VLOOKUP(D52,통합목록!$E$4:$J$221,3,0)</f>
        <v>기업내 구성원의 경력개발 초기, 중기, 후기 단계별 기업의 관리활동 분석</v>
      </c>
      <c r="G52" s="365"/>
      <c r="H52" s="351"/>
      <c r="I52" s="351"/>
      <c r="J52" s="351"/>
      <c r="K52" s="323"/>
      <c r="L52" s="341" t="str">
        <f>VLOOKUP(D52,통합목록!$E$4:$J$221,4,0)</f>
        <v>열기2-02.인사노무관리론\02.문제\[기출][2010-1]기업내 구성원의 경력개발 초기, 중기, 후기 단계별 기업의 관리활동 분석.txt</v>
      </c>
      <c r="M52" s="342" t="str">
        <f>VLOOKUP(D52,통합목록!$E$4:$J$221,6,0)</f>
        <v>A</v>
      </c>
      <c r="N52" s="342" t="str">
        <f t="shared" si="0"/>
        <v>제04장 개발관리-09</v>
      </c>
    </row>
    <row r="53" spans="1:14" ht="189" customHeight="1" x14ac:dyDescent="0.2">
      <c r="A53" s="292"/>
      <c r="B53" s="183" t="s">
        <v>587</v>
      </c>
      <c r="C53" s="320" t="s">
        <v>1345</v>
      </c>
      <c r="D53" s="321" t="s">
        <v>1218</v>
      </c>
      <c r="E53" s="322" t="s">
        <v>613</v>
      </c>
      <c r="F53" s="351" t="str">
        <f>VLOOKUP(D53,통합목록!$E$4:$J$221,3,0)</f>
        <v>멘토링 제도의 내용, 한계 및 효율적 활용방안</v>
      </c>
      <c r="G53" s="365"/>
      <c r="H53" s="351"/>
      <c r="I53" s="351"/>
      <c r="J53" s="351"/>
      <c r="K53" s="323"/>
      <c r="L53" s="341" t="str">
        <f>VLOOKUP(D53,통합목록!$E$4:$J$221,4,0)</f>
        <v>열기2-02.인사노무관리론\02.문제\[기출][2012-2]멘토링 제도의 내용, 한계 및 효율적 활용방안.txt</v>
      </c>
      <c r="M53" s="342" t="str">
        <f>VLOOKUP(D53,통합목록!$E$4:$J$221,6,0)</f>
        <v>A</v>
      </c>
      <c r="N53" s="342" t="str">
        <f t="shared" si="0"/>
        <v>제04장 개발관리-10</v>
      </c>
    </row>
    <row r="54" spans="1:14" ht="189" customHeight="1" x14ac:dyDescent="0.2">
      <c r="A54" s="292"/>
      <c r="B54" s="183" t="s">
        <v>587</v>
      </c>
      <c r="C54" s="320" t="s">
        <v>1345</v>
      </c>
      <c r="D54" s="321" t="s">
        <v>59</v>
      </c>
      <c r="E54" s="322" t="s">
        <v>1638</v>
      </c>
      <c r="F54" s="351" t="str">
        <f>VLOOKUP(D54,통합목록!$E$4:$J$221,3,0)</f>
        <v>경력개발관리의 현대적 의미와 에드가 샤인의 경력닻 및 직무순환의 장・단점</v>
      </c>
      <c r="G54" s="365"/>
      <c r="H54" s="351"/>
      <c r="I54" s="351"/>
      <c r="J54" s="351"/>
      <c r="K54" s="323"/>
      <c r="L54" s="341" t="str">
        <f>VLOOKUP(D54,통합목록!$E$4:$J$221,4,0)</f>
        <v>열기2-02.인사노무관리론\02.문제\[기출][2014-2]경력개발관리의 현대적 의미와 에드가 샤인의 경력닻 및 직무순환의 장・단점.txt</v>
      </c>
      <c r="M54" s="342" t="str">
        <f>VLOOKUP(D54,통합목록!$E$4:$J$221,6,0)</f>
        <v>A</v>
      </c>
      <c r="N54" s="342" t="str">
        <f t="shared" si="0"/>
        <v>제04장 개발관리-11</v>
      </c>
    </row>
    <row r="55" spans="1:14" ht="189" customHeight="1" x14ac:dyDescent="0.2">
      <c r="A55" s="292"/>
      <c r="B55" s="183" t="s">
        <v>587</v>
      </c>
      <c r="C55" s="320" t="s">
        <v>126</v>
      </c>
      <c r="D55" s="321" t="s">
        <v>1731</v>
      </c>
      <c r="E55" s="322" t="s">
        <v>1639</v>
      </c>
      <c r="F55" s="351" t="str">
        <f>VLOOKUP(D55,통합목록!$E$4:$J$221,3,0)</f>
        <v>경력닻*</v>
      </c>
      <c r="G55" s="365" t="s">
        <v>1827</v>
      </c>
      <c r="H55" s="351"/>
      <c r="I55" s="351"/>
      <c r="J55" s="351"/>
      <c r="K55" s="323"/>
      <c r="L55" s="341" t="str">
        <f>VLOOKUP(D55,통합목록!$E$4:$J$221,4,0)</f>
        <v>열기3-02.학자별 이론\[에드가 샤인, 토마스 딜롱]경력닻.txt</v>
      </c>
      <c r="M55" s="342" t="str">
        <f>VLOOKUP(D55,통합목록!$E$4:$J$221,6,0)</f>
        <v>A</v>
      </c>
      <c r="N55" s="342" t="str">
        <f t="shared" si="0"/>
        <v>제04장 개발관리-12</v>
      </c>
    </row>
    <row r="56" spans="1:14" ht="189" customHeight="1" x14ac:dyDescent="0.2">
      <c r="A56" s="292"/>
      <c r="B56" s="183" t="s">
        <v>587</v>
      </c>
      <c r="C56" s="320" t="s">
        <v>126</v>
      </c>
      <c r="D56" s="321" t="s">
        <v>1733</v>
      </c>
      <c r="E56" s="322" t="s">
        <v>1640</v>
      </c>
      <c r="F56" s="351" t="str">
        <f>VLOOKUP(D56,통합목록!$E$4:$J$221,3,0)</f>
        <v>경력단계*</v>
      </c>
      <c r="G56" s="365" t="s">
        <v>1826</v>
      </c>
      <c r="H56" s="351"/>
      <c r="I56" s="351"/>
      <c r="J56" s="351"/>
      <c r="K56" s="323"/>
      <c r="L56" s="341" t="str">
        <f>VLOOKUP(D56,통합목록!$E$4:$J$221,4,0)</f>
        <v>열기3-02.학자별 이론\[더글라스 홀]경력단계.txt</v>
      </c>
      <c r="M56" s="342" t="str">
        <f>VLOOKUP(D56,통합목록!$E$4:$J$221,6,0)</f>
        <v>A</v>
      </c>
      <c r="N56" s="342" t="str">
        <f t="shared" si="0"/>
        <v>제04장 개발관리-13</v>
      </c>
    </row>
    <row r="57" spans="1:14" ht="189" customHeight="1" x14ac:dyDescent="0.2">
      <c r="A57" s="292"/>
      <c r="B57" s="183" t="s">
        <v>587</v>
      </c>
      <c r="C57" s="320" t="s">
        <v>126</v>
      </c>
      <c r="D57" s="321" t="s">
        <v>1735</v>
      </c>
      <c r="E57" s="322" t="s">
        <v>1641</v>
      </c>
      <c r="F57" s="351" t="str">
        <f>VLOOKUP(D57,통합목록!$E$4:$J$221,3,0)</f>
        <v>성인발달모형*</v>
      </c>
      <c r="G57" s="365" t="s">
        <v>1828</v>
      </c>
      <c r="H57" s="351"/>
      <c r="I57" s="351"/>
      <c r="J57" s="351"/>
      <c r="K57" s="323"/>
      <c r="L57" s="341" t="str">
        <f>VLOOKUP(D57,통합목록!$E$4:$J$221,4,0)</f>
        <v>열기3-02.학자별 이론\[다니엘 레빈슨]성인발달모형.txt</v>
      </c>
      <c r="M57" s="342" t="str">
        <f>VLOOKUP(D57,통합목록!$E$4:$J$221,6,0)</f>
        <v>A</v>
      </c>
      <c r="N57" s="342" t="str">
        <f t="shared" si="0"/>
        <v>제04장 개발관리-14</v>
      </c>
    </row>
    <row r="58" spans="1:14" ht="189" customHeight="1" x14ac:dyDescent="0.2">
      <c r="A58" s="292"/>
      <c r="B58" s="183" t="s">
        <v>587</v>
      </c>
      <c r="C58" s="320" t="s">
        <v>126</v>
      </c>
      <c r="D58" s="321" t="s">
        <v>1737</v>
      </c>
      <c r="E58" s="322" t="s">
        <v>617</v>
      </c>
      <c r="F58" s="351" t="str">
        <f>VLOOKUP(D58,통합목록!$E$4:$J$221,3,0)</f>
        <v>개인의 경력욕구 형성과정*</v>
      </c>
      <c r="G58" s="365" t="s">
        <v>1829</v>
      </c>
      <c r="H58" s="351"/>
      <c r="I58" s="351"/>
      <c r="J58" s="351"/>
      <c r="K58" s="323"/>
      <c r="L58" s="341" t="str">
        <f>VLOOKUP(D58,통합목록!$E$4:$J$221,4,0)</f>
        <v>열기3-02.학자별 이론\[존 리치]개인의 경력욕구 형성과정.txt</v>
      </c>
      <c r="M58" s="342" t="str">
        <f>VLOOKUP(D58,통합목록!$E$4:$J$221,6,0)</f>
        <v>A</v>
      </c>
      <c r="N58" s="342" t="str">
        <f t="shared" si="0"/>
        <v>제04장 개발관리-15</v>
      </c>
    </row>
    <row r="59" spans="1:14" ht="189" customHeight="1" x14ac:dyDescent="0.2">
      <c r="A59" s="292"/>
      <c r="B59" s="183" t="s">
        <v>587</v>
      </c>
      <c r="C59" s="320" t="s">
        <v>1526</v>
      </c>
      <c r="D59" s="321" t="s">
        <v>1461</v>
      </c>
      <c r="E59" s="322" t="s">
        <v>1642</v>
      </c>
      <c r="F59" s="351" t="str">
        <f>VLOOKUP(D59,통합목록!$E$4:$J$221,3,0)</f>
        <v>승진의 개념 및 중요성, 연공주의와 능력주의 원칙의 비교</v>
      </c>
      <c r="G59" s="365"/>
      <c r="H59" s="351"/>
      <c r="I59" s="351"/>
      <c r="J59" s="351"/>
      <c r="K59" s="323"/>
      <c r="L59" s="341" t="str">
        <f>VLOOKUP(D59,통합목록!$E$4:$J$221,4,0)</f>
        <v>열기2-02.인사노무관리론\02.문제\[모의][04.04-1]승진의 개념 및 중요성, 연공주의와 능력주의 원칙의 비교.txt</v>
      </c>
      <c r="M59" s="342" t="str">
        <f>VLOOKUP(D59,통합목록!$E$4:$J$221,6,0)</f>
        <v>A</v>
      </c>
      <c r="N59" s="342" t="str">
        <f t="shared" si="0"/>
        <v>제04장 개발관리-16</v>
      </c>
    </row>
    <row r="60" spans="1:14" ht="189" customHeight="1" thickBot="1" x14ac:dyDescent="0.25">
      <c r="A60" s="292"/>
      <c r="B60" s="184" t="s">
        <v>587</v>
      </c>
      <c r="C60" s="329" t="s">
        <v>1526</v>
      </c>
      <c r="D60" s="330" t="s">
        <v>1462</v>
      </c>
      <c r="E60" s="331" t="s">
        <v>1643</v>
      </c>
      <c r="F60" s="352" t="str">
        <f>VLOOKUP(D60,통합목록!$E$4:$J$221,3,0)</f>
        <v>승진 정체의 원인과 다원적 승진 경로 및 발탁 승진제의 성공적 운영 방안</v>
      </c>
      <c r="G60" s="366"/>
      <c r="H60" s="352"/>
      <c r="I60" s="352"/>
      <c r="J60" s="352"/>
      <c r="K60" s="332"/>
      <c r="L60" s="343" t="str">
        <f>VLOOKUP(D60,통합목록!$E$4:$J$221,4,0)</f>
        <v>열기2-02.인사노무관리론\02.문제\[모의][04.04-2]승진 정체의 원인과 다원적 승진 경로 및 발탁 승진제의 성공적 운영 방안.txt</v>
      </c>
      <c r="M60" s="344" t="str">
        <f>VLOOKUP(D60,통합목록!$E$4:$J$221,6,0)</f>
        <v>A</v>
      </c>
      <c r="N60" s="344" t="str">
        <f t="shared" si="0"/>
        <v>제04장 개발관리-17</v>
      </c>
    </row>
    <row r="61" spans="1:14" ht="189" customHeight="1" x14ac:dyDescent="0.2">
      <c r="A61" s="292"/>
      <c r="B61" s="296" t="s">
        <v>593</v>
      </c>
      <c r="C61" s="316" t="s">
        <v>1345</v>
      </c>
      <c r="D61" s="317" t="s">
        <v>1219</v>
      </c>
      <c r="E61" s="318" t="s">
        <v>556</v>
      </c>
      <c r="F61" s="350" t="str">
        <f>VLOOKUP(D61,통합목록!$E$4:$J$221,3,0)</f>
        <v>성과관리의 3가지 목적 및 효과적인 5가지 성과관리 운영 기준</v>
      </c>
      <c r="G61" s="364"/>
      <c r="H61" s="350"/>
      <c r="I61" s="350"/>
      <c r="J61" s="350"/>
      <c r="K61" s="319"/>
      <c r="L61" s="339" t="str">
        <f>VLOOKUP(D61,통합목록!$E$4:$J$221,4,0)</f>
        <v>열기2-02.인사노무관리론\02.문제\[기출][2019-1-1]성과관리의 3가지 목적 및 효과적인 5가지 성과관리 운영 기준.txt</v>
      </c>
      <c r="M61" s="340" t="str">
        <f>VLOOKUP(D61,통합목록!$E$4:$J$221,6,0)</f>
        <v>B</v>
      </c>
      <c r="N61" s="340" t="str">
        <f t="shared" si="0"/>
        <v>제05장 평가관리(성과관리)-01</v>
      </c>
    </row>
    <row r="62" spans="1:14" ht="189" customHeight="1" x14ac:dyDescent="0.2">
      <c r="A62" s="292"/>
      <c r="B62" s="183" t="s">
        <v>593</v>
      </c>
      <c r="C62" s="320" t="s">
        <v>1345</v>
      </c>
      <c r="D62" s="321" t="s">
        <v>60</v>
      </c>
      <c r="E62" s="322" t="s">
        <v>558</v>
      </c>
      <c r="F62" s="351" t="str">
        <f>VLOOKUP(D62,통합목록!$E$4:$J$221,3,0)</f>
        <v>효과적인 성과관리 프로세스, 평가자의 역할, 평가결과 활용방안 분석</v>
      </c>
      <c r="G62" s="365"/>
      <c r="H62" s="351"/>
      <c r="I62" s="351"/>
      <c r="J62" s="351"/>
      <c r="K62" s="323"/>
      <c r="L62" s="341" t="str">
        <f>VLOOKUP(D62,통합목록!$E$4:$J$221,4,0)</f>
        <v>열기2-02.인사노무관리론\02.문제\[기출][2019-1-2]효과적인 성과관리 프로세스, 평가자의 역할, 평가결과 활용방안 분석.txt</v>
      </c>
      <c r="M62" s="342" t="str">
        <f>VLOOKUP(D62,통합목록!$E$4:$J$221,6,0)</f>
        <v>B</v>
      </c>
      <c r="N62" s="342" t="str">
        <f t="shared" si="0"/>
        <v>제05장 평가관리(성과관리)-02</v>
      </c>
    </row>
    <row r="63" spans="1:14" ht="189" customHeight="1" x14ac:dyDescent="0.2">
      <c r="A63" s="292"/>
      <c r="B63" s="183" t="s">
        <v>593</v>
      </c>
      <c r="C63" s="320" t="s">
        <v>1526</v>
      </c>
      <c r="D63" s="321" t="s">
        <v>1463</v>
      </c>
      <c r="E63" s="322" t="s">
        <v>561</v>
      </c>
      <c r="F63" s="351" t="str">
        <f>VLOOKUP(D63,통합목록!$E$4:$J$221,3,0)</f>
        <v>인사평가 검증 기준의 개념과 타당성・신뢰성의 관계 및 제고 방안</v>
      </c>
      <c r="G63" s="365"/>
      <c r="H63" s="351"/>
      <c r="I63" s="351"/>
      <c r="J63" s="351"/>
      <c r="K63" s="323"/>
      <c r="L63" s="341" t="str">
        <f>VLOOKUP(D63,통합목록!$E$4:$J$221,4,0)</f>
        <v>열기2-02.인사노무관리론\02.문제\[모의][05.02-1]인사평가 검증 기준의 개념과 타당성・신뢰성의 관계 및 제고 방안.txt</v>
      </c>
      <c r="M63" s="342" t="str">
        <f>VLOOKUP(D63,통합목록!$E$4:$J$221,6,0)</f>
        <v>B</v>
      </c>
      <c r="N63" s="342" t="str">
        <f t="shared" si="0"/>
        <v>제05장 평가관리(성과관리)-03</v>
      </c>
    </row>
    <row r="64" spans="1:14" ht="189" customHeight="1" x14ac:dyDescent="0.2">
      <c r="A64" s="292"/>
      <c r="B64" s="183" t="s">
        <v>593</v>
      </c>
      <c r="C64" s="320" t="s">
        <v>1526</v>
      </c>
      <c r="D64" s="321" t="s">
        <v>1464</v>
      </c>
      <c r="E64" s="322" t="s">
        <v>568</v>
      </c>
      <c r="F64" s="351" t="str">
        <f>VLOOKUP(D64,통합목록!$E$4:$J$221,3,0)</f>
        <v>평가자의 심리적 오류 유형과 원인, 인사평가의 검증 강화 방안</v>
      </c>
      <c r="G64" s="365"/>
      <c r="H64" s="351"/>
      <c r="I64" s="351"/>
      <c r="J64" s="351"/>
      <c r="K64" s="323"/>
      <c r="L64" s="341" t="str">
        <f>VLOOKUP(D64,통합목록!$E$4:$J$221,4,0)</f>
        <v>열기2-02.인사노무관리론\02.문제\[모의][05.02-2]평가자의 심리적 오류 유형과 원인, 인사평가의 검증 강화 방안.txt</v>
      </c>
      <c r="M64" s="342" t="str">
        <f>VLOOKUP(D64,통합목록!$E$4:$J$221,6,0)</f>
        <v>B</v>
      </c>
      <c r="N64" s="342" t="str">
        <f t="shared" si="0"/>
        <v>제05장 평가관리(성과관리)-04</v>
      </c>
    </row>
    <row r="65" spans="1:14" ht="189" customHeight="1" x14ac:dyDescent="0.2">
      <c r="A65" s="292"/>
      <c r="B65" s="183" t="s">
        <v>593</v>
      </c>
      <c r="C65" s="320" t="s">
        <v>1345</v>
      </c>
      <c r="D65" s="321" t="s">
        <v>1277</v>
      </c>
      <c r="E65" s="322" t="s">
        <v>579</v>
      </c>
      <c r="F65" s="351" t="str">
        <f>VLOOKUP(D65,통합목록!$E$4:$J$221,3,0)</f>
        <v>평가오류의 개념 및 관대화 경향, 편견, 대비오류의 비교</v>
      </c>
      <c r="G65" s="365"/>
      <c r="H65" s="351"/>
      <c r="I65" s="351"/>
      <c r="J65" s="351"/>
      <c r="K65" s="323"/>
      <c r="L65" s="341" t="str">
        <f>VLOOKUP(D65,통합목록!$E$4:$J$221,4,0)</f>
        <v>열기2-02.인사노무관리론\02.문제\[기출][2024-3]평가오류의 개념 및 관대화 경향, 편견, 대비오류의 비교.txt</v>
      </c>
      <c r="M65" s="342" t="str">
        <f>VLOOKUP(D65,통합목록!$E$4:$J$221,6,0)</f>
        <v>C</v>
      </c>
      <c r="N65" s="342" t="str">
        <f t="shared" si="0"/>
        <v>제05장 평가관리(성과관리)-05</v>
      </c>
    </row>
    <row r="66" spans="1:14" ht="189" customHeight="1" x14ac:dyDescent="0.2">
      <c r="A66" s="292"/>
      <c r="B66" s="183" t="s">
        <v>593</v>
      </c>
      <c r="C66" s="320" t="s">
        <v>126</v>
      </c>
      <c r="D66" s="321" t="s">
        <v>1739</v>
      </c>
      <c r="E66" s="322" t="s">
        <v>582</v>
      </c>
      <c r="F66" s="351" t="str">
        <f>VLOOKUP(D66,통합목록!$E$4:$J$221,3,0)</f>
        <v>귀인 이론</v>
      </c>
      <c r="G66" s="365"/>
      <c r="H66" s="351"/>
      <c r="I66" s="351"/>
      <c r="J66" s="351"/>
      <c r="K66" s="323"/>
      <c r="L66" s="341" t="str">
        <f>VLOOKUP(D66,통합목록!$E$4:$J$221,4,0)</f>
        <v>열기3-02.학자별 이론\[프리츠 하이더]귀인 이론.txt</v>
      </c>
      <c r="M66" s="342" t="str">
        <f>VLOOKUP(D66,통합목록!$E$4:$J$221,6,0)</f>
        <v>C</v>
      </c>
      <c r="N66" s="342" t="str">
        <f t="shared" si="0"/>
        <v>제05장 평가관리(성과관리)-06</v>
      </c>
    </row>
    <row r="67" spans="1:14" ht="189" customHeight="1" x14ac:dyDescent="0.2">
      <c r="A67" s="292"/>
      <c r="B67" s="183" t="s">
        <v>593</v>
      </c>
      <c r="C67" s="320" t="s">
        <v>1345</v>
      </c>
      <c r="D67" s="321" t="s">
        <v>64</v>
      </c>
      <c r="E67" s="322" t="s">
        <v>599</v>
      </c>
      <c r="F67" s="351" t="str">
        <f>VLOOKUP(D67,통합목록!$E$4:$J$221,3,0)</f>
        <v>직무중심 관리관행과 인간중심 관리관행에 따른 평가관리제도</v>
      </c>
      <c r="G67" s="365"/>
      <c r="H67" s="351"/>
      <c r="I67" s="351"/>
      <c r="J67" s="351"/>
      <c r="K67" s="323"/>
      <c r="L67" s="341" t="str">
        <f>VLOOKUP(D67,통합목록!$E$4:$J$221,4,0)</f>
        <v>열기2-02.인사노무관리론\02.문제\[기출][2009-2-2]직무중심 관리관행과 인간중심 관리관행에 따른 평가관리제도.txt</v>
      </c>
      <c r="M67" s="342" t="str">
        <f>VLOOKUP(D67,통합목록!$E$4:$J$221,6,0)</f>
        <v>C</v>
      </c>
      <c r="N67" s="342" t="str">
        <f t="shared" si="0"/>
        <v>제05장 평가관리(성과관리)-07</v>
      </c>
    </row>
    <row r="68" spans="1:14" ht="189" customHeight="1" x14ac:dyDescent="0.2">
      <c r="A68" s="292"/>
      <c r="B68" s="183" t="s">
        <v>593</v>
      </c>
      <c r="C68" s="320" t="s">
        <v>1345</v>
      </c>
      <c r="D68" s="321" t="s">
        <v>63</v>
      </c>
      <c r="E68" s="322" t="s">
        <v>600</v>
      </c>
      <c r="F68" s="351" t="str">
        <f>VLOOKUP(D68,통합목록!$E$4:$J$221,3,0)</f>
        <v>팀단위 성과평가의 필요성, 요소, 단계</v>
      </c>
      <c r="G68" s="365"/>
      <c r="H68" s="351"/>
      <c r="I68" s="351"/>
      <c r="J68" s="351"/>
      <c r="K68" s="323"/>
      <c r="L68" s="341" t="str">
        <f>VLOOKUP(D68,통합목록!$E$4:$J$221,4,0)</f>
        <v>열기2-02.인사노무관리론\02.문제\[기출][2011-2-2]팀단위 성과평가의 필요성, 요소, 단계.txt</v>
      </c>
      <c r="M68" s="342" t="str">
        <f>VLOOKUP(D68,통합목록!$E$4:$J$221,6,0)</f>
        <v>C</v>
      </c>
      <c r="N68" s="342" t="str">
        <f t="shared" si="0"/>
        <v>제05장 평가관리(성과관리)-08</v>
      </c>
    </row>
    <row r="69" spans="1:14" ht="189" customHeight="1" x14ac:dyDescent="0.2">
      <c r="A69" s="292"/>
      <c r="B69" s="183" t="s">
        <v>593</v>
      </c>
      <c r="C69" s="320" t="s">
        <v>1345</v>
      </c>
      <c r="D69" s="321" t="s">
        <v>188</v>
      </c>
      <c r="E69" s="322" t="s">
        <v>605</v>
      </c>
      <c r="F69" s="351" t="str">
        <f>VLOOKUP(D69,통합목록!$E$4:$J$221,3,0)</f>
        <v>역량중심 인적자원관리와 직무중심 인적자원관리의 비교 및 평가센터의 의의와 4가지 기법</v>
      </c>
      <c r="G69" s="365"/>
      <c r="H69" s="351"/>
      <c r="I69" s="351"/>
      <c r="J69" s="351"/>
      <c r="K69" s="323"/>
      <c r="L69" s="341" t="str">
        <f>VLOOKUP(D69,통합목록!$E$4:$J$221,4,0)</f>
        <v>열기2-02.인사노무관리론\02.문제\[기출][2021-1]역량중심 인적자원관리와 직무중심 인적자원관리의 비교 및 평가센터의 의의와 4가지 기법.txt</v>
      </c>
      <c r="M69" s="342" t="str">
        <f>VLOOKUP(D69,통합목록!$E$4:$J$221,6,0)</f>
        <v>C</v>
      </c>
      <c r="N69" s="342" t="str">
        <f t="shared" ref="N69:N132" si="1">B69&amp;"-"&amp;E69</f>
        <v>제05장 평가관리(성과관리)-09</v>
      </c>
    </row>
    <row r="70" spans="1:14" ht="189" customHeight="1" x14ac:dyDescent="0.2">
      <c r="A70" s="292"/>
      <c r="B70" s="183" t="s">
        <v>593</v>
      </c>
      <c r="C70" s="320" t="s">
        <v>1345</v>
      </c>
      <c r="D70" s="321" t="s">
        <v>61</v>
      </c>
      <c r="E70" s="322" t="s">
        <v>613</v>
      </c>
      <c r="F70" s="351" t="str">
        <f>VLOOKUP(D70,통합목록!$E$4:$J$221,3,0)</f>
        <v>성과평가방법 중 속성 접근법, 행동 접근법, 결과 접근법의 개념과 장・단점</v>
      </c>
      <c r="G70" s="365"/>
      <c r="H70" s="351"/>
      <c r="I70" s="351"/>
      <c r="J70" s="351"/>
      <c r="K70" s="323"/>
      <c r="L70" s="341" t="str">
        <f>VLOOKUP(D70,통합목록!$E$4:$J$221,4,0)</f>
        <v>열기2-02.인사노무관리론\02.문제\[기출][2025-1-1]성과평가방법 중 속성 접근법, 행동 접근법, 결과 접근법의 개념과 장・단점.txt</v>
      </c>
      <c r="M70" s="342" t="str">
        <f>VLOOKUP(D70,통합목록!$E$4:$J$221,6,0)</f>
        <v>C</v>
      </c>
      <c r="N70" s="342" t="str">
        <f t="shared" si="1"/>
        <v>제05장 평가관리(성과관리)-10</v>
      </c>
    </row>
    <row r="71" spans="1:14" ht="189" customHeight="1" x14ac:dyDescent="0.2">
      <c r="A71" s="292"/>
      <c r="B71" s="183" t="s">
        <v>593</v>
      </c>
      <c r="C71" s="320" t="s">
        <v>1345</v>
      </c>
      <c r="D71" s="321" t="s">
        <v>62</v>
      </c>
      <c r="E71" s="322" t="s">
        <v>1638</v>
      </c>
      <c r="F71" s="351" t="str">
        <f>VLOOKUP(D71,통합목록!$E$4:$J$221,3,0)</f>
        <v>성과평가방법의 유형별 대표 방법인 도식적 등급척도법, 행위기준평가법, 목표관리법의 개념</v>
      </c>
      <c r="G71" s="365"/>
      <c r="H71" s="351"/>
      <c r="I71" s="351"/>
      <c r="J71" s="351"/>
      <c r="K71" s="323"/>
      <c r="L71" s="341" t="str">
        <f>VLOOKUP(D71,통합목록!$E$4:$J$221,4,0)</f>
        <v>열기2-02.인사노무관리론\02.문제\[기출][2025-1-2]성과평가방법의 유형별 대표 방법인 도식적 등급척도법, 행위기준평가법, 목표관리법의 개념.txt</v>
      </c>
      <c r="M71" s="342" t="str">
        <f>VLOOKUP(D71,통합목록!$E$4:$J$221,6,0)</f>
        <v>C</v>
      </c>
      <c r="N71" s="342" t="str">
        <f t="shared" si="1"/>
        <v>제05장 평가관리(성과관리)-11</v>
      </c>
    </row>
    <row r="72" spans="1:14" ht="189" customHeight="1" x14ac:dyDescent="0.2">
      <c r="A72" s="292"/>
      <c r="B72" s="183" t="s">
        <v>593</v>
      </c>
      <c r="C72" s="320" t="s">
        <v>126</v>
      </c>
      <c r="D72" s="321" t="s">
        <v>1741</v>
      </c>
      <c r="E72" s="322" t="s">
        <v>1639</v>
      </c>
      <c r="F72" s="351" t="str">
        <f>VLOOKUP(D72,통합목록!$E$4:$J$221,3,0)</f>
        <v>도식적 평정 척도법*</v>
      </c>
      <c r="G72" s="365"/>
      <c r="H72" s="351"/>
      <c r="I72" s="351"/>
      <c r="J72" s="351"/>
      <c r="K72" s="323"/>
      <c r="L72" s="341" t="str">
        <f>VLOOKUP(D72,통합목록!$E$4:$J$221,4,0)</f>
        <v>열기3-02.학자별 이론\[도널드 패터슨]도식적 평정 척도법.txt</v>
      </c>
      <c r="M72" s="342" t="str">
        <f>VLOOKUP(D72,통합목록!$E$4:$J$221,6,0)</f>
        <v>C</v>
      </c>
      <c r="N72" s="342" t="str">
        <f t="shared" si="1"/>
        <v>제05장 평가관리(성과관리)-12</v>
      </c>
    </row>
    <row r="73" spans="1:14" ht="189" customHeight="1" x14ac:dyDescent="0.2">
      <c r="A73" s="292"/>
      <c r="B73" s="183" t="s">
        <v>593</v>
      </c>
      <c r="C73" s="320" t="s">
        <v>126</v>
      </c>
      <c r="D73" s="321" t="s">
        <v>1742</v>
      </c>
      <c r="E73" s="322" t="s">
        <v>1640</v>
      </c>
      <c r="F73" s="351" t="str">
        <f>VLOOKUP(D73,통합목록!$E$4:$J$221,3,0)</f>
        <v>행위기준 평정 척도법(BARS ; Behaviorally Anchored Rating Scales)*</v>
      </c>
      <c r="G73" s="365"/>
      <c r="H73" s="351"/>
      <c r="I73" s="351"/>
      <c r="J73" s="351"/>
      <c r="K73" s="323"/>
      <c r="L73" s="341" t="str">
        <f>VLOOKUP(D73,통합목록!$E$4:$J$221,4,0)</f>
        <v>열기3-02.학자별 이론\[페트리샤 스미스, 로린 M. 켄달]행위기준 평정 척도법.txt</v>
      </c>
      <c r="M73" s="342" t="str">
        <f>VLOOKUP(D73,통합목록!$E$4:$J$221,6,0)</f>
        <v>C</v>
      </c>
      <c r="N73" s="342" t="str">
        <f t="shared" si="1"/>
        <v>제05장 평가관리(성과관리)-13</v>
      </c>
    </row>
    <row r="74" spans="1:14" ht="189" customHeight="1" x14ac:dyDescent="0.2">
      <c r="A74" s="292"/>
      <c r="B74" s="183" t="s">
        <v>593</v>
      </c>
      <c r="C74" s="320" t="s">
        <v>126</v>
      </c>
      <c r="D74" s="321" t="s">
        <v>1744</v>
      </c>
      <c r="E74" s="322" t="s">
        <v>1641</v>
      </c>
      <c r="F74" s="351" t="str">
        <f>VLOOKUP(D74,통합목록!$E$4:$J$221,3,0)</f>
        <v>목표관리법</v>
      </c>
      <c r="G74" s="365"/>
      <c r="H74" s="351"/>
      <c r="I74" s="351"/>
      <c r="J74" s="351"/>
      <c r="K74" s="323"/>
      <c r="L74" s="341" t="str">
        <f>VLOOKUP(D74,통합목록!$E$4:$J$221,4,0)</f>
        <v>열기3-02.학자별 이론\[피터 드러커]목표관리법.txt</v>
      </c>
      <c r="M74" s="342" t="str">
        <f>VLOOKUP(D74,통합목록!$E$4:$J$221,6,0)</f>
        <v>C</v>
      </c>
      <c r="N74" s="342" t="str">
        <f t="shared" si="1"/>
        <v>제05장 평가관리(성과관리)-14</v>
      </c>
    </row>
    <row r="75" spans="1:14" ht="189" customHeight="1" x14ac:dyDescent="0.2">
      <c r="A75" s="292"/>
      <c r="B75" s="183" t="s">
        <v>593</v>
      </c>
      <c r="C75" s="320" t="s">
        <v>126</v>
      </c>
      <c r="D75" s="321" t="s">
        <v>1746</v>
      </c>
      <c r="E75" s="322" t="s">
        <v>617</v>
      </c>
      <c r="F75" s="351" t="str">
        <f>VLOOKUP(D75,통합목록!$E$4:$J$221,3,0)</f>
        <v>역량 빙산 모델(역량의 구성요소)*</v>
      </c>
      <c r="G75" s="365"/>
      <c r="H75" s="351"/>
      <c r="I75" s="351"/>
      <c r="J75" s="351"/>
      <c r="K75" s="323"/>
      <c r="L75" s="341" t="str">
        <f>VLOOKUP(D75,통합목록!$E$4:$J$221,4,0)</f>
        <v>열기3-02.학자별 이론\[라일 스펜서, 사인 스펜서]역량 빙산 모델(역량의 구성요소).txt</v>
      </c>
      <c r="M75" s="342" t="str">
        <f>VLOOKUP(D75,통합목록!$E$4:$J$221,6,0)</f>
        <v>C</v>
      </c>
      <c r="N75" s="342" t="str">
        <f t="shared" si="1"/>
        <v>제05장 평가관리(성과관리)-15</v>
      </c>
    </row>
    <row r="76" spans="1:14" ht="189" customHeight="1" thickBot="1" x14ac:dyDescent="0.25">
      <c r="A76" s="292"/>
      <c r="B76" s="184" t="s">
        <v>593</v>
      </c>
      <c r="C76" s="329" t="s">
        <v>126</v>
      </c>
      <c r="D76" s="330" t="s">
        <v>1748</v>
      </c>
      <c r="E76" s="331" t="s">
        <v>1642</v>
      </c>
      <c r="F76" s="352" t="str">
        <f>VLOOKUP(D76,통합목록!$E$4:$J$221,3,0)</f>
        <v>균형성과지표(BSC)</v>
      </c>
      <c r="G76" s="366"/>
      <c r="H76" s="352"/>
      <c r="I76" s="352"/>
      <c r="J76" s="352"/>
      <c r="K76" s="332"/>
      <c r="L76" s="343" t="str">
        <f>VLOOKUP(D76,통합목록!$E$4:$J$221,4,0)</f>
        <v>열기3-02.학자별 이론\[로버트 캐플란, 데이비드 노튼]균형성과지표(BSC).txt</v>
      </c>
      <c r="M76" s="344" t="str">
        <f>VLOOKUP(D76,통합목록!$E$4:$J$221,6,0)</f>
        <v>C</v>
      </c>
      <c r="N76" s="344" t="str">
        <f t="shared" si="1"/>
        <v>제05장 평가관리(성과관리)-16</v>
      </c>
    </row>
    <row r="77" spans="1:14" ht="189" customHeight="1" x14ac:dyDescent="0.2">
      <c r="A77" s="292"/>
      <c r="B77" s="296" t="s">
        <v>602</v>
      </c>
      <c r="C77" s="316" t="s">
        <v>126</v>
      </c>
      <c r="D77" s="317" t="s">
        <v>1750</v>
      </c>
      <c r="E77" s="318" t="s">
        <v>556</v>
      </c>
      <c r="F77" s="350" t="str">
        <f>VLOOKUP(D77,통합목록!$E$4:$J$221,3,0)</f>
        <v>보상의 개념*</v>
      </c>
      <c r="G77" s="364"/>
      <c r="H77" s="350"/>
      <c r="I77" s="350"/>
      <c r="J77" s="350"/>
      <c r="K77" s="319"/>
      <c r="L77" s="339" t="str">
        <f>VLOOKUP(D77,통합목록!$E$4:$J$221,4,0)</f>
        <v>열기3-02.학자별 이론\[조지 밀코비치, 제리 뉴먼]보상의 개념.txt</v>
      </c>
      <c r="M77" s="340" t="str">
        <f>VLOOKUP(D77,통합목록!$E$4:$J$221,6,0)</f>
        <v>B</v>
      </c>
      <c r="N77" s="340" t="str">
        <f t="shared" si="1"/>
        <v>제06장 보상관리-01</v>
      </c>
    </row>
    <row r="78" spans="1:14" ht="189" customHeight="1" x14ac:dyDescent="0.2">
      <c r="A78" s="292"/>
      <c r="B78" s="183" t="s">
        <v>602</v>
      </c>
      <c r="C78" s="320" t="s">
        <v>126</v>
      </c>
      <c r="D78" s="321" t="s">
        <v>1752</v>
      </c>
      <c r="E78" s="322" t="s">
        <v>558</v>
      </c>
      <c r="F78" s="351" t="str">
        <f>VLOOKUP(D78,통합목록!$E$4:$J$221,3,0)</f>
        <v>보상관리의 개념*</v>
      </c>
      <c r="G78" s="365"/>
      <c r="H78" s="351"/>
      <c r="I78" s="351"/>
      <c r="J78" s="351"/>
      <c r="K78" s="323"/>
      <c r="L78" s="341" t="str">
        <f>VLOOKUP(D78,통합목록!$E$4:$J$221,4,0)</f>
        <v>열기3-02.학자별 이론\[데이비드 디센조, 스테펀 로빈스]보상관리의 개념.txt</v>
      </c>
      <c r="M78" s="342" t="str">
        <f>VLOOKUP(D78,통합목록!$E$4:$J$221,6,0)</f>
        <v>B</v>
      </c>
      <c r="N78" s="342" t="str">
        <f t="shared" si="1"/>
        <v>제06장 보상관리-02</v>
      </c>
    </row>
    <row r="79" spans="1:14" ht="189" customHeight="1" x14ac:dyDescent="0.2">
      <c r="A79" s="292"/>
      <c r="B79" s="183" t="s">
        <v>602</v>
      </c>
      <c r="C79" s="320" t="s">
        <v>126</v>
      </c>
      <c r="D79" s="321" t="s">
        <v>1756</v>
      </c>
      <c r="E79" s="322" t="s">
        <v>561</v>
      </c>
      <c r="F79" s="351" t="str">
        <f>VLOOKUP(D79,통합목록!$E$4:$J$221,3,0)</f>
        <v>능력주의 인적자원관리*</v>
      </c>
      <c r="G79" s="365"/>
      <c r="H79" s="351"/>
      <c r="I79" s="351"/>
      <c r="J79" s="351"/>
      <c r="K79" s="323"/>
      <c r="L79" s="341" t="str">
        <f>VLOOKUP(D79,통합목록!$E$4:$J$221,4,0)</f>
        <v>열기3-02.학자별 이론\[제프리 페퍼]능력주의 인적자원관리.txt</v>
      </c>
      <c r="M79" s="342" t="str">
        <f>VLOOKUP(D79,통합목록!$E$4:$J$221,6,0)</f>
        <v>A</v>
      </c>
      <c r="N79" s="342" t="str">
        <f t="shared" si="1"/>
        <v>제06장 보상관리-03</v>
      </c>
    </row>
    <row r="80" spans="1:14" ht="189" customHeight="1" x14ac:dyDescent="0.2">
      <c r="A80" s="292"/>
      <c r="B80" s="183" t="s">
        <v>602</v>
      </c>
      <c r="C80" s="320" t="s">
        <v>1345</v>
      </c>
      <c r="D80" s="321" t="s">
        <v>69</v>
      </c>
      <c r="E80" s="322" t="s">
        <v>568</v>
      </c>
      <c r="F80" s="351" t="str">
        <f>VLOOKUP(D80,통합목록!$E$4:$J$221,3,0)</f>
        <v>스캔론 플랜의 개념, 내용, 효과 및 한계점</v>
      </c>
      <c r="G80" s="365"/>
      <c r="H80" s="351"/>
      <c r="I80" s="351"/>
      <c r="J80" s="351"/>
      <c r="K80" s="323"/>
      <c r="L80" s="341" t="str">
        <f>VLOOKUP(D80,통합목록!$E$4:$J$221,4,0)</f>
        <v>열기2-02.인사노무관리론\02.문제\[기출][2013-2]스캔론 플랜의 개념, 내용, 효과 및 한계점.txt</v>
      </c>
      <c r="M80" s="342" t="str">
        <f>VLOOKUP(D80,통합목록!$E$4:$J$221,6,0)</f>
        <v>B</v>
      </c>
      <c r="N80" s="342" t="str">
        <f t="shared" si="1"/>
        <v>제06장 보상관리-04</v>
      </c>
    </row>
    <row r="81" spans="1:14" ht="189" customHeight="1" x14ac:dyDescent="0.2">
      <c r="A81" s="292"/>
      <c r="B81" s="183" t="s">
        <v>602</v>
      </c>
      <c r="C81" s="320" t="s">
        <v>1345</v>
      </c>
      <c r="D81" s="321" t="s">
        <v>68</v>
      </c>
      <c r="E81" s="322" t="s">
        <v>579</v>
      </c>
      <c r="F81" s="351" t="str">
        <f>VLOOKUP(D81,통합목록!$E$4:$J$221,3,0)</f>
        <v>임금수준의 결정기준과 임금수준을 결정하기 위한 전략별 특성</v>
      </c>
      <c r="G81" s="365"/>
      <c r="H81" s="351"/>
      <c r="I81" s="351"/>
      <c r="J81" s="351"/>
      <c r="K81" s="323"/>
      <c r="L81" s="341" t="str">
        <f>VLOOKUP(D81,통합목록!$E$4:$J$221,4,0)</f>
        <v>열기2-02.인사노무관리론\02.문제\[기출][2017-1]임금수준의 결정기준과 임금수준을 결정하기 위한 전략별 특성.txt</v>
      </c>
      <c r="M81" s="342" t="str">
        <f>VLOOKUP(D81,통합목록!$E$4:$J$221,6,0)</f>
        <v>B</v>
      </c>
      <c r="N81" s="342" t="str">
        <f t="shared" si="1"/>
        <v>제06장 보상관리-05</v>
      </c>
    </row>
    <row r="82" spans="1:14" ht="189" customHeight="1" x14ac:dyDescent="0.2">
      <c r="A82" s="292"/>
      <c r="B82" s="183" t="s">
        <v>602</v>
      </c>
      <c r="C82" s="320" t="s">
        <v>1345</v>
      </c>
      <c r="D82" s="321" t="s">
        <v>67</v>
      </c>
      <c r="E82" s="322" t="s">
        <v>582</v>
      </c>
      <c r="F82" s="351" t="str">
        <f>VLOOKUP(D82,통합목록!$E$4:$J$221,3,0)</f>
        <v>직무급과 직능급의 개념과 도입의 전제조건, 직무급과 직능급의 장・단점</v>
      </c>
      <c r="G82" s="365"/>
      <c r="H82" s="351"/>
      <c r="I82" s="351"/>
      <c r="J82" s="351"/>
      <c r="K82" s="323"/>
      <c r="L82" s="341" t="str">
        <f>VLOOKUP(D82,통합목록!$E$4:$J$221,4,0)</f>
        <v>열기2-02.인사노무관리론\02.문제\[기출][2019-2]직무급과 직능급의 개념과 도입의 전제조건, 직무급과 직능급의 장・단점.txt</v>
      </c>
      <c r="M82" s="342" t="str">
        <f>VLOOKUP(D82,통합목록!$E$4:$J$221,6,0)</f>
        <v>B</v>
      </c>
      <c r="N82" s="342" t="str">
        <f t="shared" si="1"/>
        <v>제06장 보상관리-06</v>
      </c>
    </row>
    <row r="83" spans="1:14" ht="189" customHeight="1" x14ac:dyDescent="0.2">
      <c r="A83" s="292"/>
      <c r="B83" s="183" t="s">
        <v>602</v>
      </c>
      <c r="C83" s="320" t="s">
        <v>1345</v>
      </c>
      <c r="D83" s="321" t="s">
        <v>1220</v>
      </c>
      <c r="E83" s="322" t="s">
        <v>599</v>
      </c>
      <c r="F83" s="351" t="str">
        <f>VLOOKUP(D83,통합목록!$E$4:$J$221,3,0)</f>
        <v>이익분배제의 개념, 특징, 장・단점</v>
      </c>
      <c r="G83" s="365"/>
      <c r="H83" s="351"/>
      <c r="I83" s="351"/>
      <c r="J83" s="351"/>
      <c r="K83" s="323"/>
      <c r="L83" s="341" t="str">
        <f>VLOOKUP(D83,통합목록!$E$4:$J$221,4,0)</f>
        <v>열기2-02.인사노무관리론\02.문제\[기출][2020-2]이익분배제의 개념, 특징, 장・단점.txt</v>
      </c>
      <c r="M83" s="342" t="str">
        <f>VLOOKUP(D83,통합목록!$E$4:$J$221,6,0)</f>
        <v>B</v>
      </c>
      <c r="N83" s="342" t="str">
        <f t="shared" si="1"/>
        <v>제06장 보상관리-07</v>
      </c>
    </row>
    <row r="84" spans="1:14" ht="189" customHeight="1" x14ac:dyDescent="0.2">
      <c r="A84" s="292"/>
      <c r="B84" s="183" t="s">
        <v>602</v>
      </c>
      <c r="C84" s="320" t="s">
        <v>1345</v>
      </c>
      <c r="D84" s="321" t="s">
        <v>1282</v>
      </c>
      <c r="E84" s="322" t="s">
        <v>600</v>
      </c>
      <c r="F84" s="351" t="str">
        <f>VLOOKUP(D84,통합목록!$E$4:$J$221,3,0)</f>
        <v>임금수준관리, 임금체계관리, 임금형태관리의 의의와 특성</v>
      </c>
      <c r="G84" s="365"/>
      <c r="H84" s="351"/>
      <c r="I84" s="351"/>
      <c r="J84" s="351"/>
      <c r="K84" s="323"/>
      <c r="L84" s="341" t="str">
        <f>VLOOKUP(D84,통합목록!$E$4:$J$221,4,0)</f>
        <v>열기2-02.인사노무관리론\02.문제\[기출][2024-1-1]임금수준관리, 임금체계관리, 임금형태관리의 의의와 특성.txt</v>
      </c>
      <c r="M84" s="342" t="str">
        <f>VLOOKUP(D84,통합목록!$E$4:$J$221,6,0)</f>
        <v>C</v>
      </c>
      <c r="N84" s="342" t="str">
        <f t="shared" si="1"/>
        <v>제06장 보상관리-08</v>
      </c>
    </row>
    <row r="85" spans="1:14" ht="189" customHeight="1" x14ac:dyDescent="0.2">
      <c r="A85" s="292"/>
      <c r="B85" s="183" t="s">
        <v>602</v>
      </c>
      <c r="C85" s="320" t="s">
        <v>1345</v>
      </c>
      <c r="D85" s="321" t="s">
        <v>65</v>
      </c>
      <c r="E85" s="322" t="s">
        <v>605</v>
      </c>
      <c r="F85" s="351" t="str">
        <f>VLOOKUP(D85,통합목록!$E$4:$J$221,3,0)</f>
        <v>참가형 성과배분제도의 의의와 특성</v>
      </c>
      <c r="G85" s="365"/>
      <c r="H85" s="351"/>
      <c r="I85" s="351"/>
      <c r="J85" s="351"/>
      <c r="K85" s="323"/>
      <c r="L85" s="341" t="str">
        <f>VLOOKUP(D85,통합목록!$E$4:$J$221,4,0)</f>
        <v>열기2-02.인사노무관리론\02.문제\[기출][2024-2-1]참가형 성과배분제도의 의의와 특성.txt</v>
      </c>
      <c r="M85" s="342" t="str">
        <f>VLOOKUP(D85,통합목록!$E$4:$J$221,6,0)</f>
        <v>C</v>
      </c>
      <c r="N85" s="342" t="str">
        <f t="shared" si="1"/>
        <v>제06장 보상관리-09</v>
      </c>
    </row>
    <row r="86" spans="1:14" ht="189" customHeight="1" x14ac:dyDescent="0.2">
      <c r="A86" s="292"/>
      <c r="B86" s="183" t="s">
        <v>602</v>
      </c>
      <c r="C86" s="320" t="s">
        <v>1345</v>
      </c>
      <c r="D86" s="321" t="s">
        <v>66</v>
      </c>
      <c r="E86" s="322" t="s">
        <v>613</v>
      </c>
      <c r="F86" s="351" t="str">
        <f>VLOOKUP(D86,통합목록!$E$4:$J$221,3,0)</f>
        <v>참가형 성과배분제도의 3가지 플랜유형(스캔론, 러커, 임프로쉐어) 비교</v>
      </c>
      <c r="G86" s="365"/>
      <c r="H86" s="351"/>
      <c r="I86" s="351"/>
      <c r="J86" s="351"/>
      <c r="K86" s="323"/>
      <c r="L86" s="341" t="str">
        <f>VLOOKUP(D86,통합목록!$E$4:$J$221,4,0)</f>
        <v>열기2-02.인사노무관리론\02.문제\[기출][2024-2-2]참가형 성과배분제도의 3가지 플랜유형(스캔론, 러커, 임프로쉐어) 비교.txt</v>
      </c>
      <c r="M86" s="342" t="str">
        <f>VLOOKUP(D86,통합목록!$E$4:$J$221,6,0)</f>
        <v>C</v>
      </c>
      <c r="N86" s="342" t="str">
        <f t="shared" si="1"/>
        <v>제06장 보상관리-10</v>
      </c>
    </row>
    <row r="87" spans="1:14" ht="189" customHeight="1" x14ac:dyDescent="0.2">
      <c r="A87" s="292"/>
      <c r="B87" s="183" t="s">
        <v>602</v>
      </c>
      <c r="C87" s="320" t="s">
        <v>1526</v>
      </c>
      <c r="D87" s="321" t="s">
        <v>1465</v>
      </c>
      <c r="E87" s="322" t="s">
        <v>1638</v>
      </c>
      <c r="F87" s="351" t="str">
        <f>VLOOKUP(D87,통합목록!$E$4:$J$221,3,0)</f>
        <v>최저임금제의 개념, 이론적 배경 및 경제적 효과</v>
      </c>
      <c r="G87" s="365"/>
      <c r="H87" s="351"/>
      <c r="I87" s="351"/>
      <c r="J87" s="351"/>
      <c r="K87" s="323"/>
      <c r="L87" s="341" t="str">
        <f>VLOOKUP(D87,통합목록!$E$4:$J$221,4,0)</f>
        <v>열기2-02.인사노무관리론\02.문제\[모의][06.02-1]최저임금제의 개념, 이론적 배경 및 경제적 효과.txt</v>
      </c>
      <c r="M87" s="342" t="str">
        <f>VLOOKUP(D87,통합목록!$E$4:$J$221,6,0)</f>
        <v>B</v>
      </c>
      <c r="N87" s="342" t="str">
        <f t="shared" si="1"/>
        <v>제06장 보상관리-11</v>
      </c>
    </row>
    <row r="88" spans="1:14" ht="189" customHeight="1" x14ac:dyDescent="0.2">
      <c r="A88" s="292"/>
      <c r="B88" s="183" t="s">
        <v>602</v>
      </c>
      <c r="C88" s="320" t="s">
        <v>126</v>
      </c>
      <c r="D88" s="321" t="s">
        <v>1754</v>
      </c>
      <c r="E88" s="322" t="s">
        <v>1639</v>
      </c>
      <c r="F88" s="351" t="str">
        <f>VLOOKUP(D88,통합목록!$E$4:$J$221,3,0)</f>
        <v>기대 이론</v>
      </c>
      <c r="G88" s="365"/>
      <c r="H88" s="351"/>
      <c r="I88" s="351"/>
      <c r="J88" s="351"/>
      <c r="K88" s="323"/>
      <c r="L88" s="341" t="str">
        <f>VLOOKUP(D88,통합목록!$E$4:$J$221,4,0)</f>
        <v>열기3-02.학자별 이론\[빅터 브룸]기대 이론.txt</v>
      </c>
      <c r="M88" s="342" t="str">
        <f>VLOOKUP(D88,통합목록!$E$4:$J$221,6,0)</f>
        <v>C</v>
      </c>
      <c r="N88" s="342" t="str">
        <f t="shared" si="1"/>
        <v>제06장 보상관리-12</v>
      </c>
    </row>
    <row r="89" spans="1:14" ht="189" customHeight="1" x14ac:dyDescent="0.2">
      <c r="A89" s="292"/>
      <c r="B89" s="183" t="s">
        <v>602</v>
      </c>
      <c r="C89" s="320" t="s">
        <v>126</v>
      </c>
      <c r="D89" s="321" t="s">
        <v>1755</v>
      </c>
      <c r="E89" s="322" t="s">
        <v>1640</v>
      </c>
      <c r="F89" s="351" t="str">
        <f>VLOOKUP(D89,통합목록!$E$4:$J$221,3,0)</f>
        <v>공정성 이론</v>
      </c>
      <c r="G89" s="365"/>
      <c r="H89" s="351"/>
      <c r="I89" s="351"/>
      <c r="J89" s="351"/>
      <c r="K89" s="323"/>
      <c r="L89" s="341" t="str">
        <f>VLOOKUP(D89,통합목록!$E$4:$J$221,4,0)</f>
        <v>열기3-02.학자별 이론\[존 아담스]공정성 이론.txt</v>
      </c>
      <c r="M89" s="342" t="str">
        <f>VLOOKUP(D89,통합목록!$E$4:$J$221,6,0)</f>
        <v>B</v>
      </c>
      <c r="N89" s="342" t="str">
        <f t="shared" si="1"/>
        <v>제06장 보상관리-13</v>
      </c>
    </row>
    <row r="90" spans="1:14" ht="189" customHeight="1" x14ac:dyDescent="0.2">
      <c r="A90" s="292"/>
      <c r="B90" s="183" t="s">
        <v>602</v>
      </c>
      <c r="C90" s="320" t="s">
        <v>126</v>
      </c>
      <c r="D90" s="321" t="s">
        <v>1759</v>
      </c>
      <c r="E90" s="322" t="s">
        <v>1641</v>
      </c>
      <c r="F90" s="351" t="str">
        <f>VLOOKUP(D90,통합목록!$E$4:$J$221,3,0)</f>
        <v>절차 공정성 이론*</v>
      </c>
      <c r="G90" s="365"/>
      <c r="H90" s="351"/>
      <c r="I90" s="351"/>
      <c r="J90" s="351"/>
      <c r="K90" s="323"/>
      <c r="L90" s="341" t="str">
        <f>VLOOKUP(D90,통합목록!$E$4:$J$221,4,0)</f>
        <v>열기3-02.학자별 이론\[제럴드 레벤탈]절차 공정성 이론.txt</v>
      </c>
      <c r="M90" s="342" t="str">
        <f>VLOOKUP(D90,통합목록!$E$4:$J$221,6,0)</f>
        <v>B</v>
      </c>
      <c r="N90" s="342" t="str">
        <f t="shared" si="1"/>
        <v>제06장 보상관리-14</v>
      </c>
    </row>
    <row r="91" spans="1:14" ht="189" customHeight="1" x14ac:dyDescent="0.2">
      <c r="A91" s="292"/>
      <c r="B91" s="183" t="s">
        <v>602</v>
      </c>
      <c r="C91" s="320" t="s">
        <v>126</v>
      </c>
      <c r="D91" s="321" t="s">
        <v>1761</v>
      </c>
      <c r="E91" s="322" t="s">
        <v>617</v>
      </c>
      <c r="F91" s="351" t="str">
        <f>VLOOKUP(D91,통합목록!$E$4:$J$221,3,0)</f>
        <v>협동체계론</v>
      </c>
      <c r="G91" s="365"/>
      <c r="H91" s="351"/>
      <c r="I91" s="351"/>
      <c r="J91" s="351"/>
      <c r="K91" s="323"/>
      <c r="L91" s="341" t="str">
        <f>VLOOKUP(D91,통합목록!$E$4:$J$221,4,0)</f>
        <v>열기3-02.학자별 이론\[체스터 버나드]협동체계론.txt</v>
      </c>
      <c r="M91" s="342" t="str">
        <f>VLOOKUP(D91,통합목록!$E$4:$J$221,6,0)</f>
        <v>C</v>
      </c>
      <c r="N91" s="342" t="str">
        <f t="shared" si="1"/>
        <v>제06장 보상관리-15</v>
      </c>
    </row>
    <row r="92" spans="1:14" ht="189" customHeight="1" x14ac:dyDescent="0.2">
      <c r="A92" s="292"/>
      <c r="B92" s="183" t="s">
        <v>602</v>
      </c>
      <c r="C92" s="320" t="s">
        <v>126</v>
      </c>
      <c r="D92" s="321" t="s">
        <v>1762</v>
      </c>
      <c r="E92" s="322" t="s">
        <v>1642</v>
      </c>
      <c r="F92" s="351" t="str">
        <f>VLOOKUP(D92,통합목록!$E$4:$J$221,3,0)</f>
        <v>메리크식 복률 성과급*</v>
      </c>
      <c r="G92" s="365"/>
      <c r="H92" s="351"/>
      <c r="I92" s="351"/>
      <c r="J92" s="351"/>
      <c r="K92" s="323"/>
      <c r="L92" s="341" t="str">
        <f>VLOOKUP(D92,통합목록!$E$4:$J$221,4,0)</f>
        <v>열기3-02.학자별 이론\[드와이트 메리크]메리크식 복률 성과급.txt</v>
      </c>
      <c r="M92" s="342" t="str">
        <f>VLOOKUP(D92,통합목록!$E$4:$J$221,6,0)</f>
        <v>B</v>
      </c>
      <c r="N92" s="342" t="str">
        <f t="shared" si="1"/>
        <v>제06장 보상관리-16</v>
      </c>
    </row>
    <row r="93" spans="1:14" ht="189" customHeight="1" x14ac:dyDescent="0.2">
      <c r="A93" s="292"/>
      <c r="B93" s="183" t="s">
        <v>602</v>
      </c>
      <c r="C93" s="320" t="s">
        <v>126</v>
      </c>
      <c r="D93" s="321" t="s">
        <v>1765</v>
      </c>
      <c r="E93" s="322" t="s">
        <v>1643</v>
      </c>
      <c r="F93" s="351" t="str">
        <f>VLOOKUP(D93,통합목록!$E$4:$J$221,3,0)</f>
        <v>할시식 할증급*</v>
      </c>
      <c r="G93" s="365"/>
      <c r="H93" s="351"/>
      <c r="I93" s="351"/>
      <c r="J93" s="351"/>
      <c r="K93" s="323"/>
      <c r="L93" s="341" t="str">
        <f>VLOOKUP(D93,통합목록!$E$4:$J$221,4,0)</f>
        <v>열기3-02.학자별 이론\[프레데릭 할시]할시식 할증급.txt</v>
      </c>
      <c r="M93" s="342" t="str">
        <f>VLOOKUP(D93,통합목록!$E$4:$J$221,6,0)</f>
        <v>B</v>
      </c>
      <c r="N93" s="342" t="str">
        <f t="shared" si="1"/>
        <v>제06장 보상관리-17</v>
      </c>
    </row>
    <row r="94" spans="1:14" ht="189" customHeight="1" x14ac:dyDescent="0.2">
      <c r="A94" s="292"/>
      <c r="B94" s="183" t="s">
        <v>602</v>
      </c>
      <c r="C94" s="320" t="s">
        <v>126</v>
      </c>
      <c r="D94" s="321" t="s">
        <v>1766</v>
      </c>
      <c r="E94" s="322" t="s">
        <v>1644</v>
      </c>
      <c r="F94" s="351" t="str">
        <f>VLOOKUP(D94,통합목록!$E$4:$J$221,3,0)</f>
        <v>비도우식 할증급*</v>
      </c>
      <c r="G94" s="365"/>
      <c r="H94" s="351"/>
      <c r="I94" s="351"/>
      <c r="J94" s="351"/>
      <c r="K94" s="323"/>
      <c r="L94" s="341" t="str">
        <f>VLOOKUP(D94,통합목록!$E$4:$J$221,4,0)</f>
        <v>열기3-02.학자별 이론\[샤를 비도우]비도우식 할증급.txt</v>
      </c>
      <c r="M94" s="342" t="str">
        <f>VLOOKUP(D94,통합목록!$E$4:$J$221,6,0)</f>
        <v>B</v>
      </c>
      <c r="N94" s="342" t="str">
        <f t="shared" si="1"/>
        <v>제06장 보상관리-18</v>
      </c>
    </row>
    <row r="95" spans="1:14" ht="189" customHeight="1" x14ac:dyDescent="0.2">
      <c r="A95" s="292"/>
      <c r="B95" s="183" t="s">
        <v>602</v>
      </c>
      <c r="C95" s="320" t="s">
        <v>126</v>
      </c>
      <c r="D95" s="321" t="s">
        <v>1768</v>
      </c>
      <c r="E95" s="322" t="s">
        <v>1645</v>
      </c>
      <c r="F95" s="351" t="str">
        <f>VLOOKUP(D95,통합목록!$E$4:$J$221,3,0)</f>
        <v>로완식 할증급*</v>
      </c>
      <c r="G95" s="365"/>
      <c r="H95" s="351"/>
      <c r="I95" s="351"/>
      <c r="J95" s="351"/>
      <c r="K95" s="323"/>
      <c r="L95" s="341" t="str">
        <f>VLOOKUP(D95,통합목록!$E$4:$J$221,4,0)</f>
        <v>열기3-02.학자별 이론\[제임스 로완]로완식 할증급.txt</v>
      </c>
      <c r="M95" s="342" t="str">
        <f>VLOOKUP(D95,통합목록!$E$4:$J$221,6,0)</f>
        <v>B</v>
      </c>
      <c r="N95" s="342" t="str">
        <f t="shared" si="1"/>
        <v>제06장 보상관리-19</v>
      </c>
    </row>
    <row r="96" spans="1:14" ht="189" customHeight="1" x14ac:dyDescent="0.2">
      <c r="A96" s="292"/>
      <c r="B96" s="183" t="s">
        <v>602</v>
      </c>
      <c r="C96" s="320" t="s">
        <v>126</v>
      </c>
      <c r="D96" s="321" t="s">
        <v>1770</v>
      </c>
      <c r="E96" s="322" t="s">
        <v>1646</v>
      </c>
      <c r="F96" s="351" t="str">
        <f>VLOOKUP(D96,통합목록!$E$4:$J$221,3,0)</f>
        <v>간트식 할증급*</v>
      </c>
      <c r="G96" s="365"/>
      <c r="H96" s="351"/>
      <c r="I96" s="351"/>
      <c r="J96" s="351"/>
      <c r="K96" s="323"/>
      <c r="L96" s="341" t="str">
        <f>VLOOKUP(D96,통합목록!$E$4:$J$221,4,0)</f>
        <v>열기3-02.학자별 이론\[헨리 간트]간트식 할증급.txt</v>
      </c>
      <c r="M96" s="342" t="str">
        <f>VLOOKUP(D96,통합목록!$E$4:$J$221,6,0)</f>
        <v>B</v>
      </c>
      <c r="N96" s="342" t="str">
        <f t="shared" si="1"/>
        <v>제06장 보상관리-20</v>
      </c>
    </row>
    <row r="97" spans="1:14" ht="189" customHeight="1" x14ac:dyDescent="0.2">
      <c r="A97" s="292"/>
      <c r="B97" s="183" t="s">
        <v>602</v>
      </c>
      <c r="C97" s="320" t="s">
        <v>126</v>
      </c>
      <c r="D97" s="321" t="s">
        <v>1772</v>
      </c>
      <c r="E97" s="322" t="s">
        <v>1647</v>
      </c>
      <c r="F97" s="351" t="str">
        <f>VLOOKUP(D97,통합목록!$E$4:$J$221,3,0)</f>
        <v>스캔론 플랜*</v>
      </c>
      <c r="G97" s="365"/>
      <c r="H97" s="351"/>
      <c r="I97" s="351"/>
      <c r="J97" s="351"/>
      <c r="K97" s="323"/>
      <c r="L97" s="341" t="str">
        <f>VLOOKUP(D97,통합목록!$E$4:$J$221,4,0)</f>
        <v>열기3-02.학자별 이론\[조셉 스캔론]스캔론 플랜.txt</v>
      </c>
      <c r="M97" s="342" t="str">
        <f>VLOOKUP(D97,통합목록!$E$4:$J$221,6,0)</f>
        <v>B</v>
      </c>
      <c r="N97" s="342" t="str">
        <f t="shared" si="1"/>
        <v>제06장 보상관리-21</v>
      </c>
    </row>
    <row r="98" spans="1:14" ht="189" customHeight="1" x14ac:dyDescent="0.2">
      <c r="A98" s="292"/>
      <c r="B98" s="183" t="s">
        <v>602</v>
      </c>
      <c r="C98" s="320" t="s">
        <v>126</v>
      </c>
      <c r="D98" s="321" t="s">
        <v>1774</v>
      </c>
      <c r="E98" s="322" t="s">
        <v>1648</v>
      </c>
      <c r="F98" s="351" t="str">
        <f>VLOOKUP(D98,통합목록!$E$4:$J$221,3,0)</f>
        <v>럭커 플랜*</v>
      </c>
      <c r="G98" s="365"/>
      <c r="H98" s="351"/>
      <c r="I98" s="351"/>
      <c r="J98" s="351"/>
      <c r="K98" s="323"/>
      <c r="L98" s="341" t="str">
        <f>VLOOKUP(D98,통합목록!$E$4:$J$221,4,0)</f>
        <v>열기3-02.학자별 이론\[앨런 럭커]럭커 플랜.txt</v>
      </c>
      <c r="M98" s="342" t="str">
        <f>VLOOKUP(D98,통합목록!$E$4:$J$221,6,0)</f>
        <v>B</v>
      </c>
      <c r="N98" s="342" t="str">
        <f t="shared" si="1"/>
        <v>제06장 보상관리-22</v>
      </c>
    </row>
    <row r="99" spans="1:14" ht="189" customHeight="1" x14ac:dyDescent="0.2">
      <c r="A99" s="292"/>
      <c r="B99" s="183" t="s">
        <v>602</v>
      </c>
      <c r="C99" s="320" t="s">
        <v>126</v>
      </c>
      <c r="D99" s="321" t="s">
        <v>1776</v>
      </c>
      <c r="E99" s="322" t="s">
        <v>1649</v>
      </c>
      <c r="F99" s="351" t="str">
        <f>VLOOKUP(D99,통합목록!$E$4:$J$221,3,0)</f>
        <v>임프로쉐어 플랜*</v>
      </c>
      <c r="G99" s="365"/>
      <c r="H99" s="351"/>
      <c r="I99" s="351"/>
      <c r="J99" s="351"/>
      <c r="K99" s="323"/>
      <c r="L99" s="341" t="str">
        <f>VLOOKUP(D99,통합목록!$E$4:$J$221,4,0)</f>
        <v>열기3-02.학자별 이론\[미첼 페인]임프로쉐어 플랜.txt</v>
      </c>
      <c r="M99" s="342" t="str">
        <f>VLOOKUP(D99,통합목록!$E$4:$J$221,6,0)</f>
        <v>B</v>
      </c>
      <c r="N99" s="342" t="str">
        <f t="shared" si="1"/>
        <v>제06장 보상관리-23</v>
      </c>
    </row>
    <row r="100" spans="1:14" ht="189" customHeight="1" x14ac:dyDescent="0.2">
      <c r="A100" s="292"/>
      <c r="B100" s="183" t="s">
        <v>602</v>
      </c>
      <c r="C100" s="320" t="s">
        <v>1345</v>
      </c>
      <c r="D100" s="321" t="s">
        <v>1221</v>
      </c>
      <c r="E100" s="322" t="s">
        <v>1650</v>
      </c>
      <c r="F100" s="351" t="str">
        <f>VLOOKUP(D100,통합목록!$E$4:$J$221,3,0)</f>
        <v>카페테리아식 복리후생제도의 효과와 한계</v>
      </c>
      <c r="G100" s="365"/>
      <c r="H100" s="351"/>
      <c r="I100" s="351"/>
      <c r="J100" s="351"/>
      <c r="K100" s="323"/>
      <c r="L100" s="341" t="str">
        <f>VLOOKUP(D100,통합목록!$E$4:$J$221,4,0)</f>
        <v>열기2-02.인사노무관리론\02.문제\[기출][2011-2-1]카페테리아식 복리후생제도의 효과와 한계.txt</v>
      </c>
      <c r="M100" s="342" t="str">
        <f>VLOOKUP(D100,통합목록!$E$4:$J$221,6,0)</f>
        <v>C</v>
      </c>
      <c r="N100" s="342" t="str">
        <f t="shared" si="1"/>
        <v>제06장 보상관리-24</v>
      </c>
    </row>
    <row r="101" spans="1:14" ht="189" customHeight="1" thickBot="1" x14ac:dyDescent="0.25">
      <c r="A101" s="292"/>
      <c r="B101" s="184" t="s">
        <v>602</v>
      </c>
      <c r="C101" s="329" t="s">
        <v>1345</v>
      </c>
      <c r="D101" s="330" t="s">
        <v>70</v>
      </c>
      <c r="E101" s="331" t="s">
        <v>1651</v>
      </c>
      <c r="F101" s="352" t="str">
        <f>VLOOKUP(D101,통합목록!$E$4:$J$221,3,0)</f>
        <v>퇴직연금제도의 의미 및 확정급여형(DB), 확정기여형(DC), 개인형퇴직연금제도(IRP)의 특성</v>
      </c>
      <c r="G101" s="366"/>
      <c r="H101" s="352"/>
      <c r="I101" s="352"/>
      <c r="J101" s="352"/>
      <c r="K101" s="332"/>
      <c r="L101" s="343" t="str">
        <f>VLOOKUP(D101,통합목록!$E$4:$J$221,4,0)</f>
        <v>열기2-02.인사노무관리론\02.문제\[기출][2024-1-2]퇴직연금제도의 의미 및 확정급여형(DB), 확정기여형(DC), 개인형퇴직연금제도(IRP)의 특성.txt</v>
      </c>
      <c r="M101" s="344" t="str">
        <f>VLOOKUP(D101,통합목록!$E$4:$J$221,6,0)</f>
        <v>C</v>
      </c>
      <c r="N101" s="344" t="str">
        <f t="shared" si="1"/>
        <v>제06장 보상관리-25</v>
      </c>
    </row>
    <row r="102" spans="1:14" ht="189" customHeight="1" x14ac:dyDescent="0.2">
      <c r="A102" s="292"/>
      <c r="B102" s="296" t="s">
        <v>606</v>
      </c>
      <c r="C102" s="316" t="s">
        <v>1345</v>
      </c>
      <c r="D102" s="317" t="s">
        <v>1207</v>
      </c>
      <c r="E102" s="318" t="s">
        <v>556</v>
      </c>
      <c r="F102" s="350" t="str">
        <f>VLOOKUP(D102,통합목록!$E$4:$J$221,3,0)</f>
        <v>법정근로시간 단축의 의의, 기대효과, 문제점 및 기업의 대응방안</v>
      </c>
      <c r="G102" s="364"/>
      <c r="H102" s="350"/>
      <c r="I102" s="350"/>
      <c r="J102" s="350"/>
      <c r="K102" s="319"/>
      <c r="L102" s="339" t="str">
        <f>VLOOKUP(D102,통합목록!$E$4:$J$221,4,0)</f>
        <v>열기2-02.인사노무관리론\02.문제\[기출][2020-1]법정근로시간 단축의 의의, 기대효과, 문제점 및 기업의 대응방안.txt</v>
      </c>
      <c r="M102" s="340" t="str">
        <f>VLOOKUP(D102,통합목록!$E$4:$J$221,6,0)</f>
        <v>B</v>
      </c>
      <c r="N102" s="340" t="str">
        <f t="shared" si="1"/>
        <v>제07장 유지 및 이직관리-01</v>
      </c>
    </row>
    <row r="103" spans="1:14" ht="189" customHeight="1" x14ac:dyDescent="0.2">
      <c r="A103" s="292"/>
      <c r="B103" s="183" t="s">
        <v>606</v>
      </c>
      <c r="C103" s="320" t="s">
        <v>1345</v>
      </c>
      <c r="D103" s="321" t="s">
        <v>1222</v>
      </c>
      <c r="E103" s="322" t="s">
        <v>558</v>
      </c>
      <c r="F103" s="351" t="str">
        <f>VLOOKUP(D103,통합목록!$E$4:$J$221,3,0)</f>
        <v>선택적 근로시간제와 탄력적 근로시간제 각각의 개념, 특징 및 개인・기업 관점 장・단점</v>
      </c>
      <c r="G103" s="365"/>
      <c r="H103" s="351"/>
      <c r="I103" s="351"/>
      <c r="J103" s="351"/>
      <c r="K103" s="323"/>
      <c r="L103" s="341" t="str">
        <f>VLOOKUP(D103,통합목록!$E$4:$J$221,4,0)</f>
        <v>열기2-02.인사노무관리론\02.문제\[기출][2023-3]선택적 근로시간제와 탄력적 근로시간제 각각의 개념, 특징 및 개인・기업 관점 장・단점.txt</v>
      </c>
      <c r="M103" s="342" t="str">
        <f>VLOOKUP(D103,통합목록!$E$4:$J$221,6,0)</f>
        <v>B</v>
      </c>
      <c r="N103" s="342" t="str">
        <f t="shared" si="1"/>
        <v>제07장 유지 및 이직관리-02</v>
      </c>
    </row>
    <row r="104" spans="1:14" ht="189" customHeight="1" x14ac:dyDescent="0.2">
      <c r="A104" s="292"/>
      <c r="B104" s="183" t="s">
        <v>606</v>
      </c>
      <c r="C104" s="320" t="s">
        <v>1345</v>
      </c>
      <c r="D104" s="321" t="s">
        <v>1223</v>
      </c>
      <c r="E104" s="322" t="s">
        <v>561</v>
      </c>
      <c r="F104" s="351" t="str">
        <f>VLOOKUP(D104,통합목록!$E$4:$J$221,3,0)</f>
        <v>산업재해의 인적・환경적・관리적 요인별 원인 및 예방대책</v>
      </c>
      <c r="G104" s="365"/>
      <c r="H104" s="351"/>
      <c r="I104" s="351"/>
      <c r="J104" s="351"/>
      <c r="K104" s="323"/>
      <c r="L104" s="341" t="str">
        <f>VLOOKUP(D104,통합목록!$E$4:$J$221,4,0)</f>
        <v>열기2-02.인사노무관리론\02.문제\[기출][2015-3]산업재해의 인적・환경적・관리적 요인별 원인 및 예방대책.txt</v>
      </c>
      <c r="M104" s="342" t="str">
        <f>VLOOKUP(D104,통합목록!$E$4:$J$221,6,0)</f>
        <v>B</v>
      </c>
      <c r="N104" s="342" t="str">
        <f t="shared" si="1"/>
        <v>제07장 유지 및 이직관리-03</v>
      </c>
    </row>
    <row r="105" spans="1:14" ht="189" customHeight="1" x14ac:dyDescent="0.2">
      <c r="A105" s="292"/>
      <c r="B105" s="183" t="s">
        <v>606</v>
      </c>
      <c r="C105" s="320" t="s">
        <v>126</v>
      </c>
      <c r="D105" s="321" t="s">
        <v>1778</v>
      </c>
      <c r="E105" s="322" t="s">
        <v>568</v>
      </c>
      <c r="F105" s="351" t="str">
        <f>VLOOKUP(D105,통합목록!$E$4:$J$221,3,0)</f>
        <v>욕구단계 이론</v>
      </c>
      <c r="G105" s="365"/>
      <c r="H105" s="351"/>
      <c r="I105" s="351"/>
      <c r="J105" s="351"/>
      <c r="K105" s="323"/>
      <c r="L105" s="341" t="str">
        <f>VLOOKUP(D105,통합목록!$E$4:$J$221,4,0)</f>
        <v>열기3-02.학자별 이론\[에이브러햄 매슬로]욕구단계 이론.txt</v>
      </c>
      <c r="M105" s="342" t="str">
        <f>VLOOKUP(D105,통합목록!$E$4:$J$221,6,0)</f>
        <v>C</v>
      </c>
      <c r="N105" s="342" t="str">
        <f t="shared" si="1"/>
        <v>제07장 유지 및 이직관리-04</v>
      </c>
    </row>
    <row r="106" spans="1:14" ht="189" customHeight="1" x14ac:dyDescent="0.2">
      <c r="A106" s="292"/>
      <c r="B106" s="183" t="s">
        <v>606</v>
      </c>
      <c r="C106" s="320" t="s">
        <v>126</v>
      </c>
      <c r="D106" s="321" t="s">
        <v>1779</v>
      </c>
      <c r="E106" s="322" t="s">
        <v>579</v>
      </c>
      <c r="F106" s="351" t="str">
        <f>VLOOKUP(D106,통합목록!$E$4:$J$221,3,0)</f>
        <v>ERG 이론</v>
      </c>
      <c r="G106" s="365"/>
      <c r="H106" s="351"/>
      <c r="I106" s="351"/>
      <c r="J106" s="351"/>
      <c r="K106" s="323"/>
      <c r="L106" s="341" t="str">
        <f>VLOOKUP(D106,통합목록!$E$4:$J$221,4,0)</f>
        <v>열기3-02.학자별 이론\[클레이튼 알더퍼]ERG 이론.txt</v>
      </c>
      <c r="M106" s="342" t="str">
        <f>VLOOKUP(D106,통합목록!$E$4:$J$221,6,0)</f>
        <v>C</v>
      </c>
      <c r="N106" s="342" t="str">
        <f t="shared" si="1"/>
        <v>제07장 유지 및 이직관리-05</v>
      </c>
    </row>
    <row r="107" spans="1:14" ht="189" customHeight="1" x14ac:dyDescent="0.2">
      <c r="A107" s="292"/>
      <c r="B107" s="183" t="s">
        <v>606</v>
      </c>
      <c r="C107" s="320" t="s">
        <v>126</v>
      </c>
      <c r="D107" s="321" t="s">
        <v>1715</v>
      </c>
      <c r="E107" s="322" t="s">
        <v>582</v>
      </c>
      <c r="F107" s="351" t="str">
        <f>VLOOKUP(D107,통합목록!$E$4:$J$221,3,0)</f>
        <v>2요인 이론</v>
      </c>
      <c r="G107" s="365"/>
      <c r="H107" s="351"/>
      <c r="I107" s="351"/>
      <c r="J107" s="351"/>
      <c r="K107" s="323"/>
      <c r="L107" s="341" t="str">
        <f>VLOOKUP(D107,통합목록!$E$4:$J$221,4,0)</f>
        <v>열기3-02.학자별 이론\[프레데릭 허즈버그]2요인 이론.txt</v>
      </c>
      <c r="M107" s="342" t="str">
        <f>VLOOKUP(D107,통합목록!$E$4:$J$221,6,0)</f>
        <v>B</v>
      </c>
      <c r="N107" s="342" t="str">
        <f t="shared" si="1"/>
        <v>제07장 유지 및 이직관리-06</v>
      </c>
    </row>
    <row r="108" spans="1:14" ht="189" customHeight="1" x14ac:dyDescent="0.2">
      <c r="A108" s="292"/>
      <c r="B108" s="183" t="s">
        <v>606</v>
      </c>
      <c r="C108" s="320" t="s">
        <v>126</v>
      </c>
      <c r="D108" s="321" t="s">
        <v>1781</v>
      </c>
      <c r="E108" s="322" t="s">
        <v>599</v>
      </c>
      <c r="F108" s="351" t="str">
        <f>VLOOKUP(D108,통합목록!$E$4:$J$221,3,0)</f>
        <v>X・Y 이론</v>
      </c>
      <c r="G108" s="365"/>
      <c r="H108" s="351"/>
      <c r="I108" s="351"/>
      <c r="J108" s="351"/>
      <c r="K108" s="323"/>
      <c r="L108" s="341" t="str">
        <f>VLOOKUP(D108,통합목록!$E$4:$J$221,4,0)</f>
        <v>열기3-02.학자별 이론\[더글라스 맥그리거]X・Y 이론.txt</v>
      </c>
      <c r="M108" s="342" t="str">
        <f>VLOOKUP(D108,통합목록!$E$4:$J$221,6,0)</f>
        <v>A</v>
      </c>
      <c r="N108" s="342" t="str">
        <f t="shared" si="1"/>
        <v>제07장 유지 및 이직관리-07</v>
      </c>
    </row>
    <row r="109" spans="1:14" ht="189" customHeight="1" x14ac:dyDescent="0.2">
      <c r="A109" s="292"/>
      <c r="B109" s="183" t="s">
        <v>606</v>
      </c>
      <c r="C109" s="320" t="s">
        <v>126</v>
      </c>
      <c r="D109" s="321" t="s">
        <v>1783</v>
      </c>
      <c r="E109" s="322" t="s">
        <v>600</v>
      </c>
      <c r="F109" s="351" t="str">
        <f>VLOOKUP(D109,통합목록!$E$4:$J$221,3,0)</f>
        <v>성취동기 이론</v>
      </c>
      <c r="G109" s="365"/>
      <c r="H109" s="351"/>
      <c r="I109" s="351"/>
      <c r="J109" s="351"/>
      <c r="K109" s="323"/>
      <c r="L109" s="341" t="str">
        <f>VLOOKUP(D109,통합목록!$E$4:$J$221,4,0)</f>
        <v>열기3-02.학자별 이론\[데이비드 맥클리랜드]성취동기 이론.txt</v>
      </c>
      <c r="M109" s="342" t="str">
        <f>VLOOKUP(D109,통합목록!$E$4:$J$221,6,0)</f>
        <v>C</v>
      </c>
      <c r="N109" s="342" t="str">
        <f t="shared" si="1"/>
        <v>제07장 유지 및 이직관리-08</v>
      </c>
    </row>
    <row r="110" spans="1:14" ht="189" customHeight="1" x14ac:dyDescent="0.2">
      <c r="A110" s="292"/>
      <c r="B110" s="183" t="s">
        <v>606</v>
      </c>
      <c r="C110" s="320" t="s">
        <v>126</v>
      </c>
      <c r="D110" s="321" t="s">
        <v>1754</v>
      </c>
      <c r="E110" s="322" t="s">
        <v>605</v>
      </c>
      <c r="F110" s="351" t="str">
        <f>VLOOKUP(D110,통합목록!$E$4:$J$221,3,0)</f>
        <v>기대 이론</v>
      </c>
      <c r="G110" s="365"/>
      <c r="H110" s="351"/>
      <c r="I110" s="351"/>
      <c r="J110" s="351"/>
      <c r="K110" s="323"/>
      <c r="L110" s="341" t="str">
        <f>VLOOKUP(D110,통합목록!$E$4:$J$221,4,0)</f>
        <v>열기3-02.학자별 이론\[빅터 브룸]기대 이론.txt</v>
      </c>
      <c r="M110" s="342" t="str">
        <f>VLOOKUP(D110,통합목록!$E$4:$J$221,6,0)</f>
        <v>C</v>
      </c>
      <c r="N110" s="342" t="str">
        <f t="shared" si="1"/>
        <v>제07장 유지 및 이직관리-09</v>
      </c>
    </row>
    <row r="111" spans="1:14" ht="189" customHeight="1" x14ac:dyDescent="0.2">
      <c r="A111" s="292"/>
      <c r="B111" s="183" t="s">
        <v>606</v>
      </c>
      <c r="C111" s="320" t="s">
        <v>126</v>
      </c>
      <c r="D111" s="321" t="s">
        <v>1755</v>
      </c>
      <c r="E111" s="322" t="s">
        <v>613</v>
      </c>
      <c r="F111" s="351" t="str">
        <f>VLOOKUP(D111,통합목록!$E$4:$J$221,3,0)</f>
        <v>공정성 이론</v>
      </c>
      <c r="G111" s="365"/>
      <c r="H111" s="351"/>
      <c r="I111" s="351"/>
      <c r="J111" s="351"/>
      <c r="K111" s="323"/>
      <c r="L111" s="341" t="str">
        <f>VLOOKUP(D111,통합목록!$E$4:$J$221,4,0)</f>
        <v>열기3-02.학자별 이론\[존 아담스]공정성 이론.txt</v>
      </c>
      <c r="M111" s="342" t="str">
        <f>VLOOKUP(D111,통합목록!$E$4:$J$221,6,0)</f>
        <v>B</v>
      </c>
      <c r="N111" s="342" t="str">
        <f t="shared" si="1"/>
        <v>제07장 유지 및 이직관리-10</v>
      </c>
    </row>
    <row r="112" spans="1:14" ht="189" customHeight="1" x14ac:dyDescent="0.2">
      <c r="A112" s="292"/>
      <c r="B112" s="183" t="s">
        <v>606</v>
      </c>
      <c r="C112" s="320" t="s">
        <v>126</v>
      </c>
      <c r="D112" s="321" t="s">
        <v>1784</v>
      </c>
      <c r="E112" s="322" t="s">
        <v>1638</v>
      </c>
      <c r="F112" s="351" t="str">
        <f>VLOOKUP(D112,통합목록!$E$4:$J$221,3,0)</f>
        <v>목표설정 이론</v>
      </c>
      <c r="G112" s="365"/>
      <c r="H112" s="351"/>
      <c r="I112" s="351"/>
      <c r="J112" s="351"/>
      <c r="K112" s="323"/>
      <c r="L112" s="341" t="str">
        <f>VLOOKUP(D112,통합목록!$E$4:$J$221,4,0)</f>
        <v>열기3-02.학자별 이론\[에드윈 로크, 게리 레이섬]목표설정 이론.txt</v>
      </c>
      <c r="M112" s="342" t="str">
        <f>VLOOKUP(D112,통합목록!$E$4:$J$221,6,0)</f>
        <v>C</v>
      </c>
      <c r="N112" s="342" t="str">
        <f t="shared" si="1"/>
        <v>제07장 유지 및 이직관리-11</v>
      </c>
    </row>
    <row r="113" spans="1:14" ht="189" customHeight="1" x14ac:dyDescent="0.2">
      <c r="A113" s="292"/>
      <c r="B113" s="183" t="s">
        <v>606</v>
      </c>
      <c r="C113" s="320" t="s">
        <v>126</v>
      </c>
      <c r="D113" s="321" t="s">
        <v>1786</v>
      </c>
      <c r="E113" s="322" t="s">
        <v>1639</v>
      </c>
      <c r="F113" s="351" t="str">
        <f>VLOOKUP(D113,통합목록!$E$4:$J$221,3,0)</f>
        <v>내재적 보상 이론</v>
      </c>
      <c r="G113" s="365"/>
      <c r="H113" s="351"/>
      <c r="I113" s="351"/>
      <c r="J113" s="351"/>
      <c r="K113" s="323"/>
      <c r="L113" s="341" t="str">
        <f>VLOOKUP(D113,통합목록!$E$4:$J$221,4,0)</f>
        <v>열기3-02.학자별 이론\[케네스 토마스]내재적 보상 이론.txt</v>
      </c>
      <c r="M113" s="342" t="str">
        <f>VLOOKUP(D113,통합목록!$E$4:$J$221,6,0)</f>
        <v>C</v>
      </c>
      <c r="N113" s="342" t="str">
        <f t="shared" si="1"/>
        <v>제07장 유지 및 이직관리-12</v>
      </c>
    </row>
    <row r="114" spans="1:14" ht="189" customHeight="1" x14ac:dyDescent="0.2">
      <c r="A114" s="292"/>
      <c r="B114" s="183" t="s">
        <v>606</v>
      </c>
      <c r="C114" s="320" t="s">
        <v>126</v>
      </c>
      <c r="D114" s="321" t="s">
        <v>1787</v>
      </c>
      <c r="E114" s="322" t="s">
        <v>1640</v>
      </c>
      <c r="F114" s="351" t="str">
        <f>VLOOKUP(D114,통합목록!$E$4:$J$221,3,0)</f>
        <v>자기 지각 이론</v>
      </c>
      <c r="G114" s="365"/>
      <c r="H114" s="351"/>
      <c r="I114" s="351"/>
      <c r="J114" s="351"/>
      <c r="K114" s="323"/>
      <c r="L114" s="341" t="str">
        <f>VLOOKUP(D114,통합목록!$E$4:$J$221,4,0)</f>
        <v>열기3-02.학자별 이론\[대릴 벰]자기 지각 이론.txt</v>
      </c>
      <c r="M114" s="342" t="str">
        <f>VLOOKUP(D114,통합목록!$E$4:$J$221,6,0)</f>
        <v>C</v>
      </c>
      <c r="N114" s="342" t="str">
        <f t="shared" si="1"/>
        <v>제07장 유지 및 이직관리-13</v>
      </c>
    </row>
    <row r="115" spans="1:14" ht="189" customHeight="1" x14ac:dyDescent="0.2">
      <c r="A115" s="292"/>
      <c r="B115" s="183" t="s">
        <v>606</v>
      </c>
      <c r="C115" s="320" t="s">
        <v>126</v>
      </c>
      <c r="D115" s="321" t="s">
        <v>1789</v>
      </c>
      <c r="E115" s="322" t="s">
        <v>1641</v>
      </c>
      <c r="F115" s="351" t="str">
        <f>VLOOKUP(D115,통합목록!$E$4:$J$221,3,0)</f>
        <v>인지평가 이론</v>
      </c>
      <c r="G115" s="365"/>
      <c r="H115" s="351"/>
      <c r="I115" s="351"/>
      <c r="J115" s="351"/>
      <c r="K115" s="323"/>
      <c r="L115" s="341" t="str">
        <f>VLOOKUP(D115,통합목록!$E$4:$J$221,4,0)</f>
        <v>열기3-02.학자별 이론\[에드워드 데시]인지평가 이론.txt</v>
      </c>
      <c r="M115" s="342" t="str">
        <f>VLOOKUP(D115,통합목록!$E$4:$J$221,6,0)</f>
        <v>C</v>
      </c>
      <c r="N115" s="342" t="str">
        <f t="shared" si="1"/>
        <v>제07장 유지 및 이직관리-14</v>
      </c>
    </row>
    <row r="116" spans="1:14" ht="189" customHeight="1" x14ac:dyDescent="0.2">
      <c r="A116" s="292"/>
      <c r="B116" s="183" t="s">
        <v>606</v>
      </c>
      <c r="C116" s="320" t="s">
        <v>1526</v>
      </c>
      <c r="D116" s="321" t="s">
        <v>1466</v>
      </c>
      <c r="E116" s="322" t="s">
        <v>617</v>
      </c>
      <c r="F116" s="351" t="str">
        <f>VLOOKUP(D116,통합목록!$E$4:$J$221,3,0)</f>
        <v>직무 스트레스의 개념, 수준별 원인 및 조직 성과와 건강에 미치는 결과</v>
      </c>
      <c r="G116" s="365"/>
      <c r="H116" s="351"/>
      <c r="I116" s="351"/>
      <c r="J116" s="351"/>
      <c r="K116" s="323"/>
      <c r="L116" s="341" t="str">
        <f>VLOOKUP(D116,통합목록!$E$4:$J$221,4,0)</f>
        <v>열기2-02.인사노무관리론\02.문제\[모의][07.04-1]직무 스트레스의 개념, 수준별 원인 및 조직 성과와 건강에 미치는 결과.txt</v>
      </c>
      <c r="M116" s="342" t="str">
        <f>VLOOKUP(D116,통합목록!$E$4:$J$221,6,0)</f>
        <v>C</v>
      </c>
      <c r="N116" s="342" t="str">
        <f t="shared" si="1"/>
        <v>제07장 유지 및 이직관리-15</v>
      </c>
    </row>
    <row r="117" spans="1:14" ht="189" customHeight="1" x14ac:dyDescent="0.2">
      <c r="A117" s="292"/>
      <c r="B117" s="183" t="s">
        <v>606</v>
      </c>
      <c r="C117" s="320" t="s">
        <v>1526</v>
      </c>
      <c r="D117" s="321" t="s">
        <v>1467</v>
      </c>
      <c r="E117" s="322" t="s">
        <v>1642</v>
      </c>
      <c r="F117" s="351" t="str">
        <f>VLOOKUP(D117,통합목록!$E$4:$J$221,3,0)</f>
        <v>스트레스 관리 전략과 EAP의 구체적 내용 및 전략적 중요성</v>
      </c>
      <c r="G117" s="365"/>
      <c r="H117" s="351"/>
      <c r="I117" s="351"/>
      <c r="J117" s="351"/>
      <c r="K117" s="323"/>
      <c r="L117" s="341" t="str">
        <f>VLOOKUP(D117,통합목록!$E$4:$J$221,4,0)</f>
        <v>열기2-02.인사노무관리론\02.문제\[모의][07.04-2]스트레스 관리 전략과 EAP의 구체적 내용 및 전략적 중요성.txt</v>
      </c>
      <c r="M117" s="342" t="str">
        <f>VLOOKUP(D117,통합목록!$E$4:$J$221,6,0)</f>
        <v>C</v>
      </c>
      <c r="N117" s="342" t="str">
        <f t="shared" si="1"/>
        <v>제07장 유지 및 이직관리-16</v>
      </c>
    </row>
    <row r="118" spans="1:14" ht="189" customHeight="1" x14ac:dyDescent="0.2">
      <c r="A118" s="292"/>
      <c r="B118" s="183" t="s">
        <v>606</v>
      </c>
      <c r="C118" s="320" t="s">
        <v>126</v>
      </c>
      <c r="D118" s="321" t="s">
        <v>1791</v>
      </c>
      <c r="E118" s="322" t="s">
        <v>1643</v>
      </c>
      <c r="F118" s="351" t="str">
        <f>VLOOKUP(D118,통합목록!$E$4:$J$221,3,0)</f>
        <v>역할 이론</v>
      </c>
      <c r="G118" s="365"/>
      <c r="H118" s="351"/>
      <c r="I118" s="351"/>
      <c r="J118" s="351"/>
      <c r="K118" s="323"/>
      <c r="L118" s="341" t="str">
        <f>VLOOKUP(D118,통합목록!$E$4:$J$221,4,0)</f>
        <v>열기3-02.학자별 이론\[다니엘 카츠, 로버트 칸]역할 이론.txt</v>
      </c>
      <c r="M118" s="342" t="str">
        <f>VLOOKUP(D118,통합목록!$E$4:$J$221,6,0)</f>
        <v>C</v>
      </c>
      <c r="N118" s="342" t="str">
        <f t="shared" si="1"/>
        <v>제07장 유지 및 이직관리-17</v>
      </c>
    </row>
    <row r="119" spans="1:14" ht="189" customHeight="1" x14ac:dyDescent="0.2">
      <c r="A119" s="292"/>
      <c r="B119" s="183" t="s">
        <v>606</v>
      </c>
      <c r="C119" s="320" t="s">
        <v>126</v>
      </c>
      <c r="D119" s="321" t="s">
        <v>1793</v>
      </c>
      <c r="E119" s="322" t="s">
        <v>1644</v>
      </c>
      <c r="F119" s="351" t="str">
        <f>VLOOKUP(D119,통합목록!$E$4:$J$221,3,0)</f>
        <v>일반적 적응 증후군(GAS)</v>
      </c>
      <c r="G119" s="365"/>
      <c r="H119" s="351"/>
      <c r="I119" s="351"/>
      <c r="J119" s="351"/>
      <c r="K119" s="323"/>
      <c r="L119" s="341" t="str">
        <f>VLOOKUP(D119,통합목록!$E$4:$J$221,4,0)</f>
        <v>열기3-02.학자별 이론\[한스 셀리에]일반적 적응 증후군(GAS).txt</v>
      </c>
      <c r="M119" s="342" t="str">
        <f>VLOOKUP(D119,통합목록!$E$4:$J$221,6,0)</f>
        <v>C</v>
      </c>
      <c r="N119" s="342" t="str">
        <f t="shared" si="1"/>
        <v>제07장 유지 및 이직관리-18</v>
      </c>
    </row>
    <row r="120" spans="1:14" ht="189" customHeight="1" x14ac:dyDescent="0.2">
      <c r="A120" s="292"/>
      <c r="B120" s="183" t="s">
        <v>606</v>
      </c>
      <c r="C120" s="320" t="s">
        <v>1345</v>
      </c>
      <c r="D120" s="321" t="s">
        <v>78</v>
      </c>
      <c r="E120" s="322" t="s">
        <v>1645</v>
      </c>
      <c r="F120" s="351" t="str">
        <f>VLOOKUP(D120,통합목록!$E$4:$J$221,3,0)</f>
        <v>노동조합의 형태와 형태별 특징, 장・단점</v>
      </c>
      <c r="G120" s="365"/>
      <c r="H120" s="351"/>
      <c r="I120" s="351"/>
      <c r="J120" s="351"/>
      <c r="K120" s="323"/>
      <c r="L120" s="341" t="str">
        <f>VLOOKUP(D120,통합목록!$E$4:$J$221,4,0)</f>
        <v>열기2-02.인사노무관리론\02.문제\[기출][2014-3]노동조합의 형태와 형태별 특징, 장・단점.txt</v>
      </c>
      <c r="M120" s="342" t="str">
        <f>VLOOKUP(D120,통합목록!$E$4:$J$221,6,0)</f>
        <v>C</v>
      </c>
      <c r="N120" s="342" t="str">
        <f t="shared" si="1"/>
        <v>제07장 유지 및 이직관리-19</v>
      </c>
    </row>
    <row r="121" spans="1:14" ht="189" customHeight="1" x14ac:dyDescent="0.2">
      <c r="A121" s="292"/>
      <c r="B121" s="183" t="s">
        <v>606</v>
      </c>
      <c r="C121" s="320" t="s">
        <v>1345</v>
      </c>
      <c r="D121" s="321" t="s">
        <v>77</v>
      </c>
      <c r="E121" s="322" t="s">
        <v>1646</v>
      </c>
      <c r="F121" s="351" t="str">
        <f>VLOOKUP(D121,통합목록!$E$4:$J$221,3,0)</f>
        <v>우리나라 종업원지주제의 전개 과정, 문제점 및 신우리사주제도 분석</v>
      </c>
      <c r="G121" s="365"/>
      <c r="H121" s="351"/>
      <c r="I121" s="351"/>
      <c r="J121" s="351"/>
      <c r="K121" s="323"/>
      <c r="L121" s="341" t="str">
        <f>VLOOKUP(D121,통합목록!$E$4:$J$221,4,0)</f>
        <v>열기2-02.인사노무관리론\02.문제\[기출][2015-2]우리나라 종업원지주제의 전개 과정, 문제점 및 신우리사주제도 분석.txt</v>
      </c>
      <c r="M121" s="342" t="str">
        <f>VLOOKUP(D121,통합목록!$E$4:$J$221,6,0)</f>
        <v>C</v>
      </c>
      <c r="N121" s="342" t="str">
        <f t="shared" si="1"/>
        <v>제07장 유지 및 이직관리-20</v>
      </c>
    </row>
    <row r="122" spans="1:14" ht="189" customHeight="1" x14ac:dyDescent="0.2">
      <c r="A122" s="292"/>
      <c r="B122" s="183" t="s">
        <v>606</v>
      </c>
      <c r="C122" s="320" t="s">
        <v>1345</v>
      </c>
      <c r="D122" s="321" t="s">
        <v>76</v>
      </c>
      <c r="E122" s="322" t="s">
        <v>1647</v>
      </c>
      <c r="F122" s="351" t="str">
        <f>VLOOKUP(D122,통합목록!$E$4:$J$221,3,0)</f>
        <v>노사관계의 양면성, 경영참가 제도의 유형</v>
      </c>
      <c r="G122" s="365"/>
      <c r="H122" s="351"/>
      <c r="I122" s="351"/>
      <c r="J122" s="351"/>
      <c r="K122" s="323"/>
      <c r="L122" s="341" t="str">
        <f>VLOOKUP(D122,통합목록!$E$4:$J$221,4,0)</f>
        <v>열기2-02.인사노무관리론\02.문제\[기출][2016-3]노사관계의 양면성, 경영참가 제도의 유형.txt</v>
      </c>
      <c r="M122" s="342" t="str">
        <f>VLOOKUP(D122,통합목록!$E$4:$J$221,6,0)</f>
        <v>B</v>
      </c>
      <c r="N122" s="342" t="str">
        <f t="shared" si="1"/>
        <v>제07장 유지 및 이직관리-21</v>
      </c>
    </row>
    <row r="123" spans="1:14" ht="189" customHeight="1" x14ac:dyDescent="0.2">
      <c r="A123" s="292"/>
      <c r="B123" s="183" t="s">
        <v>606</v>
      </c>
      <c r="C123" s="320" t="s">
        <v>1345</v>
      </c>
      <c r="D123" s="321" t="s">
        <v>1224</v>
      </c>
      <c r="E123" s="322" t="s">
        <v>1648</v>
      </c>
      <c r="F123" s="351" t="str">
        <f>VLOOKUP(D123,통합목록!$E$4:$J$221,3,0)</f>
        <v>노동쟁의의 개념, 노동조합 측 쟁의행위의 5가지 유형</v>
      </c>
      <c r="G123" s="365"/>
      <c r="H123" s="351"/>
      <c r="I123" s="351"/>
      <c r="J123" s="351"/>
      <c r="K123" s="323"/>
      <c r="L123" s="341" t="str">
        <f>VLOOKUP(D123,통합목록!$E$4:$J$221,4,0)</f>
        <v>열기2-02.인사노무관리론\02.문제\[기출][2017-3]노동쟁의의 개념, 노동조합 측 쟁의행위의 5가지 유형.txt</v>
      </c>
      <c r="M123" s="342" t="str">
        <f>VLOOKUP(D123,통합목록!$E$4:$J$221,6,0)</f>
        <v>B</v>
      </c>
      <c r="N123" s="342" t="str">
        <f t="shared" si="1"/>
        <v>제07장 유지 및 이직관리-22</v>
      </c>
    </row>
    <row r="124" spans="1:14" ht="189" customHeight="1" x14ac:dyDescent="0.2">
      <c r="A124" s="292"/>
      <c r="B124" s="183" t="s">
        <v>606</v>
      </c>
      <c r="C124" s="320" t="s">
        <v>1345</v>
      </c>
      <c r="D124" s="321" t="s">
        <v>75</v>
      </c>
      <c r="E124" s="322" t="s">
        <v>1649</v>
      </c>
      <c r="F124" s="351" t="str">
        <f>VLOOKUP(D124,통합목록!$E$4:$J$221,3,0)</f>
        <v>노사공동결정제도의 의의, 기본사상, 구조와 기능</v>
      </c>
      <c r="G124" s="365"/>
      <c r="H124" s="351"/>
      <c r="I124" s="351"/>
      <c r="J124" s="351"/>
      <c r="K124" s="323"/>
      <c r="L124" s="341" t="str">
        <f>VLOOKUP(D124,통합목록!$E$4:$J$221,4,0)</f>
        <v>열기2-02.인사노무관리론\02.문제\[기출][2018-2]노사공동결정제도의 의의, 기본사상, 구조와 기능.txt</v>
      </c>
      <c r="M124" s="342" t="str">
        <f>VLOOKUP(D124,통합목록!$E$4:$J$221,6,0)</f>
        <v>B</v>
      </c>
      <c r="N124" s="342" t="str">
        <f t="shared" si="1"/>
        <v>제07장 유지 및 이직관리-23</v>
      </c>
    </row>
    <row r="125" spans="1:14" ht="189" customHeight="1" x14ac:dyDescent="0.2">
      <c r="A125" s="292"/>
      <c r="B125" s="183" t="s">
        <v>606</v>
      </c>
      <c r="C125" s="320" t="s">
        <v>1345</v>
      </c>
      <c r="D125" s="321" t="s">
        <v>74</v>
      </c>
      <c r="E125" s="322" t="s">
        <v>1650</v>
      </c>
      <c r="F125" s="351" t="str">
        <f>VLOOKUP(D125,통합목록!$E$4:$J$221,3,0)</f>
        <v>단체협약의 2가지 기능, 단체협약의 규범적・채무적・조직적 내용</v>
      </c>
      <c r="G125" s="365"/>
      <c r="H125" s="351"/>
      <c r="I125" s="351"/>
      <c r="J125" s="351"/>
      <c r="K125" s="323"/>
      <c r="L125" s="341" t="str">
        <f>VLOOKUP(D125,통합목록!$E$4:$J$221,4,0)</f>
        <v>열기2-02.인사노무관리론\02.문제\[기출][2019-3]단체협약의 2가지 기능, 단체협약의 규범적・채무적・조직적 내용.txt</v>
      </c>
      <c r="M125" s="342" t="str">
        <f>VLOOKUP(D125,통합목록!$E$4:$J$221,6,0)</f>
        <v>B</v>
      </c>
      <c r="N125" s="342" t="str">
        <f t="shared" si="1"/>
        <v>제07장 유지 및 이직관리-24</v>
      </c>
    </row>
    <row r="126" spans="1:14" ht="189" customHeight="1" x14ac:dyDescent="0.2">
      <c r="A126" s="292"/>
      <c r="B126" s="183" t="s">
        <v>606</v>
      </c>
      <c r="C126" s="320" t="s">
        <v>1345</v>
      </c>
      <c r="D126" s="321" t="s">
        <v>73</v>
      </c>
      <c r="E126" s="322" t="s">
        <v>1651</v>
      </c>
      <c r="F126" s="351" t="str">
        <f>VLOOKUP(D126,통합목록!$E$4:$J$221,3,0)</f>
        <v>사용자가 노동조합에 대응하는 교섭전략인 포용전략, 압박전략, 회피전략의 개념 및 교섭전략별 실행방안</v>
      </c>
      <c r="G126" s="365"/>
      <c r="H126" s="351"/>
      <c r="I126" s="351"/>
      <c r="J126" s="351"/>
      <c r="K126" s="323"/>
      <c r="L126" s="341" t="str">
        <f>VLOOKUP(D126,통합목록!$E$4:$J$221,4,0)</f>
        <v>열기2-02.인사노무관리론\02.문제\[기출][2022-3]사용자가 노동조합에 대응하는 교섭전략인 포용전략, 압박전략, 회피전략의 개념 및 교섭전략별 실행방안.txt</v>
      </c>
      <c r="M126" s="342" t="str">
        <f>VLOOKUP(D126,통합목록!$E$4:$J$221,6,0)</f>
        <v>B</v>
      </c>
      <c r="N126" s="342" t="str">
        <f t="shared" si="1"/>
        <v>제07장 유지 및 이직관리-25</v>
      </c>
    </row>
    <row r="127" spans="1:14" ht="189" customHeight="1" x14ac:dyDescent="0.2">
      <c r="A127" s="292"/>
      <c r="B127" s="183" t="s">
        <v>606</v>
      </c>
      <c r="C127" s="320" t="s">
        <v>1345</v>
      </c>
      <c r="D127" s="321" t="s">
        <v>71</v>
      </c>
      <c r="E127" s="322" t="s">
        <v>1652</v>
      </c>
      <c r="F127" s="351" t="str">
        <f>VLOOKUP(D127,통합목록!$E$4:$J$221,3,0)</f>
        <v>노동조합의 단위조직 기준 조직형태 및 조직형태별 조직원리와 조직기반의 특징</v>
      </c>
      <c r="G127" s="365"/>
      <c r="H127" s="351"/>
      <c r="I127" s="351"/>
      <c r="J127" s="351"/>
      <c r="K127" s="323"/>
      <c r="L127" s="341" t="str">
        <f>VLOOKUP(D127,통합목록!$E$4:$J$221,4,0)</f>
        <v>열기2-02.인사노무관리론\02.문제\[기출][2025-2-1]노동조합의 단위조직 기준 조직형태 및 조직형태별 조직원리와 조직기반의 특징.txt</v>
      </c>
      <c r="M127" s="342" t="str">
        <f>VLOOKUP(D127,통합목록!$E$4:$J$221,6,0)</f>
        <v>C</v>
      </c>
      <c r="N127" s="342" t="str">
        <f t="shared" si="1"/>
        <v>제07장 유지 및 이직관리-26</v>
      </c>
    </row>
    <row r="128" spans="1:14" ht="189" customHeight="1" x14ac:dyDescent="0.2">
      <c r="A128" s="292"/>
      <c r="B128" s="183" t="s">
        <v>606</v>
      </c>
      <c r="C128" s="320" t="s">
        <v>1345</v>
      </c>
      <c r="D128" s="321" t="s">
        <v>72</v>
      </c>
      <c r="E128" s="322" t="s">
        <v>1653</v>
      </c>
      <c r="F128" s="351" t="str">
        <f>VLOOKUP(D128,통합목록!$E$4:$J$221,3,0)</f>
        <v>노동조합 형태별 조직관리 및 노동시장 통제방법의 특징</v>
      </c>
      <c r="G128" s="365"/>
      <c r="H128" s="351"/>
      <c r="I128" s="351"/>
      <c r="J128" s="351"/>
      <c r="K128" s="323"/>
      <c r="L128" s="341" t="str">
        <f>VLOOKUP(D128,통합목록!$E$4:$J$221,4,0)</f>
        <v>열기2-02.인사노무관리론\02.문제\[기출][2025-2-2]노동조합 형태별 조직관리 및 노동시장 통제방법의 특징.txt</v>
      </c>
      <c r="M128" s="342" t="str">
        <f>VLOOKUP(D128,통합목록!$E$4:$J$221,6,0)</f>
        <v>C</v>
      </c>
      <c r="N128" s="342" t="str">
        <f t="shared" si="1"/>
        <v>제07장 유지 및 이직관리-27</v>
      </c>
    </row>
    <row r="129" spans="1:14" ht="189" customHeight="1" x14ac:dyDescent="0.2">
      <c r="A129" s="292"/>
      <c r="B129" s="183" t="s">
        <v>606</v>
      </c>
      <c r="C129" s="320" t="s">
        <v>1345</v>
      </c>
      <c r="D129" s="321" t="s">
        <v>80</v>
      </c>
      <c r="E129" s="322" t="s">
        <v>1654</v>
      </c>
      <c r="F129" s="351" t="str">
        <f>VLOOKUP(D129,통합목록!$E$4:$J$221,3,0)</f>
        <v>전직지원서비스의 효과와 한계</v>
      </c>
      <c r="G129" s="365"/>
      <c r="H129" s="351"/>
      <c r="I129" s="351"/>
      <c r="J129" s="351"/>
      <c r="K129" s="323"/>
      <c r="L129" s="341" t="str">
        <f>VLOOKUP(D129,통합목록!$E$4:$J$221,4,0)</f>
        <v>열기2-02.인사노무관리론\02.문제\[기출][2012-3]전직지원서비스의 효과와 한계.txt</v>
      </c>
      <c r="M129" s="342" t="str">
        <f>VLOOKUP(D129,통합목록!$E$4:$J$221,6,0)</f>
        <v>A</v>
      </c>
      <c r="N129" s="342" t="str">
        <f t="shared" si="1"/>
        <v>제07장 유지 및 이직관리-28</v>
      </c>
    </row>
    <row r="130" spans="1:14" ht="189" customHeight="1" x14ac:dyDescent="0.2">
      <c r="A130" s="292"/>
      <c r="B130" s="183" t="s">
        <v>606</v>
      </c>
      <c r="C130" s="320" t="s">
        <v>1345</v>
      </c>
      <c r="D130" s="321" t="s">
        <v>1225</v>
      </c>
      <c r="E130" s="322" t="s">
        <v>1655</v>
      </c>
      <c r="F130" s="351" t="str">
        <f>VLOOKUP(D130,통합목록!$E$4:$J$221,3,0)</f>
        <v>자발적 이직의 개념, 원인, 긍정적・부정적 효과, 효과적인 관리방안</v>
      </c>
      <c r="G130" s="365"/>
      <c r="H130" s="351"/>
      <c r="I130" s="351"/>
      <c r="J130" s="351"/>
      <c r="K130" s="323"/>
      <c r="L130" s="341" t="str">
        <f>VLOOKUP(D130,통합목록!$E$4:$J$221,4,0)</f>
        <v>열기2-02.인사노무관리론\02.문제\[기출][2014-1]자발적 이직의 개념, 원인, 긍정적・부정적 효과, 효과적인 관리방안.txt</v>
      </c>
      <c r="M130" s="342" t="str">
        <f>VLOOKUP(D130,통합목록!$E$4:$J$221,6,0)</f>
        <v>A</v>
      </c>
      <c r="N130" s="342" t="str">
        <f t="shared" si="1"/>
        <v>제07장 유지 및 이직관리-29</v>
      </c>
    </row>
    <row r="131" spans="1:14" ht="189" customHeight="1" x14ac:dyDescent="0.2">
      <c r="A131" s="292"/>
      <c r="B131" s="183" t="s">
        <v>606</v>
      </c>
      <c r="C131" s="320" t="s">
        <v>1345</v>
      </c>
      <c r="D131" s="321" t="s">
        <v>79</v>
      </c>
      <c r="E131" s="322" t="s">
        <v>1656</v>
      </c>
      <c r="F131" s="351" t="str">
        <f>VLOOKUP(D131,통합목록!$E$4:$J$221,3,0)</f>
        <v>이직의 유형, 이직의 순기능과 역기능, 이직관리의 효과적 전략, 중소기업의 이직관리 방안</v>
      </c>
      <c r="G131" s="365"/>
      <c r="H131" s="351"/>
      <c r="I131" s="351"/>
      <c r="J131" s="351"/>
      <c r="K131" s="323"/>
      <c r="L131" s="341" t="str">
        <f>VLOOKUP(D131,통합목록!$E$4:$J$221,4,0)</f>
        <v>열기2-02.인사노무관리론\02.문제\[기출][2020-3]이직의 유형, 이직의 순기능과 역기능, 이직관리의 효과적 전략, 중소기업의 이직관리 방안.txt</v>
      </c>
      <c r="M131" s="342" t="str">
        <f>VLOOKUP(D131,통합목록!$E$4:$J$221,6,0)</f>
        <v>A</v>
      </c>
      <c r="N131" s="342" t="str">
        <f t="shared" si="1"/>
        <v>제07장 유지 및 이직관리-30</v>
      </c>
    </row>
    <row r="132" spans="1:14" ht="189" customHeight="1" thickBot="1" x14ac:dyDescent="0.25">
      <c r="A132" s="292"/>
      <c r="B132" s="184" t="s">
        <v>606</v>
      </c>
      <c r="C132" s="329" t="s">
        <v>126</v>
      </c>
      <c r="D132" s="330" t="s">
        <v>1795</v>
      </c>
      <c r="E132" s="331" t="s">
        <v>1657</v>
      </c>
      <c r="F132" s="352" t="str">
        <f>VLOOKUP(D132,통합목록!$E$4:$J$221,3,0)</f>
        <v>직무배태성 이론*</v>
      </c>
      <c r="G132" s="366"/>
      <c r="H132" s="352"/>
      <c r="I132" s="352"/>
      <c r="J132" s="352"/>
      <c r="K132" s="332"/>
      <c r="L132" s="343" t="str">
        <f>VLOOKUP(D132,통합목록!$E$4:$J$221,4,0)</f>
        <v>열기3-02.학자별 이론\[테렌스 미첼]직무배태성 이론.txt</v>
      </c>
      <c r="M132" s="344" t="str">
        <f>VLOOKUP(D132,통합목록!$E$4:$J$221,6,0)</f>
        <v>A</v>
      </c>
      <c r="N132" s="344" t="str">
        <f t="shared" si="1"/>
        <v>제07장 유지 및 이직관리-31</v>
      </c>
    </row>
    <row r="133" spans="1:14" ht="189" customHeight="1" x14ac:dyDescent="0.2">
      <c r="A133" s="292"/>
      <c r="B133" s="296" t="s">
        <v>619</v>
      </c>
      <c r="C133" s="316" t="s">
        <v>1526</v>
      </c>
      <c r="D133" s="317" t="s">
        <v>1468</v>
      </c>
      <c r="E133" s="318" t="s">
        <v>556</v>
      </c>
      <c r="F133" s="350" t="str">
        <f>VLOOKUP(D133,통합목록!$E$4:$J$221,3,0)</f>
        <v>윤리경영의 개념 및 필요성과 윤리성 판단 기준인 결과론, 의무론, 덕 윤리의 비교</v>
      </c>
      <c r="G133" s="364"/>
      <c r="H133" s="350"/>
      <c r="I133" s="350"/>
      <c r="J133" s="350"/>
      <c r="K133" s="319"/>
      <c r="L133" s="339" t="str">
        <f>VLOOKUP(D133,통합목록!$E$4:$J$221,4,0)</f>
        <v>열기2-02.인사노무관리론\02.문제\[모의][08.01-1]윤리경영의 개념 및 필요성과 윤리성 판단 기준인 결과론, 의무론, 덕 윤리의 비교.txt</v>
      </c>
      <c r="M133" s="340" t="str">
        <f>VLOOKUP(D133,통합목록!$E$4:$J$221,6,0)</f>
        <v>B</v>
      </c>
      <c r="N133" s="340" t="str">
        <f t="shared" ref="N133:N172" si="2">B133&amp;"-"&amp;E133</f>
        <v>제08장 인적자원관리의 현대적 흐름-01</v>
      </c>
    </row>
    <row r="134" spans="1:14" ht="189" customHeight="1" x14ac:dyDescent="0.2">
      <c r="A134" s="292"/>
      <c r="B134" s="183" t="s">
        <v>619</v>
      </c>
      <c r="C134" s="320" t="s">
        <v>1526</v>
      </c>
      <c r="D134" s="321" t="s">
        <v>1469</v>
      </c>
      <c r="E134" s="322" t="s">
        <v>558</v>
      </c>
      <c r="F134" s="351" t="str">
        <f>VLOOKUP(D134,통합목록!$E$4:$J$221,3,0)</f>
        <v>윤리적 인적자원관리(Ethical HRM)의 기능별 구현 방안 및 제도적 지원 체계</v>
      </c>
      <c r="G134" s="365"/>
      <c r="H134" s="351"/>
      <c r="I134" s="351"/>
      <c r="J134" s="351"/>
      <c r="K134" s="323"/>
      <c r="L134" s="341" t="str">
        <f>VLOOKUP(D134,통합목록!$E$4:$J$221,4,0)</f>
        <v>열기2-02.인사노무관리론\02.문제\[모의][08.01-2]윤리적 인적자원관리(Ethical HRM)의 기능별 구현 방안 및 제도적 지원 체계.txt</v>
      </c>
      <c r="M134" s="342" t="str">
        <f>VLOOKUP(D134,통합목록!$E$4:$J$221,6,0)</f>
        <v>B</v>
      </c>
      <c r="N134" s="342" t="str">
        <f t="shared" si="2"/>
        <v>제08장 인적자원관리의 현대적 흐름-02</v>
      </c>
    </row>
    <row r="135" spans="1:14" ht="189" customHeight="1" x14ac:dyDescent="0.2">
      <c r="A135" s="292"/>
      <c r="B135" s="183" t="s">
        <v>619</v>
      </c>
      <c r="C135" s="320" t="s">
        <v>1345</v>
      </c>
      <c r="D135" s="321" t="s">
        <v>1226</v>
      </c>
      <c r="E135" s="322" t="s">
        <v>561</v>
      </c>
      <c r="F135" s="351" t="str">
        <f>VLOOKUP(D135,통합목록!$E$4:$J$221,3,0)</f>
        <v>국제기업의 본국인, 현지인, 제3국인 채용 시 장・단점</v>
      </c>
      <c r="G135" s="365"/>
      <c r="H135" s="351"/>
      <c r="I135" s="351"/>
      <c r="J135" s="351"/>
      <c r="K135" s="323"/>
      <c r="L135" s="341" t="str">
        <f>VLOOKUP(D135,통합목록!$E$4:$J$221,4,0)</f>
        <v>열기2-02.인사노무관리론\02.문제\[기출][2010-2-1]국제기업의 본국인, 현지인, 제3국인 채용 시 장・단점.txt</v>
      </c>
      <c r="M135" s="342" t="str">
        <f>VLOOKUP(D135,통합목록!$E$4:$J$221,6,0)</f>
        <v>B</v>
      </c>
      <c r="N135" s="342" t="str">
        <f t="shared" si="2"/>
        <v>제08장 인적자원관리의 현대적 흐름-03</v>
      </c>
    </row>
    <row r="136" spans="1:14" ht="189" customHeight="1" x14ac:dyDescent="0.2">
      <c r="A136" s="292"/>
      <c r="B136" s="183" t="s">
        <v>619</v>
      </c>
      <c r="C136" s="320" t="s">
        <v>1345</v>
      </c>
      <c r="D136" s="321" t="s">
        <v>1208</v>
      </c>
      <c r="E136" s="322" t="s">
        <v>568</v>
      </c>
      <c r="F136" s="351" t="str">
        <f>VLOOKUP(D136,통합목록!$E$4:$J$221,3,0)</f>
        <v>본국인과 현지인 활용의 장・단점, 인적자원관리 기능별 활용과정</v>
      </c>
      <c r="G136" s="365"/>
      <c r="H136" s="351"/>
      <c r="I136" s="351"/>
      <c r="J136" s="351"/>
      <c r="K136" s="323"/>
      <c r="L136" s="341" t="str">
        <f>VLOOKUP(D136,통합목록!$E$4:$J$221,4,0)</f>
        <v>열기2-02.인사노무관리론\02.문제\[기출][2015-1]본국인과 현지인 활용의 장・단점, 인적자원관리 기능별 활용과정.txt</v>
      </c>
      <c r="M136" s="342" t="str">
        <f>VLOOKUP(D136,통합목록!$E$4:$J$221,6,0)</f>
        <v>B</v>
      </c>
      <c r="N136" s="342" t="str">
        <f t="shared" si="2"/>
        <v>제08장 인적자원관리의 현대적 흐름-04</v>
      </c>
    </row>
    <row r="137" spans="1:14" ht="189" customHeight="1" x14ac:dyDescent="0.2">
      <c r="A137" s="292"/>
      <c r="B137" s="183" t="s">
        <v>619</v>
      </c>
      <c r="C137" s="320" t="s">
        <v>1345</v>
      </c>
      <c r="D137" s="321" t="s">
        <v>81</v>
      </c>
      <c r="E137" s="322" t="s">
        <v>579</v>
      </c>
      <c r="F137" s="351" t="str">
        <f>VLOOKUP(D137,통합목록!$E$4:$J$221,3,0)</f>
        <v>국제인적자원관리에 대한 접근방식 4가지의 개념과 각각의 장・단점</v>
      </c>
      <c r="G137" s="365"/>
      <c r="H137" s="351"/>
      <c r="I137" s="351"/>
      <c r="J137" s="351"/>
      <c r="K137" s="323"/>
      <c r="L137" s="341" t="str">
        <f>VLOOKUP(D137,통합목록!$E$4:$J$221,4,0)</f>
        <v>열기2-02.인사노무관리론\02.문제\[기출][2023-1-1]국제인적자원관리에 대한 접근방식 4가지의 개념과 각각의 장・단점.txt</v>
      </c>
      <c r="M137" s="342" t="str">
        <f>VLOOKUP(D137,통합목록!$E$4:$J$221,6,0)</f>
        <v>B</v>
      </c>
      <c r="N137" s="342" t="str">
        <f t="shared" si="2"/>
        <v>제08장 인적자원관리의 현대적 흐름-05</v>
      </c>
    </row>
    <row r="138" spans="1:14" ht="189" customHeight="1" x14ac:dyDescent="0.2">
      <c r="A138" s="292"/>
      <c r="B138" s="183" t="s">
        <v>619</v>
      </c>
      <c r="C138" s="320" t="s">
        <v>1345</v>
      </c>
      <c r="D138" s="321" t="s">
        <v>82</v>
      </c>
      <c r="E138" s="322" t="s">
        <v>582</v>
      </c>
      <c r="F138" s="351" t="str">
        <f>VLOOKUP(D138,통합목록!$E$4:$J$221,3,0)</f>
        <v>해외주재원의 역할과 중요성, 해외주재원의 선발, 교육훈련, 보상, 유지, 귀임 관점의 관리</v>
      </c>
      <c r="G138" s="365"/>
      <c r="H138" s="351"/>
      <c r="I138" s="351"/>
      <c r="J138" s="351"/>
      <c r="K138" s="323"/>
      <c r="L138" s="341" t="str">
        <f>VLOOKUP(D138,통합목록!$E$4:$J$221,4,0)</f>
        <v>열기2-02.인사노무관리론\02.문제\[기출][2023-1-2]해외주재원의 역할과 중요성, 해외주재원의 선발, 교육훈련, 보상, 유지, 귀임 관점의 관리.txt</v>
      </c>
      <c r="M138" s="342" t="str">
        <f>VLOOKUP(D138,통합목록!$E$4:$J$221,6,0)</f>
        <v>B</v>
      </c>
      <c r="N138" s="342" t="str">
        <f t="shared" si="2"/>
        <v>제08장 인적자원관리의 현대적 흐름-06</v>
      </c>
    </row>
    <row r="139" spans="1:14" ht="189" customHeight="1" x14ac:dyDescent="0.2">
      <c r="A139" s="292"/>
      <c r="B139" s="183" t="s">
        <v>619</v>
      </c>
      <c r="C139" s="320" t="s">
        <v>126</v>
      </c>
      <c r="D139" s="321" t="s">
        <v>1797</v>
      </c>
      <c r="E139" s="322" t="s">
        <v>599</v>
      </c>
      <c r="F139" s="351" t="str">
        <f>VLOOKUP(D139,통합목록!$E$4:$J$221,3,0)</f>
        <v>EPRG 모델*</v>
      </c>
      <c r="G139" s="365"/>
      <c r="H139" s="351"/>
      <c r="I139" s="351"/>
      <c r="J139" s="351"/>
      <c r="K139" s="323"/>
      <c r="L139" s="341" t="str">
        <f>VLOOKUP(D139,통합목록!$E$4:$J$221,4,0)</f>
        <v>열기3-02.학자별 이론\[하워드 펄머터]EPRG 모델.txt</v>
      </c>
      <c r="M139" s="342" t="str">
        <f>VLOOKUP(D139,통합목록!$E$4:$J$221,6,0)</f>
        <v>B</v>
      </c>
      <c r="N139" s="342" t="str">
        <f t="shared" si="2"/>
        <v>제08장 인적자원관리의 현대적 흐름-07</v>
      </c>
    </row>
    <row r="140" spans="1:14" ht="189" customHeight="1" x14ac:dyDescent="0.2">
      <c r="A140" s="292"/>
      <c r="B140" s="183" t="s">
        <v>619</v>
      </c>
      <c r="C140" s="320" t="s">
        <v>1526</v>
      </c>
      <c r="D140" s="321" t="s">
        <v>1470</v>
      </c>
      <c r="E140" s="322" t="s">
        <v>600</v>
      </c>
      <c r="F140" s="351" t="str">
        <f>VLOOKUP(D140,통합목록!$E$4:$J$221,3,0)</f>
        <v>여성 인적자원관리의 중요성, 유리천장의 원인 및 적극적 고용개선 조치(AA)의 기대효과</v>
      </c>
      <c r="G140" s="365"/>
      <c r="H140" s="351"/>
      <c r="I140" s="351"/>
      <c r="J140" s="351"/>
      <c r="K140" s="323"/>
      <c r="L140" s="341" t="str">
        <f>VLOOKUP(D140,통합목록!$E$4:$J$221,4,0)</f>
        <v>열기2-02.인사노무관리론\02.문제\[모의][08.03-1]여성 인적자원관리의 중요성, 유리천장의 원인 및 적극적 고용개선 조치(AA)의 기대효과.txt</v>
      </c>
      <c r="M140" s="342" t="str">
        <f>VLOOKUP(D140,통합목록!$E$4:$J$221,6,0)</f>
        <v>B</v>
      </c>
      <c r="N140" s="342" t="str">
        <f t="shared" si="2"/>
        <v>제08장 인적자원관리의 현대적 흐름-08</v>
      </c>
    </row>
    <row r="141" spans="1:14" ht="189" customHeight="1" x14ac:dyDescent="0.2">
      <c r="A141" s="292"/>
      <c r="B141" s="183" t="s">
        <v>619</v>
      </c>
      <c r="C141" s="320" t="s">
        <v>1526</v>
      </c>
      <c r="D141" s="321" t="s">
        <v>1471</v>
      </c>
      <c r="E141" s="322" t="s">
        <v>605</v>
      </c>
      <c r="F141" s="351" t="str">
        <f>VLOOKUP(D141,통합목록!$E$4:$J$221,3,0)</f>
        <v>일・가정 양립 지원 제도와 가족친화경영 실천 방안</v>
      </c>
      <c r="G141" s="365"/>
      <c r="H141" s="351"/>
      <c r="I141" s="351"/>
      <c r="J141" s="351"/>
      <c r="K141" s="323"/>
      <c r="L141" s="341" t="str">
        <f>VLOOKUP(D141,통합목록!$E$4:$J$221,4,0)</f>
        <v>열기2-02.인사노무관리론\02.문제\[모의][08.03-2]일・가정 양립 지원 제도와 가족친화경영 실천 방안.txt</v>
      </c>
      <c r="M141" s="342" t="str">
        <f>VLOOKUP(D141,통합목록!$E$4:$J$221,6,0)</f>
        <v>B</v>
      </c>
      <c r="N141" s="342" t="str">
        <f t="shared" si="2"/>
        <v>제08장 인적자원관리의 현대적 흐름-09</v>
      </c>
    </row>
    <row r="142" spans="1:14" ht="189" customHeight="1" x14ac:dyDescent="0.2">
      <c r="A142" s="292"/>
      <c r="B142" s="183" t="s">
        <v>619</v>
      </c>
      <c r="C142" s="320" t="s">
        <v>1526</v>
      </c>
      <c r="D142" s="321" t="s">
        <v>1472</v>
      </c>
      <c r="E142" s="322" t="s">
        <v>613</v>
      </c>
      <c r="F142" s="351" t="str">
        <f>VLOOKUP(D142,통합목록!$E$4:$J$221,3,0)</f>
        <v>비정규직 인적자원관리의 대두 배경, 유연성 모델 및 조직에 미치는 영향</v>
      </c>
      <c r="G142" s="365"/>
      <c r="H142" s="351"/>
      <c r="I142" s="351"/>
      <c r="J142" s="351"/>
      <c r="K142" s="323"/>
      <c r="L142" s="341" t="str">
        <f>VLOOKUP(D142,통합목록!$E$4:$J$221,4,0)</f>
        <v>열기2-02.인사노무관리론\02.문제\[모의][08.04-1]비정규직 인적자원관리의 대두 배경, 유연성 모델 및 조직에 미치는 영향.txt</v>
      </c>
      <c r="M142" s="342" t="str">
        <f>VLOOKUP(D142,통합목록!$E$4:$J$221,6,0)</f>
        <v>B</v>
      </c>
      <c r="N142" s="342" t="str">
        <f t="shared" si="2"/>
        <v>제08장 인적자원관리의 현대적 흐름-10</v>
      </c>
    </row>
    <row r="143" spans="1:14" ht="189" customHeight="1" x14ac:dyDescent="0.2">
      <c r="A143" s="292"/>
      <c r="B143" s="183" t="s">
        <v>619</v>
      </c>
      <c r="C143" s="320" t="s">
        <v>1526</v>
      </c>
      <c r="D143" s="321" t="s">
        <v>1473</v>
      </c>
      <c r="E143" s="322" t="s">
        <v>1638</v>
      </c>
      <c r="F143" s="351" t="str">
        <f>VLOOKUP(D143,통합목록!$E$4:$J$221,3,0)</f>
        <v>차별 금지 원칙과 대응 방안 및 비정규직 유지 관리 전략</v>
      </c>
      <c r="G143" s="365"/>
      <c r="H143" s="351"/>
      <c r="I143" s="351"/>
      <c r="J143" s="351"/>
      <c r="K143" s="323"/>
      <c r="L143" s="341" t="str">
        <f>VLOOKUP(D143,통합목록!$E$4:$J$221,4,0)</f>
        <v>열기2-02.인사노무관리론\02.문제\[모의][08.04-2]차별 금지 원칙과 대응 방안 및 비정규직 유지 관리 전략.txt</v>
      </c>
      <c r="M143" s="342" t="str">
        <f>VLOOKUP(D143,통합목록!$E$4:$J$221,6,0)</f>
        <v>B</v>
      </c>
      <c r="N143" s="342" t="str">
        <f t="shared" si="2"/>
        <v>제08장 인적자원관리의 현대적 흐름-11</v>
      </c>
    </row>
    <row r="144" spans="1:14" ht="189" customHeight="1" x14ac:dyDescent="0.2">
      <c r="A144" s="292"/>
      <c r="B144" s="183" t="s">
        <v>619</v>
      </c>
      <c r="C144" s="320" t="s">
        <v>126</v>
      </c>
      <c r="D144" s="321" t="s">
        <v>1798</v>
      </c>
      <c r="E144" s="322" t="s">
        <v>1639</v>
      </c>
      <c r="F144" s="351" t="str">
        <f>VLOOKUP(D144,통합목록!$E$4:$J$221,3,0)</f>
        <v>유연한 기업 모델*</v>
      </c>
      <c r="G144" s="365" t="s">
        <v>1836</v>
      </c>
      <c r="H144" s="351"/>
      <c r="I144" s="351"/>
      <c r="J144" s="351"/>
      <c r="K144" s="323"/>
      <c r="L144" s="341" t="str">
        <f>VLOOKUP(D144,통합목록!$E$4:$J$221,4,0)</f>
        <v>열기3-02.학자별 이론\[존 앳킨슨]유연한 기업 모델.txt</v>
      </c>
      <c r="M144" s="342" t="str">
        <f>VLOOKUP(D144,통합목록!$E$4:$J$221,6,0)</f>
        <v>A</v>
      </c>
      <c r="N144" s="342" t="str">
        <f t="shared" si="2"/>
        <v>제08장 인적자원관리의 현대적 흐름-12</v>
      </c>
    </row>
    <row r="145" spans="1:14" ht="189" customHeight="1" x14ac:dyDescent="0.2">
      <c r="A145" s="292"/>
      <c r="B145" s="183" t="s">
        <v>619</v>
      </c>
      <c r="C145" s="320" t="s">
        <v>1526</v>
      </c>
      <c r="D145" s="321" t="s">
        <v>1474</v>
      </c>
      <c r="E145" s="322" t="s">
        <v>1640</v>
      </c>
      <c r="F145" s="351" t="str">
        <f>VLOOKUP(D145,통합목록!$E$4:$J$221,3,0)</f>
        <v>성과주의 인적자원관리의 개념과 도입 배경, 긍정적・부정적 기능 분석</v>
      </c>
      <c r="G145" s="365"/>
      <c r="H145" s="351"/>
      <c r="I145" s="351"/>
      <c r="J145" s="351"/>
      <c r="K145" s="323"/>
      <c r="L145" s="341" t="str">
        <f>VLOOKUP(D145,통합목록!$E$4:$J$221,4,0)</f>
        <v>열기2-02.인사노무관리론\02.문제\[모의][08.05-1]성과주의 인적자원관리의 개념과 도입 배경, 긍정적・부정적 기능 분석.txt</v>
      </c>
      <c r="M145" s="342" t="str">
        <f>VLOOKUP(D145,통합목록!$E$4:$J$221,6,0)</f>
        <v>A</v>
      </c>
      <c r="N145" s="342" t="str">
        <f t="shared" si="2"/>
        <v>제08장 인적자원관리의 현대적 흐름-13</v>
      </c>
    </row>
    <row r="146" spans="1:14" ht="189" customHeight="1" x14ac:dyDescent="0.2">
      <c r="A146" s="292"/>
      <c r="B146" s="183" t="s">
        <v>619</v>
      </c>
      <c r="C146" s="320" t="s">
        <v>1526</v>
      </c>
      <c r="D146" s="321" t="s">
        <v>1475</v>
      </c>
      <c r="E146" s="322" t="s">
        <v>1641</v>
      </c>
      <c r="F146" s="351" t="str">
        <f>VLOOKUP(D146,통합목록!$E$4:$J$221,3,0)</f>
        <v>성과주의 수용성 확보 방안과 집단 성과급 및 비금전적 보상 전략</v>
      </c>
      <c r="G146" s="365"/>
      <c r="H146" s="351"/>
      <c r="I146" s="351"/>
      <c r="J146" s="351"/>
      <c r="K146" s="323"/>
      <c r="L146" s="341" t="str">
        <f>VLOOKUP(D146,통합목록!$E$4:$J$221,4,0)</f>
        <v>열기2-02.인사노무관리론\02.문제\[모의][08.05-2]성과주의 수용성 확보 방안과 집단 성과급 및 비금전적 보상 전략.txt</v>
      </c>
      <c r="M146" s="342" t="str">
        <f>VLOOKUP(D146,통합목록!$E$4:$J$221,6,0)</f>
        <v>A</v>
      </c>
      <c r="N146" s="342" t="str">
        <f t="shared" si="2"/>
        <v>제08장 인적자원관리의 현대적 흐름-14</v>
      </c>
    </row>
    <row r="147" spans="1:14" ht="189" customHeight="1" x14ac:dyDescent="0.2">
      <c r="A147" s="292"/>
      <c r="B147" s="183" t="s">
        <v>619</v>
      </c>
      <c r="C147" s="320" t="s">
        <v>1345</v>
      </c>
      <c r="D147" s="321" t="s">
        <v>1227</v>
      </c>
      <c r="E147" s="322" t="s">
        <v>617</v>
      </c>
      <c r="F147" s="351" t="str">
        <f>VLOOKUP(D147,통합목록!$E$4:$J$221,3,0)</f>
        <v>직장 내 괴롭힘의 개념, 발생 시 조치방안 3가지</v>
      </c>
      <c r="G147" s="365"/>
      <c r="H147" s="351"/>
      <c r="I147" s="351"/>
      <c r="J147" s="351"/>
      <c r="K147" s="323"/>
      <c r="L147" s="341" t="str">
        <f>VLOOKUP(D147,통합목록!$E$4:$J$221,4,0)</f>
        <v>열기2-02.인사노무관리론\02.문제\[기출][2021-3]직장 내 괴롭힘의 개념, 발생 시 조치방안 3가지.txt</v>
      </c>
      <c r="M147" s="342" t="str">
        <f>VLOOKUP(D147,통합목록!$E$4:$J$221,6,0)</f>
        <v>B</v>
      </c>
      <c r="N147" s="342" t="str">
        <f t="shared" si="2"/>
        <v>제08장 인적자원관리의 현대적 흐름-15</v>
      </c>
    </row>
    <row r="148" spans="1:14" ht="189" customHeight="1" x14ac:dyDescent="0.2">
      <c r="A148" s="292"/>
      <c r="B148" s="183" t="s">
        <v>619</v>
      </c>
      <c r="C148" s="320" t="s">
        <v>1526</v>
      </c>
      <c r="D148" s="321" t="s">
        <v>1476</v>
      </c>
      <c r="E148" s="322" t="s">
        <v>1642</v>
      </c>
      <c r="F148" s="351" t="str">
        <f>VLOOKUP(D148,통합목록!$E$4:$J$221,3,0)</f>
        <v>저성과자의 개념 정의, 다차원적 발생 원인 분석 및 방치 시 조직에 미치는 역기능</v>
      </c>
      <c r="G148" s="365"/>
      <c r="H148" s="351"/>
      <c r="I148" s="351"/>
      <c r="J148" s="351"/>
      <c r="K148" s="323"/>
      <c r="L148" s="341" t="str">
        <f>VLOOKUP(D148,통합목록!$E$4:$J$221,4,0)</f>
        <v>열기2-02.인사노무관리론\02.문제\[모의][08.06-1]저성과자의 개념 정의, 다차원적 발생 원인 분석 및 방치 시 조직에 미치는 역기능.txt</v>
      </c>
      <c r="M148" s="342" t="str">
        <f>VLOOKUP(D148,통합목록!$E$4:$J$221,6,0)</f>
        <v>A</v>
      </c>
      <c r="N148" s="342" t="str">
        <f t="shared" si="2"/>
        <v>제08장 인적자원관리의 현대적 흐름-16</v>
      </c>
    </row>
    <row r="149" spans="1:14" ht="189" customHeight="1" x14ac:dyDescent="0.2">
      <c r="A149" s="292"/>
      <c r="B149" s="183" t="s">
        <v>619</v>
      </c>
      <c r="C149" s="320" t="s">
        <v>1526</v>
      </c>
      <c r="D149" s="321" t="s">
        <v>1477</v>
      </c>
      <c r="E149" s="322" t="s">
        <v>1643</v>
      </c>
      <c r="F149" s="351" t="str">
        <f>VLOOKUP(D149,통합목록!$E$4:$J$221,3,0)</f>
        <v>저성과자 관리 프로그램(PIP)의 운영 단계와 역량 개발형 관리 및 퇴직 관리의 정당성 확보 방안</v>
      </c>
      <c r="G149" s="365"/>
      <c r="H149" s="351"/>
      <c r="I149" s="351"/>
      <c r="J149" s="351"/>
      <c r="K149" s="323"/>
      <c r="L149" s="341" t="str">
        <f>VLOOKUP(D149,통합목록!$E$4:$J$221,4,0)</f>
        <v>열기2-02.인사노무관리론\02.문제\[모의][08.06-2]저성과자 관리 프로그램(PIP)의 운영 단계와 역량 개발형 관리 및 퇴직 관리의 정당성 확보 방안.txt</v>
      </c>
      <c r="M149" s="342" t="str">
        <f>VLOOKUP(D149,통합목록!$E$4:$J$221,6,0)</f>
        <v>A</v>
      </c>
      <c r="N149" s="342" t="str">
        <f t="shared" si="2"/>
        <v>제08장 인적자원관리의 현대적 흐름-17</v>
      </c>
    </row>
    <row r="150" spans="1:14" ht="189" customHeight="1" x14ac:dyDescent="0.2">
      <c r="A150" s="292"/>
      <c r="B150" s="183" t="s">
        <v>619</v>
      </c>
      <c r="C150" s="320" t="s">
        <v>1345</v>
      </c>
      <c r="D150" s="321" t="s">
        <v>1228</v>
      </c>
      <c r="E150" s="322" t="s">
        <v>1644</v>
      </c>
      <c r="F150" s="351" t="str">
        <f>VLOOKUP(D150,통합목록!$E$4:$J$221,3,0)</f>
        <v>역량의 개념, 특징, 효과적인 역량중심 인사평가시스템 구축방안</v>
      </c>
      <c r="G150" s="365"/>
      <c r="H150" s="351"/>
      <c r="I150" s="351"/>
      <c r="J150" s="351"/>
      <c r="K150" s="323"/>
      <c r="L150" s="341" t="str">
        <f>VLOOKUP(D150,통합목록!$E$4:$J$221,4,0)</f>
        <v>열기2-02.인사노무관리론\02.문제\[기출][2013-3]역량의 개념, 특징, 효과적인 역량중심 인사평가시스템 구축방안.txt</v>
      </c>
      <c r="M150" s="342" t="str">
        <f>VLOOKUP(D150,통합목록!$E$4:$J$221,6,0)</f>
        <v>A</v>
      </c>
      <c r="N150" s="342" t="str">
        <f t="shared" si="2"/>
        <v>제08장 인적자원관리의 현대적 흐름-18</v>
      </c>
    </row>
    <row r="151" spans="1:14" ht="189" customHeight="1" x14ac:dyDescent="0.2">
      <c r="A151" s="292"/>
      <c r="B151" s="183" t="s">
        <v>619</v>
      </c>
      <c r="C151" s="320" t="s">
        <v>1345</v>
      </c>
      <c r="D151" s="321" t="s">
        <v>188</v>
      </c>
      <c r="E151" s="322" t="s">
        <v>1645</v>
      </c>
      <c r="F151" s="351" t="str">
        <f>VLOOKUP(D151,통합목록!$E$4:$J$221,3,0)</f>
        <v>역량중심 인적자원관리와 직무중심 인적자원관리의 비교 및 평가센터의 의의와 4가지 기법</v>
      </c>
      <c r="G151" s="365"/>
      <c r="H151" s="351"/>
      <c r="I151" s="351"/>
      <c r="J151" s="351"/>
      <c r="K151" s="323"/>
      <c r="L151" s="341" t="str">
        <f>VLOOKUP(D151,통합목록!$E$4:$J$221,4,0)</f>
        <v>열기2-02.인사노무관리론\02.문제\[기출][2021-1]역량중심 인적자원관리와 직무중심 인적자원관리의 비교 및 평가센터의 의의와 4가지 기법.txt</v>
      </c>
      <c r="M151" s="342" t="str">
        <f>VLOOKUP(D151,통합목록!$E$4:$J$221,6,0)</f>
        <v>C</v>
      </c>
      <c r="N151" s="342" t="str">
        <f t="shared" si="2"/>
        <v>제08장 인적자원관리의 현대적 흐름-19</v>
      </c>
    </row>
    <row r="152" spans="1:14" ht="189" customHeight="1" x14ac:dyDescent="0.2">
      <c r="A152" s="292"/>
      <c r="B152" s="183" t="s">
        <v>619</v>
      </c>
      <c r="C152" s="320" t="s">
        <v>1345</v>
      </c>
      <c r="D152" s="321" t="s">
        <v>1229</v>
      </c>
      <c r="E152" s="322" t="s">
        <v>1646</v>
      </c>
      <c r="F152" s="351" t="str">
        <f>VLOOKUP(D152,통합목록!$E$4:$J$221,3,0)</f>
        <v>변화된 기업환경의 특성과 고성과팀, 고성과팀을 동기부여 할 수 있는 인사노무관리 기능별 방안</v>
      </c>
      <c r="G152" s="365"/>
      <c r="H152" s="351"/>
      <c r="I152" s="351"/>
      <c r="J152" s="351"/>
      <c r="K152" s="323"/>
      <c r="L152" s="341" t="str">
        <f>VLOOKUP(D152,통합목록!$E$4:$J$221,4,0)</f>
        <v>열기2-02.인사노무관리론\02.문제\[기출][2016-1]변화된 기업환경의 특성과 고성과팀, 고성과팀을 동기부여 할 수 있는 인사노무관리 기능별 방안.txt</v>
      </c>
      <c r="M152" s="342" t="str">
        <f>VLOOKUP(D152,통합목록!$E$4:$J$221,6,0)</f>
        <v>A</v>
      </c>
      <c r="N152" s="342" t="str">
        <f t="shared" si="2"/>
        <v>제08장 인적자원관리의 현대적 흐름-20</v>
      </c>
    </row>
    <row r="153" spans="1:14" ht="189" customHeight="1" x14ac:dyDescent="0.2">
      <c r="A153" s="292"/>
      <c r="B153" s="183" t="s">
        <v>619</v>
      </c>
      <c r="C153" s="320" t="s">
        <v>126</v>
      </c>
      <c r="D153" s="321" t="s">
        <v>1756</v>
      </c>
      <c r="E153" s="322" t="s">
        <v>1647</v>
      </c>
      <c r="F153" s="351" t="str">
        <f>VLOOKUP(D153,통합목록!$E$4:$J$221,3,0)</f>
        <v>능력주의 인적자원관리*</v>
      </c>
      <c r="G153" s="365"/>
      <c r="H153" s="351"/>
      <c r="I153" s="351"/>
      <c r="J153" s="351"/>
      <c r="K153" s="323"/>
      <c r="L153" s="341" t="str">
        <f>VLOOKUP(D153,통합목록!$E$4:$J$221,4,0)</f>
        <v>열기3-02.학자별 이론\[제프리 페퍼]능력주의 인적자원관리.txt</v>
      </c>
      <c r="M153" s="342" t="str">
        <f>VLOOKUP(D153,통합목록!$E$4:$J$221,6,0)</f>
        <v>A</v>
      </c>
      <c r="N153" s="342" t="str">
        <f t="shared" si="2"/>
        <v>제08장 인적자원관리의 현대적 흐름-21</v>
      </c>
    </row>
    <row r="154" spans="1:14" ht="189" customHeight="1" x14ac:dyDescent="0.2">
      <c r="A154" s="292"/>
      <c r="B154" s="183" t="s">
        <v>619</v>
      </c>
      <c r="C154" s="320" t="s">
        <v>126</v>
      </c>
      <c r="D154" s="321" t="s">
        <v>1801</v>
      </c>
      <c r="E154" s="322" t="s">
        <v>1648</v>
      </c>
      <c r="F154" s="351" t="str">
        <f>VLOOKUP(D154,통합목록!$E$4:$J$221,3,0)</f>
        <v>다양성 계측 모델*</v>
      </c>
      <c r="G154" s="365"/>
      <c r="H154" s="351"/>
      <c r="I154" s="351"/>
      <c r="J154" s="351"/>
      <c r="K154" s="323"/>
      <c r="L154" s="341" t="str">
        <f>VLOOKUP(D154,통합목록!$E$4:$J$221,4,0)</f>
        <v>열기3-02.학자별 이론\[리 가든스와츠, 애니타 로웨]다양성 계측 모델.txt</v>
      </c>
      <c r="M154" s="342" t="str">
        <f>VLOOKUP(D154,통합목록!$E$4:$J$221,6,0)</f>
        <v>B</v>
      </c>
      <c r="N154" s="342" t="str">
        <f t="shared" si="2"/>
        <v>제08장 인적자원관리의 현대적 흐름-22</v>
      </c>
    </row>
    <row r="155" spans="1:14" ht="189" customHeight="1" x14ac:dyDescent="0.2">
      <c r="A155" s="292"/>
      <c r="B155" s="183" t="s">
        <v>619</v>
      </c>
      <c r="C155" s="320" t="s">
        <v>1345</v>
      </c>
      <c r="D155" s="321" t="s">
        <v>1230</v>
      </c>
      <c r="E155" s="322" t="s">
        <v>1649</v>
      </c>
      <c r="F155" s="351" t="str">
        <f>VLOOKUP(D155,통합목록!$E$4:$J$221,3,0)</f>
        <v>지속가능경영을 이루기 위해 인사노무관리 차원에서 관리해야 할 주요 내용</v>
      </c>
      <c r="G155" s="365"/>
      <c r="H155" s="351"/>
      <c r="I155" s="351"/>
      <c r="J155" s="351"/>
      <c r="K155" s="323"/>
      <c r="L155" s="341" t="str">
        <f>VLOOKUP(D155,통합목록!$E$4:$J$221,4,0)</f>
        <v>열기2-02.인사노무관리론\02.문제\[기출][2009-1]지속가능경영을 이루기 위해 인사노무관리 차원에서 관리해야 할 주요 내용.txt</v>
      </c>
      <c r="M155" s="342" t="str">
        <f>VLOOKUP(D155,통합목록!$E$4:$J$221,6,0)</f>
        <v>A</v>
      </c>
      <c r="N155" s="342" t="str">
        <f t="shared" si="2"/>
        <v>제08장 인적자원관리의 현대적 흐름-23</v>
      </c>
    </row>
    <row r="156" spans="1:14" ht="189" customHeight="1" x14ac:dyDescent="0.2">
      <c r="A156" s="292"/>
      <c r="B156" s="183" t="s">
        <v>619</v>
      </c>
      <c r="C156" s="320" t="s">
        <v>126</v>
      </c>
      <c r="D156" s="321" t="s">
        <v>1803</v>
      </c>
      <c r="E156" s="322" t="s">
        <v>1650</v>
      </c>
      <c r="F156" s="351" t="str">
        <f>VLOOKUP(D156,통합목록!$E$4:$J$221,3,0)</f>
        <v>자원기반관점(RBV)*</v>
      </c>
      <c r="G156" s="365"/>
      <c r="H156" s="351"/>
      <c r="I156" s="351"/>
      <c r="J156" s="351"/>
      <c r="K156" s="323"/>
      <c r="L156" s="341" t="str">
        <f>VLOOKUP(D156,통합목록!$E$4:$J$221,4,0)</f>
        <v>열기3-02.학자별 이론\[제이 바니, 에디스 펜로즈]자원기반관점(RBV).txt</v>
      </c>
      <c r="M156" s="342" t="str">
        <f>VLOOKUP(D156,통합목록!$E$4:$J$221,6,0)</f>
        <v>B</v>
      </c>
      <c r="N156" s="342" t="str">
        <f t="shared" si="2"/>
        <v>제08장 인적자원관리의 현대적 흐름-24</v>
      </c>
    </row>
    <row r="157" spans="1:14" ht="189" customHeight="1" x14ac:dyDescent="0.2">
      <c r="A157" s="292"/>
      <c r="B157" s="183" t="s">
        <v>619</v>
      </c>
      <c r="C157" s="320" t="s">
        <v>1345</v>
      </c>
      <c r="D157" s="321" t="s">
        <v>1231</v>
      </c>
      <c r="E157" s="322" t="s">
        <v>1651</v>
      </c>
      <c r="F157" s="351" t="str">
        <f>VLOOKUP(D157,통합목록!$E$4:$J$221,3,0)</f>
        <v>고령인력 활용을 위한 인력예측기법</v>
      </c>
      <c r="G157" s="365"/>
      <c r="H157" s="351"/>
      <c r="I157" s="351"/>
      <c r="J157" s="351"/>
      <c r="K157" s="323"/>
      <c r="L157" s="341" t="str">
        <f>VLOOKUP(D157,통합목록!$E$4:$J$221,4,0)</f>
        <v>열기2-02.인사노무관리론\02.문제\[기출][2009-2-1]고령인력 활용을 위한 인력예측기법.txt</v>
      </c>
      <c r="M157" s="342" t="str">
        <f>VLOOKUP(D157,통합목록!$E$4:$J$221,6,0)</f>
        <v>B</v>
      </c>
      <c r="N157" s="342" t="str">
        <f t="shared" si="2"/>
        <v>제08장 인적자원관리의 현대적 흐름-25</v>
      </c>
    </row>
    <row r="158" spans="1:14" ht="189" customHeight="1" x14ac:dyDescent="0.2">
      <c r="A158" s="292"/>
      <c r="B158" s="183" t="s">
        <v>619</v>
      </c>
      <c r="C158" s="320" t="s">
        <v>1345</v>
      </c>
      <c r="D158" s="321" t="s">
        <v>1232</v>
      </c>
      <c r="E158" s="322" t="s">
        <v>1652</v>
      </c>
      <c r="F158" s="351" t="str">
        <f>VLOOKUP(D158,통합목록!$E$4:$J$221,3,0)</f>
        <v>전통적 공동체 지향 기업문화 계승 및 지식정보화 사회 대응을 위한 시스템적 인적자원관리 설계</v>
      </c>
      <c r="G158" s="365"/>
      <c r="H158" s="351"/>
      <c r="I158" s="351"/>
      <c r="J158" s="351"/>
      <c r="K158" s="323"/>
      <c r="L158" s="341" t="str">
        <f>VLOOKUP(D158,통합목록!$E$4:$J$221,4,0)</f>
        <v>열기2-02.인사노무관리론\02.문제\[기출][2011-1]전통적 공동체 지향 기업문화 계승 및 지식정보화 사회 대응을 위한 시스템적 인적자원관리 설계.txt</v>
      </c>
      <c r="M158" s="342" t="str">
        <f>VLOOKUP(D158,통합목록!$E$4:$J$221,6,0)</f>
        <v>A</v>
      </c>
      <c r="N158" s="342" t="str">
        <f t="shared" si="2"/>
        <v>제08장 인적자원관리의 현대적 흐름-26</v>
      </c>
    </row>
    <row r="159" spans="1:14" ht="189" customHeight="1" x14ac:dyDescent="0.2">
      <c r="A159" s="292"/>
      <c r="B159" s="183" t="s">
        <v>619</v>
      </c>
      <c r="C159" s="320" t="s">
        <v>1526</v>
      </c>
      <c r="D159" s="321" t="s">
        <v>1478</v>
      </c>
      <c r="E159" s="322" t="s">
        <v>1653</v>
      </c>
      <c r="F159" s="351" t="str">
        <f>VLOOKUP(D159,통합목록!$E$4:$J$221,3,0)</f>
        <v>가족친화적 경영(FFM)의 개념, 등장 배경, 사회적 교환 이론과 신호 이론에 근거한 조직 효과성 분석</v>
      </c>
      <c r="G159" s="365"/>
      <c r="H159" s="351"/>
      <c r="I159" s="351"/>
      <c r="J159" s="351"/>
      <c r="K159" s="323"/>
      <c r="L159" s="341" t="str">
        <f>VLOOKUP(D159,통합목록!$E$4:$J$221,4,0)</f>
        <v>열기2-02.인사노무관리론\02.문제\[모의][08.14-1]가족친화적 경영(FFM)의 개념, 등장 배경, 사회적 교환 이론과 신호 이론에 근거한 조직 효과성 분석.txt</v>
      </c>
      <c r="M159" s="342" t="str">
        <f>VLOOKUP(D159,통합목록!$E$4:$J$221,6,0)</f>
        <v>C</v>
      </c>
      <c r="N159" s="342" t="str">
        <f t="shared" si="2"/>
        <v>제08장 인적자원관리의 현대적 흐름-27</v>
      </c>
    </row>
    <row r="160" spans="1:14" ht="189" customHeight="1" x14ac:dyDescent="0.2">
      <c r="A160" s="292"/>
      <c r="B160" s="183" t="s">
        <v>619</v>
      </c>
      <c r="C160" s="320" t="s">
        <v>1526</v>
      </c>
      <c r="D160" s="321" t="s">
        <v>1479</v>
      </c>
      <c r="E160" s="322" t="s">
        <v>1654</v>
      </c>
      <c r="F160" s="351" t="str">
        <f>VLOOKUP(D160,통합목록!$E$4:$J$221,3,0)</f>
        <v>성공적 정착을 위한 조직 문화와 리더십, 구체적 실행 프로그램 및 장애요인 극복 방안</v>
      </c>
      <c r="G160" s="365"/>
      <c r="H160" s="351"/>
      <c r="I160" s="351"/>
      <c r="J160" s="351"/>
      <c r="K160" s="323"/>
      <c r="L160" s="341" t="str">
        <f>VLOOKUP(D160,통합목록!$E$4:$J$221,4,0)</f>
        <v>열기2-02.인사노무관리론\02.문제\[모의][08.14-2]성공적 정착을 위한 조직 문화와 리더십, 구체적 실행 프로그램 및 장애요인 극복 방안.txt</v>
      </c>
      <c r="M160" s="342" t="str">
        <f>VLOOKUP(D160,통합목록!$E$4:$J$221,6,0)</f>
        <v>C</v>
      </c>
      <c r="N160" s="342" t="str">
        <f t="shared" si="2"/>
        <v>제08장 인적자원관리의 현대적 흐름-28</v>
      </c>
    </row>
    <row r="161" spans="1:14" ht="189" customHeight="1" x14ac:dyDescent="0.2">
      <c r="A161" s="292"/>
      <c r="B161" s="183" t="s">
        <v>619</v>
      </c>
      <c r="C161" s="320" t="s">
        <v>126</v>
      </c>
      <c r="D161" s="321" t="s">
        <v>1804</v>
      </c>
      <c r="E161" s="322" t="s">
        <v>1655</v>
      </c>
      <c r="F161" s="351" t="str">
        <f>VLOOKUP(D161,통합목록!$E$4:$J$221,3,0)</f>
        <v>사회적 교환 이론</v>
      </c>
      <c r="G161" s="365"/>
      <c r="H161" s="351"/>
      <c r="I161" s="351"/>
      <c r="J161" s="351"/>
      <c r="K161" s="323"/>
      <c r="L161" s="341" t="str">
        <f>VLOOKUP(D161,통합목록!$E$4:$J$221,4,0)</f>
        <v>열기3-02.학자별 이론\[피터 블라우]사회적 교환 이론.txt</v>
      </c>
      <c r="M161" s="342" t="str">
        <f>VLOOKUP(D161,통합목록!$E$4:$J$221,6,0)</f>
        <v>C</v>
      </c>
      <c r="N161" s="342" t="str">
        <f t="shared" si="2"/>
        <v>제08장 인적자원관리의 현대적 흐름-29</v>
      </c>
    </row>
    <row r="162" spans="1:14" ht="189" customHeight="1" x14ac:dyDescent="0.2">
      <c r="A162" s="292"/>
      <c r="B162" s="183" t="s">
        <v>619</v>
      </c>
      <c r="C162" s="320" t="s">
        <v>1526</v>
      </c>
      <c r="D162" s="321" t="s">
        <v>1480</v>
      </c>
      <c r="E162" s="322" t="s">
        <v>1656</v>
      </c>
      <c r="F162" s="351" t="str">
        <f>VLOOKUP(D162,통합목록!$E$4:$J$221,3,0)</f>
        <v>스마트 워크(Smart Work)의 개념・유형 및 개인과 조직에 미치는 긍정적 영향과 역기능</v>
      </c>
      <c r="G162" s="365"/>
      <c r="H162" s="351"/>
      <c r="I162" s="351"/>
      <c r="J162" s="351"/>
      <c r="K162" s="323"/>
      <c r="L162" s="341" t="str">
        <f>VLOOKUP(D162,통합목록!$E$4:$J$221,4,0)</f>
        <v>열기2-02.인사노무관리론\02.문제\[모의][08.15-1]스마트 워크(Smart Work)의 개념・유형 및 개인과 조직에 미치는 긍정적 영향과 역기능.txt</v>
      </c>
      <c r="M162" s="342" t="str">
        <f>VLOOKUP(D162,통합목록!$E$4:$J$221,6,0)</f>
        <v>B</v>
      </c>
      <c r="N162" s="342" t="str">
        <f t="shared" si="2"/>
        <v>제08장 인적자원관리의 현대적 흐름-30</v>
      </c>
    </row>
    <row r="163" spans="1:14" ht="189" customHeight="1" x14ac:dyDescent="0.2">
      <c r="A163" s="292"/>
      <c r="B163" s="183" t="s">
        <v>619</v>
      </c>
      <c r="C163" s="320" t="s">
        <v>1526</v>
      </c>
      <c r="D163" s="321" t="s">
        <v>1481</v>
      </c>
      <c r="E163" s="322" t="s">
        <v>1657</v>
      </c>
      <c r="F163" s="351" t="str">
        <f>VLOOKUP(D163,통합목록!$E$4:$J$221,3,0)</f>
        <v>스마트 워크 체제 하 성과 관리 패러다임 변화와 인사평가・보상 체계 설계 및 조직 문화적 과제</v>
      </c>
      <c r="G163" s="365"/>
      <c r="H163" s="351"/>
      <c r="I163" s="351"/>
      <c r="J163" s="351"/>
      <c r="K163" s="323"/>
      <c r="L163" s="341" t="str">
        <f>VLOOKUP(D163,통합목록!$E$4:$J$221,4,0)</f>
        <v>열기2-02.인사노무관리론\02.문제\[모의][08.15-2]스마트 워크 체제 하 성과 관리 패러다임 변화와 인사평가・보상 체계 설계 및 조직 문화적 과제.txt</v>
      </c>
      <c r="M163" s="342" t="str">
        <f>VLOOKUP(D163,통합목록!$E$4:$J$221,6,0)</f>
        <v>B</v>
      </c>
      <c r="N163" s="342" t="str">
        <f t="shared" si="2"/>
        <v>제08장 인적자원관리의 현대적 흐름-31</v>
      </c>
    </row>
    <row r="164" spans="1:14" ht="189" customHeight="1" x14ac:dyDescent="0.2">
      <c r="A164" s="292"/>
      <c r="B164" s="183" t="s">
        <v>619</v>
      </c>
      <c r="C164" s="320" t="s">
        <v>1526</v>
      </c>
      <c r="D164" s="321" t="s">
        <v>1482</v>
      </c>
      <c r="E164" s="322" t="s">
        <v>1658</v>
      </c>
      <c r="F164" s="351" t="str">
        <f>VLOOKUP(D164,통합목록!$E$4:$J$221,3,0)</f>
        <v>QWL의 개념, 대두 배경 및 월튼(Walton)의 8가지 측정 지표와 사례의 연계 분석</v>
      </c>
      <c r="G164" s="365"/>
      <c r="H164" s="351"/>
      <c r="I164" s="351"/>
      <c r="J164" s="351"/>
      <c r="K164" s="323"/>
      <c r="L164" s="341" t="str">
        <f>VLOOKUP(D164,통합목록!$E$4:$J$221,4,0)</f>
        <v>열기2-02.인사노무관리론\02.문제\[모의][08.16-1]QWL의 개념, 대두 배경 및 월튼(Walton)의 8가지 측정 지표와 사례의 연계 분석.txt</v>
      </c>
      <c r="M164" s="342" t="str">
        <f>VLOOKUP(D164,통합목록!$E$4:$J$221,6,0)</f>
        <v>A</v>
      </c>
      <c r="N164" s="342" t="str">
        <f t="shared" si="2"/>
        <v>제08장 인적자원관리의 현대적 흐름-32</v>
      </c>
    </row>
    <row r="165" spans="1:14" ht="189" customHeight="1" x14ac:dyDescent="0.2">
      <c r="A165" s="292"/>
      <c r="B165" s="183" t="s">
        <v>619</v>
      </c>
      <c r="C165" s="320" t="s">
        <v>1526</v>
      </c>
      <c r="D165" s="321" t="s">
        <v>1483</v>
      </c>
      <c r="E165" s="322" t="s">
        <v>1659</v>
      </c>
      <c r="F165" s="351" t="str">
        <f>VLOOKUP(D165,통합목록!$E$4:$J$221,3,0)</f>
        <v>QWL 향상을 위한 구체적 실천 방안과 기대 효과 및 성공 전제 조건</v>
      </c>
      <c r="G165" s="365"/>
      <c r="H165" s="351"/>
      <c r="I165" s="351"/>
      <c r="J165" s="351"/>
      <c r="K165" s="323"/>
      <c r="L165" s="341" t="str">
        <f>VLOOKUP(D165,통합목록!$E$4:$J$221,4,0)</f>
        <v>열기2-02.인사노무관리론\02.문제\[모의][08.16-2]QWL 향상을 위한 구체적 실천 방안과 기대 효과 및 성공 전제 조건.txt</v>
      </c>
      <c r="M165" s="342" t="str">
        <f>VLOOKUP(D165,통합목록!$E$4:$J$221,6,0)</f>
        <v>A</v>
      </c>
      <c r="N165" s="342" t="str">
        <f t="shared" si="2"/>
        <v>제08장 인적자원관리의 현대적 흐름-33</v>
      </c>
    </row>
    <row r="166" spans="1:14" ht="189" customHeight="1" x14ac:dyDescent="0.2">
      <c r="A166" s="292"/>
      <c r="B166" s="183" t="s">
        <v>619</v>
      </c>
      <c r="C166" s="320" t="s">
        <v>126</v>
      </c>
      <c r="D166" s="321" t="s">
        <v>1805</v>
      </c>
      <c r="E166" s="322" t="s">
        <v>1660</v>
      </c>
      <c r="F166" s="351" t="str">
        <f>VLOOKUP(D166,통합목록!$E$4:$J$221,3,0)</f>
        <v>근로생활의 질(QWL)*</v>
      </c>
      <c r="G166" s="365"/>
      <c r="H166" s="351"/>
      <c r="I166" s="351"/>
      <c r="J166" s="351"/>
      <c r="K166" s="323"/>
      <c r="L166" s="341" t="str">
        <f>VLOOKUP(D166,통합목록!$E$4:$J$221,4,0)</f>
        <v>열기3-02.학자별 이론\[리처트 월튼]근로생활의 질(QWL).txt</v>
      </c>
      <c r="M166" s="342" t="str">
        <f>VLOOKUP(D166,통합목록!$E$4:$J$221,6,0)</f>
        <v>A</v>
      </c>
      <c r="N166" s="342" t="str">
        <f t="shared" si="2"/>
        <v>제08장 인적자원관리의 현대적 흐름-34</v>
      </c>
    </row>
    <row r="167" spans="1:14" ht="189" customHeight="1" x14ac:dyDescent="0.2">
      <c r="A167" s="292"/>
      <c r="B167" s="183" t="s">
        <v>619</v>
      </c>
      <c r="C167" s="320" t="s">
        <v>1526</v>
      </c>
      <c r="D167" s="321" t="s">
        <v>1484</v>
      </c>
      <c r="E167" s="322" t="s">
        <v>1661</v>
      </c>
      <c r="F167" s="351" t="str">
        <f>VLOOKUP(D167,통합목록!$E$4:$J$221,3,0)</f>
        <v>인사감사의 개념・목적 및 주체와 대상 범위에 따른 분류</v>
      </c>
      <c r="G167" s="365"/>
      <c r="H167" s="351"/>
      <c r="I167" s="351"/>
      <c r="J167" s="351"/>
      <c r="K167" s="323"/>
      <c r="L167" s="341" t="str">
        <f>VLOOKUP(D167,통합목록!$E$4:$J$221,4,0)</f>
        <v>열기2-02.인사노무관리론\02.문제\[모의][08.17-1]인사감사의 개념・목적 및 주체와 대상 범위에 따른 분류.txt</v>
      </c>
      <c r="M167" s="342" t="str">
        <f>VLOOKUP(D167,통합목록!$E$4:$J$221,6,0)</f>
        <v>C</v>
      </c>
      <c r="N167" s="342" t="str">
        <f t="shared" si="2"/>
        <v>제08장 인적자원관리의 현대적 흐름-35</v>
      </c>
    </row>
    <row r="168" spans="1:14" ht="189" customHeight="1" x14ac:dyDescent="0.2">
      <c r="A168" s="292"/>
      <c r="B168" s="183" t="s">
        <v>619</v>
      </c>
      <c r="C168" s="320" t="s">
        <v>1526</v>
      </c>
      <c r="D168" s="321" t="s">
        <v>1485</v>
      </c>
      <c r="E168" s="322" t="s">
        <v>1662</v>
      </c>
      <c r="F168" s="351" t="str">
        <f>VLOOKUP(D168,통합목록!$E$4:$J$221,3,0)</f>
        <v>인사감사 실시 절차와 평가 기준 및 결과의 피드백・활용 방안</v>
      </c>
      <c r="G168" s="365"/>
      <c r="H168" s="351"/>
      <c r="I168" s="351"/>
      <c r="J168" s="351"/>
      <c r="K168" s="323"/>
      <c r="L168" s="341" t="str">
        <f>VLOOKUP(D168,통합목록!$E$4:$J$221,4,0)</f>
        <v>열기2-02.인사노무관리론\02.문제\[모의][08.17-2]인사감사 실시 절차와 평가 기준 및 결과의 피드백・활용 방안.txt</v>
      </c>
      <c r="M168" s="342" t="str">
        <f>VLOOKUP(D168,통합목록!$E$4:$J$221,6,0)</f>
        <v>C</v>
      </c>
      <c r="N168" s="342" t="str">
        <f t="shared" si="2"/>
        <v>제08장 인적자원관리의 현대적 흐름-36</v>
      </c>
    </row>
    <row r="169" spans="1:14" ht="189" customHeight="1" x14ac:dyDescent="0.2">
      <c r="A169" s="292"/>
      <c r="B169" s="183" t="s">
        <v>619</v>
      </c>
      <c r="C169" s="320" t="s">
        <v>1526</v>
      </c>
      <c r="D169" s="321" t="s">
        <v>1486</v>
      </c>
      <c r="E169" s="322" t="s">
        <v>1663</v>
      </c>
      <c r="F169" s="351" t="str">
        <f>VLOOKUP(D169,통합목록!$E$4:$J$221,3,0)</f>
        <v>조직문화의 개념・기능 및 퀸(Quinn)의 경합가치모형(CVF)에 따른 조직문화 유형 비교</v>
      </c>
      <c r="G169" s="365"/>
      <c r="H169" s="351"/>
      <c r="I169" s="351"/>
      <c r="J169" s="351"/>
      <c r="K169" s="323"/>
      <c r="L169" s="341" t="str">
        <f>VLOOKUP(D169,통합목록!$E$4:$J$221,4,0)</f>
        <v>열기2-02.인사노무관리론\02.문제\[모의][08.18-1]조직문화의 개념・기능 및 퀸(Quinn)의 경합가치모형(CVF)에 따른 조직문화 유형 비교.txt</v>
      </c>
      <c r="M169" s="342" t="str">
        <f>VLOOKUP(D169,통합목록!$E$4:$J$221,6,0)</f>
        <v>C</v>
      </c>
      <c r="N169" s="342" t="str">
        <f t="shared" si="2"/>
        <v>제08장 인적자원관리의 현대적 흐름-37</v>
      </c>
    </row>
    <row r="170" spans="1:14" ht="189" customHeight="1" x14ac:dyDescent="0.2">
      <c r="A170" s="292"/>
      <c r="B170" s="183" t="s">
        <v>619</v>
      </c>
      <c r="C170" s="320" t="s">
        <v>1526</v>
      </c>
      <c r="D170" s="321" t="s">
        <v>1487</v>
      </c>
      <c r="E170" s="322" t="s">
        <v>1664</v>
      </c>
      <c r="F170" s="351" t="str">
        <f>VLOOKUP(D170,통합목록!$E$4:$J$221,3,0)</f>
        <v>조직문화 변화의 어려움과 성공적인 문화 통합 및 변화 관리 방안</v>
      </c>
      <c r="G170" s="365"/>
      <c r="H170" s="351"/>
      <c r="I170" s="351"/>
      <c r="J170" s="351"/>
      <c r="K170" s="323"/>
      <c r="L170" s="341" t="str">
        <f>VLOOKUP(D170,통합목록!$E$4:$J$221,4,0)</f>
        <v>열기2-02.인사노무관리론\02.문제\[모의][08.18-2]조직문화 변화의 어려움과 성공적인 문화 통합 및 변화 관리 방안.txt</v>
      </c>
      <c r="M170" s="342" t="str">
        <f>VLOOKUP(D170,통합목록!$E$4:$J$221,6,0)</f>
        <v>C</v>
      </c>
      <c r="N170" s="342" t="str">
        <f t="shared" si="2"/>
        <v>제08장 인적자원관리의 현대적 흐름-38</v>
      </c>
    </row>
    <row r="171" spans="1:14" ht="189" customHeight="1" x14ac:dyDescent="0.2">
      <c r="A171" s="292"/>
      <c r="B171" s="183" t="s">
        <v>619</v>
      </c>
      <c r="C171" s="320" t="s">
        <v>126</v>
      </c>
      <c r="D171" s="321" t="s">
        <v>1807</v>
      </c>
      <c r="E171" s="322" t="s">
        <v>1665</v>
      </c>
      <c r="F171" s="351" t="str">
        <f>VLOOKUP(D171,통합목록!$E$4:$J$221,3,0)</f>
        <v>경쟁가치 모델</v>
      </c>
      <c r="G171" s="365"/>
      <c r="H171" s="351"/>
      <c r="I171" s="351"/>
      <c r="J171" s="351"/>
      <c r="K171" s="323"/>
      <c r="L171" s="341" t="str">
        <f>VLOOKUP(D171,통합목록!$E$4:$J$221,4,0)</f>
        <v>열기3-02.학자별 이론\[로버트 퀸, 킴 카메론]경쟁가치 모델.txt</v>
      </c>
      <c r="M171" s="342" t="str">
        <f>VLOOKUP(D171,통합목록!$E$4:$J$221,6,0)</f>
        <v>C</v>
      </c>
      <c r="N171" s="342" t="str">
        <f t="shared" si="2"/>
        <v>제08장 인적자원관리의 현대적 흐름-39</v>
      </c>
    </row>
    <row r="172" spans="1:14" ht="189" customHeight="1" thickBot="1" x14ac:dyDescent="0.25">
      <c r="A172" s="292"/>
      <c r="B172" s="184" t="s">
        <v>619</v>
      </c>
      <c r="C172" s="324" t="s">
        <v>126</v>
      </c>
      <c r="D172" s="325" t="s">
        <v>1809</v>
      </c>
      <c r="E172" s="326" t="s">
        <v>1666</v>
      </c>
      <c r="F172" s="353" t="str">
        <f>VLOOKUP(D172,통합목록!$E$4:$J$221,3,0)</f>
        <v>세력장 이론</v>
      </c>
      <c r="G172" s="367"/>
      <c r="H172" s="353"/>
      <c r="I172" s="353"/>
      <c r="J172" s="353"/>
      <c r="K172" s="327"/>
      <c r="L172" s="345" t="str">
        <f>VLOOKUP(D172,통합목록!$E$4:$J$221,4,0)</f>
        <v>열기3-02.학자별 이론\[쿠르트 레빈]세력장 이론.txt</v>
      </c>
      <c r="M172" s="346" t="str">
        <f>VLOOKUP(D172,통합목록!$E$4:$J$221,6,0)</f>
        <v>C</v>
      </c>
      <c r="N172" s="346"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17" t="s">
        <v>25</v>
      </c>
      <c r="C2" s="423"/>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594" activePane="bottomLeft" state="frozen"/>
      <selection pane="bottomLeft" activeCell="F594" sqref="F59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11" t="s">
        <v>46</v>
      </c>
      <c r="C2" s="411" t="s">
        <v>47</v>
      </c>
      <c r="D2" s="412" t="s">
        <v>236</v>
      </c>
      <c r="E2" s="412"/>
      <c r="F2" s="412"/>
      <c r="G2" s="412" t="s">
        <v>239</v>
      </c>
      <c r="H2" s="412"/>
      <c r="I2" s="412"/>
      <c r="J2" s="412" t="s">
        <v>240</v>
      </c>
      <c r="K2" s="412"/>
      <c r="L2" s="412"/>
      <c r="M2" s="412" t="s">
        <v>241</v>
      </c>
      <c r="N2" s="412"/>
      <c r="O2" s="412"/>
    </row>
    <row r="3" spans="2:15" ht="14.45" customHeight="1" x14ac:dyDescent="0.2">
      <c r="B3" s="411"/>
      <c r="C3" s="411"/>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389" t="s">
        <v>1689</v>
      </c>
      <c r="C4" s="389" t="s">
        <v>683</v>
      </c>
      <c r="D4" s="393" t="s">
        <v>242</v>
      </c>
      <c r="E4" s="381" t="s">
        <v>681</v>
      </c>
      <c r="F4" s="229" t="s">
        <v>682</v>
      </c>
      <c r="G4" s="383"/>
      <c r="H4" s="381"/>
      <c r="I4" s="229"/>
      <c r="J4" s="383"/>
      <c r="K4" s="381"/>
      <c r="L4" s="229"/>
      <c r="M4" s="383"/>
      <c r="N4" s="381"/>
      <c r="O4" s="229"/>
    </row>
    <row r="5" spans="2:15" ht="14.45" customHeight="1" x14ac:dyDescent="0.2">
      <c r="B5" s="395"/>
      <c r="C5" s="391"/>
      <c r="D5" s="394"/>
      <c r="E5" s="382"/>
      <c r="F5" s="230"/>
      <c r="G5" s="384"/>
      <c r="H5" s="382"/>
      <c r="I5" s="231"/>
      <c r="J5" s="384"/>
      <c r="K5" s="382"/>
      <c r="L5" s="231"/>
      <c r="M5" s="384"/>
      <c r="N5" s="382"/>
      <c r="O5" s="231"/>
    </row>
    <row r="6" spans="2:15" ht="14.45" customHeight="1" x14ac:dyDescent="0.2">
      <c r="B6" s="395"/>
      <c r="C6" s="391"/>
      <c r="D6" s="394"/>
      <c r="E6" s="382"/>
      <c r="F6" s="230"/>
      <c r="G6" s="384"/>
      <c r="H6" s="382"/>
      <c r="I6" s="231"/>
      <c r="J6" s="384"/>
      <c r="K6" s="382"/>
      <c r="L6" s="231"/>
      <c r="M6" s="384"/>
      <c r="N6" s="382"/>
      <c r="O6" s="231"/>
    </row>
    <row r="7" spans="2:15" ht="14.45" customHeight="1" x14ac:dyDescent="0.2">
      <c r="B7" s="395"/>
      <c r="C7" s="391"/>
      <c r="D7" s="394"/>
      <c r="E7" s="382"/>
      <c r="F7" s="230"/>
      <c r="G7" s="384"/>
      <c r="H7" s="382"/>
      <c r="I7" s="231"/>
      <c r="J7" s="384"/>
      <c r="K7" s="382"/>
      <c r="L7" s="231"/>
      <c r="M7" s="384"/>
      <c r="N7" s="382"/>
      <c r="O7" s="231"/>
    </row>
    <row r="8" spans="2:15" ht="14.45" customHeight="1" x14ac:dyDescent="0.2">
      <c r="B8" s="395"/>
      <c r="C8" s="391"/>
      <c r="D8" s="394"/>
      <c r="E8" s="382"/>
      <c r="F8" s="230"/>
      <c r="G8" s="384"/>
      <c r="H8" s="382"/>
      <c r="I8" s="231"/>
      <c r="J8" s="384"/>
      <c r="K8" s="382"/>
      <c r="L8" s="231"/>
      <c r="M8" s="384"/>
      <c r="N8" s="382"/>
      <c r="O8" s="231"/>
    </row>
    <row r="9" spans="2:15" ht="14.45" customHeight="1" x14ac:dyDescent="0.2">
      <c r="B9" s="395"/>
      <c r="C9" s="391"/>
      <c r="D9" s="394"/>
      <c r="E9" s="382"/>
      <c r="F9" s="230"/>
      <c r="G9" s="384"/>
      <c r="H9" s="382"/>
      <c r="I9" s="231"/>
      <c r="J9" s="384"/>
      <c r="K9" s="382"/>
      <c r="L9" s="231"/>
      <c r="M9" s="384"/>
      <c r="N9" s="382"/>
      <c r="O9" s="231"/>
    </row>
    <row r="10" spans="2:15" ht="14.45" customHeight="1" x14ac:dyDescent="0.2">
      <c r="B10" s="395"/>
      <c r="C10" s="391"/>
      <c r="D10" s="394"/>
      <c r="E10" s="382"/>
      <c r="F10" s="230"/>
      <c r="G10" s="384"/>
      <c r="H10" s="382"/>
      <c r="I10" s="231"/>
      <c r="J10" s="384"/>
      <c r="K10" s="382"/>
      <c r="L10" s="231"/>
      <c r="M10" s="384"/>
      <c r="N10" s="382"/>
      <c r="O10" s="231"/>
    </row>
    <row r="11" spans="2:15" ht="14.45" customHeight="1" x14ac:dyDescent="0.2">
      <c r="B11" s="395"/>
      <c r="C11" s="391"/>
      <c r="D11" s="394"/>
      <c r="E11" s="382"/>
      <c r="F11" s="230"/>
      <c r="G11" s="384"/>
      <c r="H11" s="382"/>
      <c r="I11" s="231"/>
      <c r="J11" s="384"/>
      <c r="K11" s="382"/>
      <c r="L11" s="231"/>
      <c r="M11" s="384"/>
      <c r="N11" s="382"/>
      <c r="O11" s="231"/>
    </row>
    <row r="12" spans="2:15" ht="14.45" customHeight="1" x14ac:dyDescent="0.2">
      <c r="B12" s="395"/>
      <c r="C12" s="391"/>
      <c r="D12" s="394"/>
      <c r="E12" s="382"/>
      <c r="F12" s="230"/>
      <c r="G12" s="384"/>
      <c r="H12" s="382"/>
      <c r="I12" s="231"/>
      <c r="J12" s="384"/>
      <c r="K12" s="382"/>
      <c r="L12" s="231"/>
      <c r="M12" s="384"/>
      <c r="N12" s="382"/>
      <c r="O12" s="231"/>
    </row>
    <row r="13" spans="2:15" ht="14.45" customHeight="1" x14ac:dyDescent="0.2">
      <c r="B13" s="395"/>
      <c r="C13" s="392"/>
      <c r="D13" s="396"/>
      <c r="E13" s="397"/>
      <c r="F13" s="230"/>
      <c r="G13" s="398"/>
      <c r="H13" s="397"/>
      <c r="I13" s="232"/>
      <c r="J13" s="398"/>
      <c r="K13" s="397"/>
      <c r="L13" s="232"/>
      <c r="M13" s="398"/>
      <c r="N13" s="397"/>
      <c r="O13" s="232"/>
    </row>
    <row r="14" spans="2:15" ht="14.45" customHeight="1" x14ac:dyDescent="0.2">
      <c r="B14" s="389" t="s">
        <v>1687</v>
      </c>
      <c r="C14" s="389" t="s">
        <v>684</v>
      </c>
      <c r="D14" s="393" t="s">
        <v>242</v>
      </c>
      <c r="E14" s="381" t="s">
        <v>1854</v>
      </c>
      <c r="F14" s="229" t="s">
        <v>1853</v>
      </c>
      <c r="G14" s="383"/>
      <c r="H14" s="381"/>
      <c r="I14" s="229"/>
      <c r="J14" s="383"/>
      <c r="K14" s="381"/>
      <c r="L14" s="229"/>
      <c r="M14" s="383"/>
      <c r="N14" s="381"/>
      <c r="O14" s="229"/>
    </row>
    <row r="15" spans="2:15" ht="14.45" customHeight="1" x14ac:dyDescent="0.2">
      <c r="B15" s="395"/>
      <c r="C15" s="391"/>
      <c r="D15" s="394"/>
      <c r="E15" s="382"/>
      <c r="F15" s="230"/>
      <c r="G15" s="384"/>
      <c r="H15" s="382"/>
      <c r="I15" s="231"/>
      <c r="J15" s="384"/>
      <c r="K15" s="382"/>
      <c r="L15" s="231"/>
      <c r="M15" s="384"/>
      <c r="N15" s="382"/>
      <c r="O15" s="231"/>
    </row>
    <row r="16" spans="2:15" ht="14.45" customHeight="1" x14ac:dyDescent="0.2">
      <c r="B16" s="395"/>
      <c r="C16" s="391"/>
      <c r="D16" s="394"/>
      <c r="E16" s="382"/>
      <c r="F16" s="230"/>
      <c r="G16" s="384"/>
      <c r="H16" s="382"/>
      <c r="I16" s="231"/>
      <c r="J16" s="384"/>
      <c r="K16" s="382"/>
      <c r="L16" s="231"/>
      <c r="M16" s="384"/>
      <c r="N16" s="382"/>
      <c r="O16" s="231"/>
    </row>
    <row r="17" spans="2:15" ht="14.45" customHeight="1" x14ac:dyDescent="0.2">
      <c r="B17" s="395"/>
      <c r="C17" s="391"/>
      <c r="D17" s="394"/>
      <c r="E17" s="382"/>
      <c r="F17" s="230"/>
      <c r="G17" s="384"/>
      <c r="H17" s="382"/>
      <c r="I17" s="231"/>
      <c r="J17" s="384"/>
      <c r="K17" s="382"/>
      <c r="L17" s="231"/>
      <c r="M17" s="384"/>
      <c r="N17" s="382"/>
      <c r="O17" s="231"/>
    </row>
    <row r="18" spans="2:15" ht="14.45" customHeight="1" x14ac:dyDescent="0.2">
      <c r="B18" s="395"/>
      <c r="C18" s="391"/>
      <c r="D18" s="394"/>
      <c r="E18" s="382"/>
      <c r="F18" s="230"/>
      <c r="G18" s="384"/>
      <c r="H18" s="382"/>
      <c r="I18" s="231"/>
      <c r="J18" s="384"/>
      <c r="K18" s="382"/>
      <c r="L18" s="231"/>
      <c r="M18" s="384"/>
      <c r="N18" s="382"/>
      <c r="O18" s="231"/>
    </row>
    <row r="19" spans="2:15" ht="14.45" customHeight="1" x14ac:dyDescent="0.2">
      <c r="B19" s="395"/>
      <c r="C19" s="391"/>
      <c r="D19" s="394"/>
      <c r="E19" s="382"/>
      <c r="F19" s="230"/>
      <c r="G19" s="384"/>
      <c r="H19" s="382"/>
      <c r="I19" s="231"/>
      <c r="J19" s="384"/>
      <c r="K19" s="382"/>
      <c r="L19" s="231"/>
      <c r="M19" s="384"/>
      <c r="N19" s="382"/>
      <c r="O19" s="231"/>
    </row>
    <row r="20" spans="2:15" ht="14.45" customHeight="1" x14ac:dyDescent="0.2">
      <c r="B20" s="395"/>
      <c r="C20" s="391"/>
      <c r="D20" s="394"/>
      <c r="E20" s="382"/>
      <c r="F20" s="230"/>
      <c r="G20" s="384"/>
      <c r="H20" s="382"/>
      <c r="I20" s="231"/>
      <c r="J20" s="384"/>
      <c r="K20" s="382"/>
      <c r="L20" s="231"/>
      <c r="M20" s="384"/>
      <c r="N20" s="382"/>
      <c r="O20" s="231"/>
    </row>
    <row r="21" spans="2:15" ht="14.45" customHeight="1" x14ac:dyDescent="0.2">
      <c r="B21" s="395"/>
      <c r="C21" s="391"/>
      <c r="D21" s="394"/>
      <c r="E21" s="382"/>
      <c r="F21" s="230"/>
      <c r="G21" s="384"/>
      <c r="H21" s="382"/>
      <c r="I21" s="231"/>
      <c r="J21" s="384"/>
      <c r="K21" s="382"/>
      <c r="L21" s="231"/>
      <c r="M21" s="384"/>
      <c r="N21" s="382"/>
      <c r="O21" s="231"/>
    </row>
    <row r="22" spans="2:15" ht="14.45" customHeight="1" x14ac:dyDescent="0.2">
      <c r="B22" s="395"/>
      <c r="C22" s="391"/>
      <c r="D22" s="394"/>
      <c r="E22" s="382"/>
      <c r="F22" s="230"/>
      <c r="G22" s="384"/>
      <c r="H22" s="382"/>
      <c r="I22" s="231"/>
      <c r="J22" s="384"/>
      <c r="K22" s="382"/>
      <c r="L22" s="231"/>
      <c r="M22" s="384"/>
      <c r="N22" s="382"/>
      <c r="O22" s="231"/>
    </row>
    <row r="23" spans="2:15" ht="14.45" customHeight="1" x14ac:dyDescent="0.2">
      <c r="B23" s="395"/>
      <c r="C23" s="392"/>
      <c r="D23" s="396"/>
      <c r="E23" s="397"/>
      <c r="F23" s="230"/>
      <c r="G23" s="398"/>
      <c r="H23" s="397"/>
      <c r="I23" s="232"/>
      <c r="J23" s="398"/>
      <c r="K23" s="397"/>
      <c r="L23" s="232"/>
      <c r="M23" s="398"/>
      <c r="N23" s="397"/>
      <c r="O23" s="232"/>
    </row>
    <row r="24" spans="2:15" ht="14.45" customHeight="1" x14ac:dyDescent="0.2">
      <c r="B24" s="389" t="s">
        <v>1691</v>
      </c>
      <c r="C24" s="389" t="s">
        <v>735</v>
      </c>
      <c r="D24" s="393" t="s">
        <v>685</v>
      </c>
      <c r="E24" s="381" t="s">
        <v>686</v>
      </c>
      <c r="F24" s="229" t="s">
        <v>687</v>
      </c>
      <c r="G24" s="383"/>
      <c r="H24" s="381" t="s">
        <v>1855</v>
      </c>
      <c r="I24" s="229" t="s">
        <v>688</v>
      </c>
      <c r="J24" s="383"/>
      <c r="K24" s="381"/>
      <c r="L24" s="229"/>
      <c r="M24" s="383"/>
      <c r="N24" s="381"/>
      <c r="O24" s="229"/>
    </row>
    <row r="25" spans="2:15" ht="14.45" customHeight="1" x14ac:dyDescent="0.2">
      <c r="B25" s="395"/>
      <c r="C25" s="391"/>
      <c r="D25" s="394"/>
      <c r="E25" s="382"/>
      <c r="F25" s="230"/>
      <c r="G25" s="384"/>
      <c r="H25" s="382"/>
      <c r="I25" s="231"/>
      <c r="J25" s="384"/>
      <c r="K25" s="382"/>
      <c r="L25" s="231"/>
      <c r="M25" s="384"/>
      <c r="N25" s="382"/>
      <c r="O25" s="231"/>
    </row>
    <row r="26" spans="2:15" ht="14.45" customHeight="1" x14ac:dyDescent="0.2">
      <c r="B26" s="395"/>
      <c r="C26" s="391"/>
      <c r="D26" s="394"/>
      <c r="E26" s="382"/>
      <c r="F26" s="230"/>
      <c r="G26" s="384"/>
      <c r="H26" s="382"/>
      <c r="I26" s="231"/>
      <c r="J26" s="384"/>
      <c r="K26" s="382"/>
      <c r="L26" s="231"/>
      <c r="M26" s="384"/>
      <c r="N26" s="382"/>
      <c r="O26" s="231"/>
    </row>
    <row r="27" spans="2:15" ht="14.45" customHeight="1" x14ac:dyDescent="0.2">
      <c r="B27" s="395"/>
      <c r="C27" s="391"/>
      <c r="D27" s="394"/>
      <c r="E27" s="382"/>
      <c r="F27" s="230"/>
      <c r="G27" s="384"/>
      <c r="H27" s="382"/>
      <c r="I27" s="231"/>
      <c r="J27" s="384"/>
      <c r="K27" s="382"/>
      <c r="L27" s="231"/>
      <c r="M27" s="384"/>
      <c r="N27" s="382"/>
      <c r="O27" s="231"/>
    </row>
    <row r="28" spans="2:15" ht="14.45" customHeight="1" x14ac:dyDescent="0.2">
      <c r="B28" s="395"/>
      <c r="C28" s="391"/>
      <c r="D28" s="394"/>
      <c r="E28" s="382"/>
      <c r="F28" s="230"/>
      <c r="G28" s="384"/>
      <c r="H28" s="382"/>
      <c r="I28" s="231"/>
      <c r="J28" s="384"/>
      <c r="K28" s="382"/>
      <c r="L28" s="231"/>
      <c r="M28" s="384"/>
      <c r="N28" s="382"/>
      <c r="O28" s="231"/>
    </row>
    <row r="29" spans="2:15" ht="14.45" customHeight="1" x14ac:dyDescent="0.2">
      <c r="B29" s="395"/>
      <c r="C29" s="391"/>
      <c r="D29" s="394"/>
      <c r="E29" s="382"/>
      <c r="F29" s="230"/>
      <c r="G29" s="384"/>
      <c r="H29" s="382"/>
      <c r="I29" s="231"/>
      <c r="J29" s="384"/>
      <c r="K29" s="382"/>
      <c r="L29" s="231"/>
      <c r="M29" s="384"/>
      <c r="N29" s="382"/>
      <c r="O29" s="231"/>
    </row>
    <row r="30" spans="2:15" ht="14.45" customHeight="1" x14ac:dyDescent="0.2">
      <c r="B30" s="395"/>
      <c r="C30" s="391"/>
      <c r="D30" s="394"/>
      <c r="E30" s="382"/>
      <c r="F30" s="230"/>
      <c r="G30" s="384"/>
      <c r="H30" s="382"/>
      <c r="I30" s="231"/>
      <c r="J30" s="384"/>
      <c r="K30" s="382"/>
      <c r="L30" s="231"/>
      <c r="M30" s="384"/>
      <c r="N30" s="382"/>
      <c r="O30" s="231"/>
    </row>
    <row r="31" spans="2:15" ht="14.45" customHeight="1" x14ac:dyDescent="0.2">
      <c r="B31" s="395"/>
      <c r="C31" s="391"/>
      <c r="D31" s="394"/>
      <c r="E31" s="382"/>
      <c r="F31" s="230"/>
      <c r="G31" s="384"/>
      <c r="H31" s="382"/>
      <c r="I31" s="231"/>
      <c r="J31" s="384"/>
      <c r="K31" s="382"/>
      <c r="L31" s="231"/>
      <c r="M31" s="384"/>
      <c r="N31" s="382"/>
      <c r="O31" s="231"/>
    </row>
    <row r="32" spans="2:15" ht="14.45" customHeight="1" x14ac:dyDescent="0.2">
      <c r="B32" s="395"/>
      <c r="C32" s="391"/>
      <c r="D32" s="394"/>
      <c r="E32" s="382"/>
      <c r="F32" s="230"/>
      <c r="G32" s="384"/>
      <c r="H32" s="382"/>
      <c r="I32" s="231"/>
      <c r="J32" s="384"/>
      <c r="K32" s="382"/>
      <c r="L32" s="231"/>
      <c r="M32" s="384"/>
      <c r="N32" s="382"/>
      <c r="O32" s="231"/>
    </row>
    <row r="33" spans="2:15" ht="14.45" customHeight="1" x14ac:dyDescent="0.2">
      <c r="B33" s="395"/>
      <c r="C33" s="392"/>
      <c r="D33" s="396"/>
      <c r="E33" s="397"/>
      <c r="F33" s="230"/>
      <c r="G33" s="398"/>
      <c r="H33" s="397"/>
      <c r="I33" s="232"/>
      <c r="J33" s="398"/>
      <c r="K33" s="397"/>
      <c r="L33" s="232"/>
      <c r="M33" s="398"/>
      <c r="N33" s="397"/>
      <c r="O33" s="232"/>
    </row>
    <row r="34" spans="2:15" ht="14.45" customHeight="1" x14ac:dyDescent="0.2">
      <c r="B34" s="389" t="s">
        <v>1693</v>
      </c>
      <c r="C34" s="389" t="s">
        <v>116</v>
      </c>
      <c r="D34" s="393" t="s">
        <v>242</v>
      </c>
      <c r="E34" s="381" t="s">
        <v>689</v>
      </c>
      <c r="F34" s="229" t="s">
        <v>690</v>
      </c>
      <c r="G34" s="383"/>
      <c r="H34" s="381"/>
      <c r="I34" s="229"/>
      <c r="J34" s="383"/>
      <c r="K34" s="381"/>
      <c r="L34" s="229"/>
      <c r="M34" s="383"/>
      <c r="N34" s="381"/>
      <c r="O34" s="229"/>
    </row>
    <row r="35" spans="2:15" ht="14.45" customHeight="1" x14ac:dyDescent="0.2">
      <c r="B35" s="395"/>
      <c r="C35" s="391"/>
      <c r="D35" s="394"/>
      <c r="E35" s="382"/>
      <c r="F35" s="230"/>
      <c r="G35" s="384"/>
      <c r="H35" s="382"/>
      <c r="I35" s="231"/>
      <c r="J35" s="384"/>
      <c r="K35" s="382"/>
      <c r="L35" s="231"/>
      <c r="M35" s="384"/>
      <c r="N35" s="382"/>
      <c r="O35" s="231"/>
    </row>
    <row r="36" spans="2:15" ht="14.45" customHeight="1" x14ac:dyDescent="0.2">
      <c r="B36" s="395"/>
      <c r="C36" s="391"/>
      <c r="D36" s="394"/>
      <c r="E36" s="382"/>
      <c r="F36" s="230"/>
      <c r="G36" s="384"/>
      <c r="H36" s="382"/>
      <c r="I36" s="231"/>
      <c r="J36" s="384"/>
      <c r="K36" s="382"/>
      <c r="L36" s="231"/>
      <c r="M36" s="384"/>
      <c r="N36" s="382"/>
      <c r="O36" s="231"/>
    </row>
    <row r="37" spans="2:15" ht="14.45" customHeight="1" x14ac:dyDescent="0.2">
      <c r="B37" s="395"/>
      <c r="C37" s="391"/>
      <c r="D37" s="394"/>
      <c r="E37" s="382"/>
      <c r="F37" s="230"/>
      <c r="G37" s="384"/>
      <c r="H37" s="382"/>
      <c r="I37" s="231"/>
      <c r="J37" s="384"/>
      <c r="K37" s="382"/>
      <c r="L37" s="231"/>
      <c r="M37" s="384"/>
      <c r="N37" s="382"/>
      <c r="O37" s="231"/>
    </row>
    <row r="38" spans="2:15" ht="14.45" customHeight="1" x14ac:dyDescent="0.2">
      <c r="B38" s="395"/>
      <c r="C38" s="391"/>
      <c r="D38" s="394"/>
      <c r="E38" s="382"/>
      <c r="F38" s="230"/>
      <c r="G38" s="384"/>
      <c r="H38" s="382"/>
      <c r="I38" s="231"/>
      <c r="J38" s="384"/>
      <c r="K38" s="382"/>
      <c r="L38" s="231"/>
      <c r="M38" s="384"/>
      <c r="N38" s="382"/>
      <c r="O38" s="231"/>
    </row>
    <row r="39" spans="2:15" ht="14.45" customHeight="1" x14ac:dyDescent="0.2">
      <c r="B39" s="395"/>
      <c r="C39" s="391"/>
      <c r="D39" s="394"/>
      <c r="E39" s="382"/>
      <c r="F39" s="230"/>
      <c r="G39" s="384"/>
      <c r="H39" s="382"/>
      <c r="I39" s="231"/>
      <c r="J39" s="384"/>
      <c r="K39" s="382"/>
      <c r="L39" s="231"/>
      <c r="M39" s="384"/>
      <c r="N39" s="382"/>
      <c r="O39" s="231"/>
    </row>
    <row r="40" spans="2:15" ht="14.45" customHeight="1" x14ac:dyDescent="0.2">
      <c r="B40" s="395"/>
      <c r="C40" s="391"/>
      <c r="D40" s="394"/>
      <c r="E40" s="382"/>
      <c r="F40" s="230"/>
      <c r="G40" s="384"/>
      <c r="H40" s="382"/>
      <c r="I40" s="231"/>
      <c r="J40" s="384"/>
      <c r="K40" s="382"/>
      <c r="L40" s="231"/>
      <c r="M40" s="384"/>
      <c r="N40" s="382"/>
      <c r="O40" s="231"/>
    </row>
    <row r="41" spans="2:15" ht="14.45" customHeight="1" x14ac:dyDescent="0.2">
      <c r="B41" s="395"/>
      <c r="C41" s="391"/>
      <c r="D41" s="394"/>
      <c r="E41" s="382"/>
      <c r="F41" s="230"/>
      <c r="G41" s="384"/>
      <c r="H41" s="382"/>
      <c r="I41" s="231"/>
      <c r="J41" s="384"/>
      <c r="K41" s="382"/>
      <c r="L41" s="231"/>
      <c r="M41" s="384"/>
      <c r="N41" s="382"/>
      <c r="O41" s="231"/>
    </row>
    <row r="42" spans="2:15" ht="14.45" customHeight="1" x14ac:dyDescent="0.2">
      <c r="B42" s="395"/>
      <c r="C42" s="391"/>
      <c r="D42" s="394"/>
      <c r="E42" s="382"/>
      <c r="F42" s="230"/>
      <c r="G42" s="384"/>
      <c r="H42" s="382"/>
      <c r="I42" s="231"/>
      <c r="J42" s="384"/>
      <c r="K42" s="382"/>
      <c r="L42" s="231"/>
      <c r="M42" s="384"/>
      <c r="N42" s="382"/>
      <c r="O42" s="231"/>
    </row>
    <row r="43" spans="2:15" ht="14.45" customHeight="1" x14ac:dyDescent="0.2">
      <c r="B43" s="395"/>
      <c r="C43" s="392"/>
      <c r="D43" s="396"/>
      <c r="E43" s="397"/>
      <c r="F43" s="230"/>
      <c r="G43" s="398"/>
      <c r="H43" s="397"/>
      <c r="I43" s="232"/>
      <c r="J43" s="398"/>
      <c r="K43" s="397"/>
      <c r="L43" s="232"/>
      <c r="M43" s="398"/>
      <c r="N43" s="397"/>
      <c r="O43" s="232"/>
    </row>
    <row r="44" spans="2:15" ht="14.45" customHeight="1" x14ac:dyDescent="0.2">
      <c r="B44" s="385" t="s">
        <v>1695</v>
      </c>
      <c r="C44" s="404" t="s">
        <v>244</v>
      </c>
      <c r="D44" s="399"/>
      <c r="E44" s="403" t="s">
        <v>243</v>
      </c>
      <c r="F44" s="233" t="s">
        <v>455</v>
      </c>
      <c r="G44" s="401"/>
      <c r="H44" s="387"/>
      <c r="I44" s="233"/>
      <c r="J44" s="401"/>
      <c r="K44" s="387"/>
      <c r="L44" s="233"/>
      <c r="M44" s="401"/>
      <c r="N44" s="387"/>
      <c r="O44" s="233"/>
    </row>
    <row r="45" spans="2:15" ht="14.45" customHeight="1" x14ac:dyDescent="0.2">
      <c r="B45" s="386"/>
      <c r="C45" s="405"/>
      <c r="D45" s="402"/>
      <c r="E45" s="388"/>
      <c r="F45" s="235"/>
      <c r="G45" s="402"/>
      <c r="H45" s="388"/>
      <c r="I45" s="235"/>
      <c r="J45" s="402"/>
      <c r="K45" s="388"/>
      <c r="L45" s="235"/>
      <c r="M45" s="402"/>
      <c r="N45" s="388"/>
      <c r="O45" s="235"/>
    </row>
    <row r="46" spans="2:15" ht="14.45" customHeight="1" x14ac:dyDescent="0.2">
      <c r="B46" s="386"/>
      <c r="C46" s="405"/>
      <c r="D46" s="402"/>
      <c r="E46" s="388"/>
      <c r="F46" s="235"/>
      <c r="G46" s="402"/>
      <c r="H46" s="388"/>
      <c r="I46" s="235"/>
      <c r="J46" s="402"/>
      <c r="K46" s="388"/>
      <c r="L46" s="235"/>
      <c r="M46" s="402"/>
      <c r="N46" s="388"/>
      <c r="O46" s="235"/>
    </row>
    <row r="47" spans="2:15" ht="14.45" customHeight="1" x14ac:dyDescent="0.2">
      <c r="B47" s="386"/>
      <c r="C47" s="405"/>
      <c r="D47" s="402"/>
      <c r="E47" s="388"/>
      <c r="F47" s="235"/>
      <c r="G47" s="402"/>
      <c r="H47" s="388"/>
      <c r="I47" s="235"/>
      <c r="J47" s="402"/>
      <c r="K47" s="388"/>
      <c r="L47" s="235"/>
      <c r="M47" s="402"/>
      <c r="N47" s="388"/>
      <c r="O47" s="235"/>
    </row>
    <row r="48" spans="2:15" ht="14.45" customHeight="1" x14ac:dyDescent="0.2">
      <c r="B48" s="386"/>
      <c r="C48" s="405"/>
      <c r="D48" s="402"/>
      <c r="E48" s="388"/>
      <c r="F48" s="235"/>
      <c r="G48" s="402"/>
      <c r="H48" s="388"/>
      <c r="I48" s="235"/>
      <c r="J48" s="402"/>
      <c r="K48" s="388"/>
      <c r="L48" s="235"/>
      <c r="M48" s="402"/>
      <c r="N48" s="388"/>
      <c r="O48" s="235"/>
    </row>
    <row r="49" spans="2:15" ht="14.45" customHeight="1" x14ac:dyDescent="0.2">
      <c r="B49" s="386"/>
      <c r="C49" s="405"/>
      <c r="D49" s="402"/>
      <c r="E49" s="388"/>
      <c r="F49" s="235"/>
      <c r="G49" s="402"/>
      <c r="H49" s="388"/>
      <c r="I49" s="235"/>
      <c r="J49" s="402"/>
      <c r="K49" s="388"/>
      <c r="L49" s="235"/>
      <c r="M49" s="402"/>
      <c r="N49" s="388"/>
      <c r="O49" s="235"/>
    </row>
    <row r="50" spans="2:15" ht="14.45" customHeight="1" x14ac:dyDescent="0.2">
      <c r="B50" s="386"/>
      <c r="C50" s="405"/>
      <c r="D50" s="402"/>
      <c r="E50" s="388"/>
      <c r="F50" s="235"/>
      <c r="G50" s="402"/>
      <c r="H50" s="388"/>
      <c r="I50" s="235"/>
      <c r="J50" s="402"/>
      <c r="K50" s="388"/>
      <c r="L50" s="235"/>
      <c r="M50" s="402"/>
      <c r="N50" s="388"/>
      <c r="O50" s="235"/>
    </row>
    <row r="51" spans="2:15" ht="14.45" customHeight="1" x14ac:dyDescent="0.2">
      <c r="B51" s="386"/>
      <c r="C51" s="405"/>
      <c r="D51" s="402"/>
      <c r="E51" s="388"/>
      <c r="F51" s="235"/>
      <c r="G51" s="402"/>
      <c r="H51" s="388"/>
      <c r="I51" s="235"/>
      <c r="J51" s="402"/>
      <c r="K51" s="388"/>
      <c r="L51" s="235"/>
      <c r="M51" s="402"/>
      <c r="N51" s="388"/>
      <c r="O51" s="235"/>
    </row>
    <row r="52" spans="2:15" ht="14.45" customHeight="1" x14ac:dyDescent="0.2">
      <c r="B52" s="386"/>
      <c r="C52" s="405"/>
      <c r="D52" s="402"/>
      <c r="E52" s="388"/>
      <c r="F52" s="235"/>
      <c r="G52" s="402"/>
      <c r="H52" s="388"/>
      <c r="I52" s="235"/>
      <c r="J52" s="402"/>
      <c r="K52" s="388"/>
      <c r="L52" s="235"/>
      <c r="M52" s="402"/>
      <c r="N52" s="388"/>
      <c r="O52" s="235"/>
    </row>
    <row r="53" spans="2:15" ht="14.45" customHeight="1" x14ac:dyDescent="0.2">
      <c r="B53" s="386"/>
      <c r="C53" s="405"/>
      <c r="D53" s="402"/>
      <c r="E53" s="388"/>
      <c r="F53" s="235"/>
      <c r="G53" s="402"/>
      <c r="H53" s="388"/>
      <c r="I53" s="235"/>
      <c r="J53" s="402"/>
      <c r="K53" s="388"/>
      <c r="L53" s="235"/>
      <c r="M53" s="402"/>
      <c r="N53" s="388"/>
      <c r="O53" s="235"/>
    </row>
    <row r="54" spans="2:15" ht="14.45" customHeight="1" x14ac:dyDescent="0.2">
      <c r="B54" s="385" t="s">
        <v>1697</v>
      </c>
      <c r="C54" s="404" t="s">
        <v>247</v>
      </c>
      <c r="D54" s="399"/>
      <c r="E54" s="403" t="s">
        <v>246</v>
      </c>
      <c r="F54" s="233" t="s">
        <v>456</v>
      </c>
      <c r="G54" s="401"/>
      <c r="H54" s="403" t="s">
        <v>245</v>
      </c>
      <c r="I54" s="233" t="s">
        <v>457</v>
      </c>
      <c r="J54" s="401"/>
      <c r="K54" s="403" t="s">
        <v>301</v>
      </c>
      <c r="L54" s="233" t="s">
        <v>458</v>
      </c>
      <c r="M54" s="401"/>
      <c r="N54" s="387"/>
      <c r="O54" s="233"/>
    </row>
    <row r="55" spans="2:15" ht="14.45" customHeight="1" x14ac:dyDescent="0.2">
      <c r="B55" s="386"/>
      <c r="C55" s="405"/>
      <c r="D55" s="402"/>
      <c r="E55" s="388"/>
      <c r="F55" s="235"/>
      <c r="G55" s="402"/>
      <c r="H55" s="388"/>
      <c r="I55" s="235"/>
      <c r="J55" s="402"/>
      <c r="K55" s="388"/>
      <c r="L55" s="235"/>
      <c r="M55" s="402"/>
      <c r="N55" s="388"/>
      <c r="O55" s="235"/>
    </row>
    <row r="56" spans="2:15" ht="14.45" customHeight="1" x14ac:dyDescent="0.2">
      <c r="B56" s="386"/>
      <c r="C56" s="405"/>
      <c r="D56" s="402"/>
      <c r="E56" s="388"/>
      <c r="F56" s="235"/>
      <c r="G56" s="402"/>
      <c r="H56" s="388"/>
      <c r="I56" s="235"/>
      <c r="J56" s="402"/>
      <c r="K56" s="388"/>
      <c r="L56" s="235"/>
      <c r="M56" s="402"/>
      <c r="N56" s="388"/>
      <c r="O56" s="235"/>
    </row>
    <row r="57" spans="2:15" ht="14.45" customHeight="1" x14ac:dyDescent="0.2">
      <c r="B57" s="386"/>
      <c r="C57" s="405"/>
      <c r="D57" s="402"/>
      <c r="E57" s="388"/>
      <c r="F57" s="235"/>
      <c r="G57" s="402"/>
      <c r="H57" s="388"/>
      <c r="I57" s="235"/>
      <c r="J57" s="402"/>
      <c r="K57" s="388"/>
      <c r="L57" s="235"/>
      <c r="M57" s="402"/>
      <c r="N57" s="388"/>
      <c r="O57" s="235"/>
    </row>
    <row r="58" spans="2:15" ht="14.45" customHeight="1" x14ac:dyDescent="0.2">
      <c r="B58" s="386"/>
      <c r="C58" s="405"/>
      <c r="D58" s="402"/>
      <c r="E58" s="388"/>
      <c r="F58" s="235"/>
      <c r="G58" s="402"/>
      <c r="H58" s="388"/>
      <c r="I58" s="235"/>
      <c r="J58" s="402"/>
      <c r="K58" s="388"/>
      <c r="L58" s="235"/>
      <c r="M58" s="402"/>
      <c r="N58" s="388"/>
      <c r="O58" s="235"/>
    </row>
    <row r="59" spans="2:15" ht="14.45" customHeight="1" x14ac:dyDescent="0.2">
      <c r="B59" s="386"/>
      <c r="C59" s="405"/>
      <c r="D59" s="402"/>
      <c r="E59" s="388"/>
      <c r="F59" s="235"/>
      <c r="G59" s="402"/>
      <c r="H59" s="388"/>
      <c r="I59" s="235"/>
      <c r="J59" s="402"/>
      <c r="K59" s="388"/>
      <c r="L59" s="235"/>
      <c r="M59" s="402"/>
      <c r="N59" s="388"/>
      <c r="O59" s="235"/>
    </row>
    <row r="60" spans="2:15" ht="14.45" customHeight="1" x14ac:dyDescent="0.2">
      <c r="B60" s="386"/>
      <c r="C60" s="405"/>
      <c r="D60" s="402"/>
      <c r="E60" s="388"/>
      <c r="F60" s="235"/>
      <c r="G60" s="402"/>
      <c r="H60" s="388"/>
      <c r="I60" s="235"/>
      <c r="J60" s="402"/>
      <c r="K60" s="388"/>
      <c r="L60" s="235"/>
      <c r="M60" s="402"/>
      <c r="N60" s="388"/>
      <c r="O60" s="235"/>
    </row>
    <row r="61" spans="2:15" ht="14.45" customHeight="1" x14ac:dyDescent="0.2">
      <c r="B61" s="386"/>
      <c r="C61" s="405"/>
      <c r="D61" s="402"/>
      <c r="E61" s="388"/>
      <c r="F61" s="235"/>
      <c r="G61" s="402"/>
      <c r="H61" s="388"/>
      <c r="I61" s="235"/>
      <c r="J61" s="402"/>
      <c r="K61" s="388"/>
      <c r="L61" s="235"/>
      <c r="M61" s="402"/>
      <c r="N61" s="388"/>
      <c r="O61" s="235"/>
    </row>
    <row r="62" spans="2:15" ht="14.45" customHeight="1" x14ac:dyDescent="0.2">
      <c r="B62" s="386"/>
      <c r="C62" s="405"/>
      <c r="D62" s="402"/>
      <c r="E62" s="388"/>
      <c r="F62" s="235"/>
      <c r="G62" s="402"/>
      <c r="H62" s="388"/>
      <c r="I62" s="235"/>
      <c r="J62" s="402"/>
      <c r="K62" s="388"/>
      <c r="L62" s="235"/>
      <c r="M62" s="402"/>
      <c r="N62" s="388"/>
      <c r="O62" s="235"/>
    </row>
    <row r="63" spans="2:15" ht="14.45" customHeight="1" x14ac:dyDescent="0.2">
      <c r="B63" s="386"/>
      <c r="C63" s="405"/>
      <c r="D63" s="402"/>
      <c r="E63" s="388"/>
      <c r="F63" s="235"/>
      <c r="G63" s="402"/>
      <c r="H63" s="388"/>
      <c r="I63" s="235"/>
      <c r="J63" s="402"/>
      <c r="K63" s="388"/>
      <c r="L63" s="235"/>
      <c r="M63" s="402"/>
      <c r="N63" s="388"/>
      <c r="O63" s="235"/>
    </row>
    <row r="64" spans="2:15" ht="14.45" customHeight="1" x14ac:dyDescent="0.2">
      <c r="B64" s="385" t="s">
        <v>1699</v>
      </c>
      <c r="C64" s="404" t="s">
        <v>302</v>
      </c>
      <c r="D64" s="399"/>
      <c r="E64" s="403" t="s">
        <v>299</v>
      </c>
      <c r="F64" s="233" t="s">
        <v>459</v>
      </c>
      <c r="G64" s="401"/>
      <c r="H64" s="403" t="s">
        <v>300</v>
      </c>
      <c r="I64" s="233" t="s">
        <v>460</v>
      </c>
      <c r="J64" s="401"/>
      <c r="K64" s="387"/>
      <c r="L64" s="233"/>
      <c r="M64" s="401"/>
      <c r="N64" s="387"/>
      <c r="O64" s="233"/>
    </row>
    <row r="65" spans="2:15" ht="14.45" customHeight="1" x14ac:dyDescent="0.2">
      <c r="B65" s="386"/>
      <c r="C65" s="405"/>
      <c r="D65" s="402"/>
      <c r="E65" s="388"/>
      <c r="F65" s="235"/>
      <c r="G65" s="402"/>
      <c r="H65" s="388"/>
      <c r="I65" s="235"/>
      <c r="J65" s="402"/>
      <c r="K65" s="388"/>
      <c r="L65" s="235"/>
      <c r="M65" s="402"/>
      <c r="N65" s="388"/>
      <c r="O65" s="235"/>
    </row>
    <row r="66" spans="2:15" ht="14.45" customHeight="1" x14ac:dyDescent="0.2">
      <c r="B66" s="386"/>
      <c r="C66" s="405"/>
      <c r="D66" s="402"/>
      <c r="E66" s="388"/>
      <c r="F66" s="235"/>
      <c r="G66" s="402"/>
      <c r="H66" s="388"/>
      <c r="I66" s="235"/>
      <c r="J66" s="402"/>
      <c r="K66" s="388"/>
      <c r="L66" s="235"/>
      <c r="M66" s="402"/>
      <c r="N66" s="388"/>
      <c r="O66" s="235"/>
    </row>
    <row r="67" spans="2:15" ht="14.45" customHeight="1" x14ac:dyDescent="0.2">
      <c r="B67" s="386"/>
      <c r="C67" s="405"/>
      <c r="D67" s="402"/>
      <c r="E67" s="388"/>
      <c r="F67" s="235"/>
      <c r="G67" s="402"/>
      <c r="H67" s="388"/>
      <c r="I67" s="235"/>
      <c r="J67" s="402"/>
      <c r="K67" s="388"/>
      <c r="L67" s="235"/>
      <c r="M67" s="402"/>
      <c r="N67" s="388"/>
      <c r="O67" s="235"/>
    </row>
    <row r="68" spans="2:15" ht="14.45" customHeight="1" x14ac:dyDescent="0.2">
      <c r="B68" s="386"/>
      <c r="C68" s="405"/>
      <c r="D68" s="402"/>
      <c r="E68" s="388"/>
      <c r="F68" s="235"/>
      <c r="G68" s="402"/>
      <c r="H68" s="388"/>
      <c r="I68" s="235"/>
      <c r="J68" s="402"/>
      <c r="K68" s="388"/>
      <c r="L68" s="235"/>
      <c r="M68" s="402"/>
      <c r="N68" s="388"/>
      <c r="O68" s="235"/>
    </row>
    <row r="69" spans="2:15" ht="14.45" customHeight="1" x14ac:dyDescent="0.2">
      <c r="B69" s="386"/>
      <c r="C69" s="405"/>
      <c r="D69" s="402"/>
      <c r="E69" s="388"/>
      <c r="F69" s="235"/>
      <c r="G69" s="402"/>
      <c r="H69" s="388"/>
      <c r="I69" s="235"/>
      <c r="J69" s="402"/>
      <c r="K69" s="388"/>
      <c r="L69" s="235"/>
      <c r="M69" s="402"/>
      <c r="N69" s="388"/>
      <c r="O69" s="235"/>
    </row>
    <row r="70" spans="2:15" ht="14.45" customHeight="1" x14ac:dyDescent="0.2">
      <c r="B70" s="386"/>
      <c r="C70" s="405"/>
      <c r="D70" s="402"/>
      <c r="E70" s="388"/>
      <c r="F70" s="235"/>
      <c r="G70" s="402"/>
      <c r="H70" s="388"/>
      <c r="I70" s="235"/>
      <c r="J70" s="402"/>
      <c r="K70" s="388"/>
      <c r="L70" s="235"/>
      <c r="M70" s="402"/>
      <c r="N70" s="388"/>
      <c r="O70" s="235"/>
    </row>
    <row r="71" spans="2:15" ht="14.45" customHeight="1" x14ac:dyDescent="0.2">
      <c r="B71" s="386"/>
      <c r="C71" s="405"/>
      <c r="D71" s="402"/>
      <c r="E71" s="388"/>
      <c r="F71" s="235"/>
      <c r="G71" s="402"/>
      <c r="H71" s="388"/>
      <c r="I71" s="235"/>
      <c r="J71" s="402"/>
      <c r="K71" s="388"/>
      <c r="L71" s="235"/>
      <c r="M71" s="402"/>
      <c r="N71" s="388"/>
      <c r="O71" s="235"/>
    </row>
    <row r="72" spans="2:15" ht="14.45" customHeight="1" x14ac:dyDescent="0.2">
      <c r="B72" s="386"/>
      <c r="C72" s="405"/>
      <c r="D72" s="402"/>
      <c r="E72" s="388"/>
      <c r="F72" s="235"/>
      <c r="G72" s="402"/>
      <c r="H72" s="388"/>
      <c r="I72" s="235"/>
      <c r="J72" s="402"/>
      <c r="K72" s="388"/>
      <c r="L72" s="235"/>
      <c r="M72" s="402"/>
      <c r="N72" s="388"/>
      <c r="O72" s="235"/>
    </row>
    <row r="73" spans="2:15" ht="14.45" customHeight="1" x14ac:dyDescent="0.2">
      <c r="B73" s="386"/>
      <c r="C73" s="405"/>
      <c r="D73" s="402"/>
      <c r="E73" s="388"/>
      <c r="F73" s="235"/>
      <c r="G73" s="402"/>
      <c r="H73" s="388"/>
      <c r="I73" s="235"/>
      <c r="J73" s="402"/>
      <c r="K73" s="388"/>
      <c r="L73" s="235"/>
      <c r="M73" s="402"/>
      <c r="N73" s="388"/>
      <c r="O73" s="235"/>
    </row>
    <row r="74" spans="2:15" ht="14.45" customHeight="1" x14ac:dyDescent="0.2">
      <c r="B74" s="385" t="s">
        <v>1701</v>
      </c>
      <c r="C74" s="404" t="s">
        <v>1386</v>
      </c>
      <c r="D74" s="399"/>
      <c r="E74" s="403" t="s">
        <v>248</v>
      </c>
      <c r="F74" s="233" t="s">
        <v>461</v>
      </c>
      <c r="G74" s="401"/>
      <c r="H74" s="387"/>
      <c r="I74" s="233"/>
      <c r="J74" s="401"/>
      <c r="K74" s="387"/>
      <c r="L74" s="233"/>
      <c r="M74" s="401"/>
      <c r="N74" s="387"/>
      <c r="O74" s="233"/>
    </row>
    <row r="75" spans="2:15" ht="14.45" customHeight="1" x14ac:dyDescent="0.2">
      <c r="B75" s="386"/>
      <c r="C75" s="405"/>
      <c r="D75" s="402"/>
      <c r="E75" s="388"/>
      <c r="F75" s="235"/>
      <c r="G75" s="402"/>
      <c r="H75" s="388"/>
      <c r="I75" s="235"/>
      <c r="J75" s="402"/>
      <c r="K75" s="388"/>
      <c r="L75" s="235"/>
      <c r="M75" s="402"/>
      <c r="N75" s="388"/>
      <c r="O75" s="235"/>
    </row>
    <row r="76" spans="2:15" ht="14.45" customHeight="1" x14ac:dyDescent="0.2">
      <c r="B76" s="386"/>
      <c r="C76" s="405"/>
      <c r="D76" s="402"/>
      <c r="E76" s="388"/>
      <c r="F76" s="235"/>
      <c r="G76" s="402"/>
      <c r="H76" s="388"/>
      <c r="I76" s="235"/>
      <c r="J76" s="402"/>
      <c r="K76" s="388"/>
      <c r="L76" s="235"/>
      <c r="M76" s="402"/>
      <c r="N76" s="388"/>
      <c r="O76" s="235"/>
    </row>
    <row r="77" spans="2:15" ht="14.45" customHeight="1" x14ac:dyDescent="0.2">
      <c r="B77" s="386"/>
      <c r="C77" s="405"/>
      <c r="D77" s="402"/>
      <c r="E77" s="388"/>
      <c r="F77" s="235"/>
      <c r="G77" s="402"/>
      <c r="H77" s="388"/>
      <c r="I77" s="235"/>
      <c r="J77" s="402"/>
      <c r="K77" s="388"/>
      <c r="L77" s="235"/>
      <c r="M77" s="402"/>
      <c r="N77" s="388"/>
      <c r="O77" s="235"/>
    </row>
    <row r="78" spans="2:15" ht="14.45" customHeight="1" x14ac:dyDescent="0.2">
      <c r="B78" s="386"/>
      <c r="C78" s="405"/>
      <c r="D78" s="402"/>
      <c r="E78" s="388"/>
      <c r="F78" s="235"/>
      <c r="G78" s="402"/>
      <c r="H78" s="388"/>
      <c r="I78" s="235"/>
      <c r="J78" s="402"/>
      <c r="K78" s="388"/>
      <c r="L78" s="235"/>
      <c r="M78" s="402"/>
      <c r="N78" s="388"/>
      <c r="O78" s="235"/>
    </row>
    <row r="79" spans="2:15" ht="14.45" customHeight="1" x14ac:dyDescent="0.2">
      <c r="B79" s="386"/>
      <c r="C79" s="405"/>
      <c r="D79" s="402"/>
      <c r="E79" s="388"/>
      <c r="F79" s="235"/>
      <c r="G79" s="402"/>
      <c r="H79" s="388"/>
      <c r="I79" s="235"/>
      <c r="J79" s="402"/>
      <c r="K79" s="388"/>
      <c r="L79" s="235"/>
      <c r="M79" s="402"/>
      <c r="N79" s="388"/>
      <c r="O79" s="235"/>
    </row>
    <row r="80" spans="2:15" ht="14.45" customHeight="1" x14ac:dyDescent="0.2">
      <c r="B80" s="386"/>
      <c r="C80" s="405"/>
      <c r="D80" s="402"/>
      <c r="E80" s="388"/>
      <c r="F80" s="235"/>
      <c r="G80" s="402"/>
      <c r="H80" s="388"/>
      <c r="I80" s="235"/>
      <c r="J80" s="402"/>
      <c r="K80" s="388"/>
      <c r="L80" s="235"/>
      <c r="M80" s="402"/>
      <c r="N80" s="388"/>
      <c r="O80" s="235"/>
    </row>
    <row r="81" spans="2:15" ht="14.45" customHeight="1" x14ac:dyDescent="0.2">
      <c r="B81" s="386"/>
      <c r="C81" s="405"/>
      <c r="D81" s="402"/>
      <c r="E81" s="388"/>
      <c r="F81" s="235"/>
      <c r="G81" s="402"/>
      <c r="H81" s="388"/>
      <c r="I81" s="235"/>
      <c r="J81" s="402"/>
      <c r="K81" s="388"/>
      <c r="L81" s="235"/>
      <c r="M81" s="402"/>
      <c r="N81" s="388"/>
      <c r="O81" s="235"/>
    </row>
    <row r="82" spans="2:15" ht="14.45" customHeight="1" x14ac:dyDescent="0.2">
      <c r="B82" s="386"/>
      <c r="C82" s="405"/>
      <c r="D82" s="402"/>
      <c r="E82" s="388"/>
      <c r="F82" s="235"/>
      <c r="G82" s="402"/>
      <c r="H82" s="388"/>
      <c r="I82" s="235"/>
      <c r="J82" s="402"/>
      <c r="K82" s="388"/>
      <c r="L82" s="235"/>
      <c r="M82" s="402"/>
      <c r="N82" s="388"/>
      <c r="O82" s="235"/>
    </row>
    <row r="83" spans="2:15" ht="14.45" customHeight="1" x14ac:dyDescent="0.2">
      <c r="B83" s="386"/>
      <c r="C83" s="405"/>
      <c r="D83" s="402"/>
      <c r="E83" s="388"/>
      <c r="F83" s="235"/>
      <c r="G83" s="402"/>
      <c r="H83" s="388"/>
      <c r="I83" s="235"/>
      <c r="J83" s="402"/>
      <c r="K83" s="388"/>
      <c r="L83" s="235"/>
      <c r="M83" s="402"/>
      <c r="N83" s="388"/>
      <c r="O83" s="235"/>
    </row>
    <row r="84" spans="2:15" ht="14.45" customHeight="1" x14ac:dyDescent="0.2">
      <c r="B84" s="385" t="s">
        <v>1703</v>
      </c>
      <c r="C84" s="404" t="s">
        <v>277</v>
      </c>
      <c r="D84" s="399"/>
      <c r="E84" s="403" t="s">
        <v>298</v>
      </c>
      <c r="F84" s="233" t="s">
        <v>462</v>
      </c>
      <c r="G84" s="401"/>
      <c r="H84" s="387"/>
      <c r="I84" s="233"/>
      <c r="J84" s="401"/>
      <c r="K84" s="387"/>
      <c r="L84" s="233"/>
      <c r="M84" s="401"/>
      <c r="N84" s="387"/>
      <c r="O84" s="233"/>
    </row>
    <row r="85" spans="2:15" ht="14.45" customHeight="1" x14ac:dyDescent="0.2">
      <c r="B85" s="386"/>
      <c r="C85" s="405"/>
      <c r="D85" s="402"/>
      <c r="E85" s="388"/>
      <c r="F85" s="235"/>
      <c r="G85" s="402"/>
      <c r="H85" s="388"/>
      <c r="I85" s="235"/>
      <c r="J85" s="402"/>
      <c r="K85" s="388"/>
      <c r="L85" s="235"/>
      <c r="M85" s="402"/>
      <c r="N85" s="388"/>
      <c r="O85" s="235"/>
    </row>
    <row r="86" spans="2:15" ht="14.45" customHeight="1" x14ac:dyDescent="0.2">
      <c r="B86" s="386"/>
      <c r="C86" s="405"/>
      <c r="D86" s="402"/>
      <c r="E86" s="388"/>
      <c r="F86" s="235"/>
      <c r="G86" s="402"/>
      <c r="H86" s="388"/>
      <c r="I86" s="235"/>
      <c r="J86" s="402"/>
      <c r="K86" s="388"/>
      <c r="L86" s="235"/>
      <c r="M86" s="402"/>
      <c r="N86" s="388"/>
      <c r="O86" s="235"/>
    </row>
    <row r="87" spans="2:15" ht="14.45" customHeight="1" x14ac:dyDescent="0.2">
      <c r="B87" s="386"/>
      <c r="C87" s="405"/>
      <c r="D87" s="402"/>
      <c r="E87" s="388"/>
      <c r="F87" s="235"/>
      <c r="G87" s="402"/>
      <c r="H87" s="388"/>
      <c r="I87" s="235"/>
      <c r="J87" s="402"/>
      <c r="K87" s="388"/>
      <c r="L87" s="235"/>
      <c r="M87" s="402"/>
      <c r="N87" s="388"/>
      <c r="O87" s="235"/>
    </row>
    <row r="88" spans="2:15" ht="14.45" customHeight="1" x14ac:dyDescent="0.2">
      <c r="B88" s="386"/>
      <c r="C88" s="405"/>
      <c r="D88" s="402"/>
      <c r="E88" s="388"/>
      <c r="F88" s="235"/>
      <c r="G88" s="402"/>
      <c r="H88" s="388"/>
      <c r="I88" s="235"/>
      <c r="J88" s="402"/>
      <c r="K88" s="388"/>
      <c r="L88" s="235"/>
      <c r="M88" s="402"/>
      <c r="N88" s="388"/>
      <c r="O88" s="235"/>
    </row>
    <row r="89" spans="2:15" ht="14.45" customHeight="1" x14ac:dyDescent="0.2">
      <c r="B89" s="386"/>
      <c r="C89" s="405"/>
      <c r="D89" s="402"/>
      <c r="E89" s="388"/>
      <c r="F89" s="235"/>
      <c r="G89" s="402"/>
      <c r="H89" s="388"/>
      <c r="I89" s="235"/>
      <c r="J89" s="402"/>
      <c r="K89" s="388"/>
      <c r="L89" s="235"/>
      <c r="M89" s="402"/>
      <c r="N89" s="388"/>
      <c r="O89" s="235"/>
    </row>
    <row r="90" spans="2:15" ht="14.45" customHeight="1" x14ac:dyDescent="0.2">
      <c r="B90" s="386"/>
      <c r="C90" s="405"/>
      <c r="D90" s="402"/>
      <c r="E90" s="388"/>
      <c r="F90" s="235"/>
      <c r="G90" s="402"/>
      <c r="H90" s="388"/>
      <c r="I90" s="235"/>
      <c r="J90" s="402"/>
      <c r="K90" s="388"/>
      <c r="L90" s="235"/>
      <c r="M90" s="402"/>
      <c r="N90" s="388"/>
      <c r="O90" s="235"/>
    </row>
    <row r="91" spans="2:15" ht="14.45" customHeight="1" x14ac:dyDescent="0.2">
      <c r="B91" s="386"/>
      <c r="C91" s="405"/>
      <c r="D91" s="402"/>
      <c r="E91" s="388"/>
      <c r="F91" s="235"/>
      <c r="G91" s="402"/>
      <c r="H91" s="388"/>
      <c r="I91" s="235"/>
      <c r="J91" s="402"/>
      <c r="K91" s="388"/>
      <c r="L91" s="235"/>
      <c r="M91" s="402"/>
      <c r="N91" s="388"/>
      <c r="O91" s="235"/>
    </row>
    <row r="92" spans="2:15" ht="14.45" customHeight="1" x14ac:dyDescent="0.2">
      <c r="B92" s="386"/>
      <c r="C92" s="405"/>
      <c r="D92" s="402"/>
      <c r="E92" s="388"/>
      <c r="F92" s="235"/>
      <c r="G92" s="402"/>
      <c r="H92" s="388"/>
      <c r="I92" s="235"/>
      <c r="J92" s="402"/>
      <c r="K92" s="388"/>
      <c r="L92" s="235"/>
      <c r="M92" s="402"/>
      <c r="N92" s="388"/>
      <c r="O92" s="235"/>
    </row>
    <row r="93" spans="2:15" ht="14.45" customHeight="1" x14ac:dyDescent="0.2">
      <c r="B93" s="386"/>
      <c r="C93" s="405"/>
      <c r="D93" s="402"/>
      <c r="E93" s="388"/>
      <c r="F93" s="235"/>
      <c r="G93" s="402"/>
      <c r="H93" s="388"/>
      <c r="I93" s="235"/>
      <c r="J93" s="402"/>
      <c r="K93" s="388"/>
      <c r="L93" s="235"/>
      <c r="M93" s="402"/>
      <c r="N93" s="388"/>
      <c r="O93" s="235"/>
    </row>
    <row r="94" spans="2:15" ht="14.45" customHeight="1" x14ac:dyDescent="0.2">
      <c r="B94" s="385" t="s">
        <v>1705</v>
      </c>
      <c r="C94" s="404" t="s">
        <v>278</v>
      </c>
      <c r="D94" s="399"/>
      <c r="E94" s="403" t="s">
        <v>301</v>
      </c>
      <c r="F94" s="233" t="s">
        <v>458</v>
      </c>
      <c r="G94" s="401"/>
      <c r="H94" s="387"/>
      <c r="I94" s="233"/>
      <c r="J94" s="401"/>
      <c r="K94" s="387"/>
      <c r="L94" s="233"/>
      <c r="M94" s="401"/>
      <c r="N94" s="387"/>
      <c r="O94" s="233"/>
    </row>
    <row r="95" spans="2:15" ht="14.45" customHeight="1" x14ac:dyDescent="0.2">
      <c r="B95" s="386"/>
      <c r="C95" s="405"/>
      <c r="D95" s="402"/>
      <c r="E95" s="388"/>
      <c r="F95" s="235"/>
      <c r="G95" s="402"/>
      <c r="H95" s="388"/>
      <c r="I95" s="235"/>
      <c r="J95" s="402"/>
      <c r="K95" s="388"/>
      <c r="L95" s="235"/>
      <c r="M95" s="402"/>
      <c r="N95" s="388"/>
      <c r="O95" s="235"/>
    </row>
    <row r="96" spans="2:15" ht="14.45" customHeight="1" x14ac:dyDescent="0.2">
      <c r="B96" s="386"/>
      <c r="C96" s="405"/>
      <c r="D96" s="402"/>
      <c r="E96" s="388"/>
      <c r="F96" s="235"/>
      <c r="G96" s="402"/>
      <c r="H96" s="388"/>
      <c r="I96" s="235"/>
      <c r="J96" s="402"/>
      <c r="K96" s="388"/>
      <c r="L96" s="235"/>
      <c r="M96" s="402"/>
      <c r="N96" s="388"/>
      <c r="O96" s="235"/>
    </row>
    <row r="97" spans="2:15" ht="14.45" customHeight="1" x14ac:dyDescent="0.2">
      <c r="B97" s="386"/>
      <c r="C97" s="405"/>
      <c r="D97" s="402"/>
      <c r="E97" s="388"/>
      <c r="F97" s="235"/>
      <c r="G97" s="402"/>
      <c r="H97" s="388"/>
      <c r="I97" s="235"/>
      <c r="J97" s="402"/>
      <c r="K97" s="388"/>
      <c r="L97" s="235"/>
      <c r="M97" s="402"/>
      <c r="N97" s="388"/>
      <c r="O97" s="235"/>
    </row>
    <row r="98" spans="2:15" ht="14.45" customHeight="1" x14ac:dyDescent="0.2">
      <c r="B98" s="386"/>
      <c r="C98" s="405"/>
      <c r="D98" s="402"/>
      <c r="E98" s="388"/>
      <c r="F98" s="235"/>
      <c r="G98" s="402"/>
      <c r="H98" s="388"/>
      <c r="I98" s="235"/>
      <c r="J98" s="402"/>
      <c r="K98" s="388"/>
      <c r="L98" s="235"/>
      <c r="M98" s="402"/>
      <c r="N98" s="388"/>
      <c r="O98" s="235"/>
    </row>
    <row r="99" spans="2:15" ht="14.45" customHeight="1" x14ac:dyDescent="0.2">
      <c r="B99" s="386"/>
      <c r="C99" s="405"/>
      <c r="D99" s="402"/>
      <c r="E99" s="388"/>
      <c r="F99" s="235"/>
      <c r="G99" s="402"/>
      <c r="H99" s="388"/>
      <c r="I99" s="235"/>
      <c r="J99" s="402"/>
      <c r="K99" s="388"/>
      <c r="L99" s="235"/>
      <c r="M99" s="402"/>
      <c r="N99" s="388"/>
      <c r="O99" s="235"/>
    </row>
    <row r="100" spans="2:15" ht="14.45" customHeight="1" x14ac:dyDescent="0.2">
      <c r="B100" s="386"/>
      <c r="C100" s="405"/>
      <c r="D100" s="402"/>
      <c r="E100" s="388"/>
      <c r="F100" s="235"/>
      <c r="G100" s="402"/>
      <c r="H100" s="388"/>
      <c r="I100" s="235"/>
      <c r="J100" s="402"/>
      <c r="K100" s="388"/>
      <c r="L100" s="235"/>
      <c r="M100" s="402"/>
      <c r="N100" s="388"/>
      <c r="O100" s="235"/>
    </row>
    <row r="101" spans="2:15" ht="14.45" customHeight="1" x14ac:dyDescent="0.2">
      <c r="B101" s="386"/>
      <c r="C101" s="405"/>
      <c r="D101" s="402"/>
      <c r="E101" s="388"/>
      <c r="F101" s="235"/>
      <c r="G101" s="402"/>
      <c r="H101" s="388"/>
      <c r="I101" s="235"/>
      <c r="J101" s="402"/>
      <c r="K101" s="388"/>
      <c r="L101" s="235"/>
      <c r="M101" s="402"/>
      <c r="N101" s="388"/>
      <c r="O101" s="235"/>
    </row>
    <row r="102" spans="2:15" ht="14.45" customHeight="1" x14ac:dyDescent="0.2">
      <c r="B102" s="386"/>
      <c r="C102" s="405"/>
      <c r="D102" s="402"/>
      <c r="E102" s="388"/>
      <c r="F102" s="235"/>
      <c r="G102" s="402"/>
      <c r="H102" s="388"/>
      <c r="I102" s="235"/>
      <c r="J102" s="402"/>
      <c r="K102" s="388"/>
      <c r="L102" s="235"/>
      <c r="M102" s="402"/>
      <c r="N102" s="388"/>
      <c r="O102" s="235"/>
    </row>
    <row r="103" spans="2:15" ht="14.45" customHeight="1" x14ac:dyDescent="0.2">
      <c r="B103" s="386"/>
      <c r="C103" s="405"/>
      <c r="D103" s="402"/>
      <c r="E103" s="388"/>
      <c r="F103" s="235"/>
      <c r="G103" s="402"/>
      <c r="H103" s="388"/>
      <c r="I103" s="235"/>
      <c r="J103" s="402"/>
      <c r="K103" s="388"/>
      <c r="L103" s="235"/>
      <c r="M103" s="402"/>
      <c r="N103" s="388"/>
      <c r="O103" s="235"/>
    </row>
    <row r="104" spans="2:15" ht="14.45" customHeight="1" x14ac:dyDescent="0.2">
      <c r="B104" s="385" t="s">
        <v>1707</v>
      </c>
      <c r="C104" s="404" t="s">
        <v>279</v>
      </c>
      <c r="D104" s="399"/>
      <c r="E104" s="403" t="s">
        <v>246</v>
      </c>
      <c r="F104" s="233" t="s">
        <v>456</v>
      </c>
      <c r="G104" s="401"/>
      <c r="H104" s="403" t="s">
        <v>245</v>
      </c>
      <c r="I104" s="233" t="s">
        <v>457</v>
      </c>
      <c r="J104" s="401"/>
      <c r="K104" s="387"/>
      <c r="L104" s="233"/>
      <c r="M104" s="401"/>
      <c r="N104" s="387"/>
      <c r="O104" s="233"/>
    </row>
    <row r="105" spans="2:15" ht="14.45" customHeight="1" x14ac:dyDescent="0.2">
      <c r="B105" s="386"/>
      <c r="C105" s="405"/>
      <c r="D105" s="399"/>
      <c r="E105" s="388"/>
      <c r="F105" s="235"/>
      <c r="G105" s="399"/>
      <c r="H105" s="388"/>
      <c r="I105" s="235"/>
      <c r="J105" s="399"/>
      <c r="K105" s="388"/>
      <c r="L105" s="235"/>
      <c r="M105" s="399"/>
      <c r="N105" s="388"/>
      <c r="O105" s="235"/>
    </row>
    <row r="106" spans="2:15" ht="14.45" customHeight="1" x14ac:dyDescent="0.2">
      <c r="B106" s="386"/>
      <c r="C106" s="405"/>
      <c r="D106" s="399"/>
      <c r="E106" s="388"/>
      <c r="F106" s="235"/>
      <c r="G106" s="399"/>
      <c r="H106" s="388"/>
      <c r="I106" s="235"/>
      <c r="J106" s="399"/>
      <c r="K106" s="388"/>
      <c r="L106" s="235"/>
      <c r="M106" s="399"/>
      <c r="N106" s="388"/>
      <c r="O106" s="235"/>
    </row>
    <row r="107" spans="2:15" ht="14.45" customHeight="1" x14ac:dyDescent="0.2">
      <c r="B107" s="386"/>
      <c r="C107" s="405"/>
      <c r="D107" s="399"/>
      <c r="E107" s="388"/>
      <c r="F107" s="235"/>
      <c r="G107" s="399"/>
      <c r="H107" s="388"/>
      <c r="I107" s="235"/>
      <c r="J107" s="399"/>
      <c r="K107" s="388"/>
      <c r="L107" s="235"/>
      <c r="M107" s="399"/>
      <c r="N107" s="388"/>
      <c r="O107" s="235"/>
    </row>
    <row r="108" spans="2:15" ht="14.45" customHeight="1" x14ac:dyDescent="0.2">
      <c r="B108" s="386"/>
      <c r="C108" s="405"/>
      <c r="D108" s="399"/>
      <c r="E108" s="388"/>
      <c r="F108" s="235"/>
      <c r="G108" s="399"/>
      <c r="H108" s="388"/>
      <c r="I108" s="235"/>
      <c r="J108" s="399"/>
      <c r="K108" s="388"/>
      <c r="L108" s="235"/>
      <c r="M108" s="399"/>
      <c r="N108" s="388"/>
      <c r="O108" s="235"/>
    </row>
    <row r="109" spans="2:15" ht="14.45" customHeight="1" x14ac:dyDescent="0.2">
      <c r="B109" s="386"/>
      <c r="C109" s="405"/>
      <c r="D109" s="399"/>
      <c r="E109" s="388"/>
      <c r="F109" s="235"/>
      <c r="G109" s="399"/>
      <c r="H109" s="388"/>
      <c r="I109" s="235"/>
      <c r="J109" s="399"/>
      <c r="K109" s="388"/>
      <c r="L109" s="235"/>
      <c r="M109" s="399"/>
      <c r="N109" s="388"/>
      <c r="O109" s="235"/>
    </row>
    <row r="110" spans="2:15" ht="14.45" customHeight="1" x14ac:dyDescent="0.2">
      <c r="B110" s="386"/>
      <c r="C110" s="405"/>
      <c r="D110" s="399"/>
      <c r="E110" s="388"/>
      <c r="F110" s="235"/>
      <c r="G110" s="399"/>
      <c r="H110" s="388"/>
      <c r="I110" s="235"/>
      <c r="J110" s="399"/>
      <c r="K110" s="388"/>
      <c r="L110" s="235"/>
      <c r="M110" s="399"/>
      <c r="N110" s="388"/>
      <c r="O110" s="235"/>
    </row>
    <row r="111" spans="2:15" ht="14.45" customHeight="1" x14ac:dyDescent="0.2">
      <c r="B111" s="386"/>
      <c r="C111" s="405"/>
      <c r="D111" s="399"/>
      <c r="E111" s="388"/>
      <c r="F111" s="235"/>
      <c r="G111" s="399"/>
      <c r="H111" s="388"/>
      <c r="I111" s="235"/>
      <c r="J111" s="399"/>
      <c r="K111" s="388"/>
      <c r="L111" s="235"/>
      <c r="M111" s="399"/>
      <c r="N111" s="388"/>
      <c r="O111" s="235"/>
    </row>
    <row r="112" spans="2:15" ht="14.45" customHeight="1" x14ac:dyDescent="0.2">
      <c r="B112" s="386"/>
      <c r="C112" s="405"/>
      <c r="D112" s="399"/>
      <c r="E112" s="388"/>
      <c r="F112" s="235"/>
      <c r="G112" s="399"/>
      <c r="H112" s="388"/>
      <c r="I112" s="235"/>
      <c r="J112" s="399"/>
      <c r="K112" s="388"/>
      <c r="L112" s="235"/>
      <c r="M112" s="399"/>
      <c r="N112" s="388"/>
      <c r="O112" s="235"/>
    </row>
    <row r="113" spans="2:15" ht="14.45" customHeight="1" x14ac:dyDescent="0.2">
      <c r="B113" s="386"/>
      <c r="C113" s="405"/>
      <c r="D113" s="399"/>
      <c r="E113" s="388"/>
      <c r="F113" s="235"/>
      <c r="G113" s="399"/>
      <c r="H113" s="388"/>
      <c r="I113" s="235"/>
      <c r="J113" s="399"/>
      <c r="K113" s="388"/>
      <c r="L113" s="235"/>
      <c r="M113" s="399"/>
      <c r="N113" s="388"/>
      <c r="O113" s="235"/>
    </row>
    <row r="114" spans="2:15" ht="14.45" customHeight="1" x14ac:dyDescent="0.2">
      <c r="B114" s="404" t="s">
        <v>1713</v>
      </c>
      <c r="C114" s="389" t="s">
        <v>691</v>
      </c>
      <c r="D114" s="393"/>
      <c r="E114" s="381" t="s">
        <v>692</v>
      </c>
      <c r="F114" s="229" t="s">
        <v>693</v>
      </c>
      <c r="G114" s="383"/>
      <c r="H114" s="381" t="s">
        <v>694</v>
      </c>
      <c r="I114" s="229" t="s">
        <v>695</v>
      </c>
      <c r="J114" s="383"/>
      <c r="K114" s="381"/>
      <c r="L114" s="229"/>
      <c r="M114" s="383"/>
      <c r="N114" s="381"/>
      <c r="O114" s="229"/>
    </row>
    <row r="115" spans="2:15" ht="14.45" customHeight="1" x14ac:dyDescent="0.2">
      <c r="B115" s="390"/>
      <c r="C115" s="391"/>
      <c r="D115" s="394"/>
      <c r="E115" s="382"/>
      <c r="F115" s="230"/>
      <c r="G115" s="384"/>
      <c r="H115" s="382"/>
      <c r="I115" s="231"/>
      <c r="J115" s="384"/>
      <c r="K115" s="382"/>
      <c r="L115" s="231"/>
      <c r="M115" s="384"/>
      <c r="N115" s="382"/>
      <c r="O115" s="231"/>
    </row>
    <row r="116" spans="2:15" ht="14.45" customHeight="1" x14ac:dyDescent="0.2">
      <c r="B116" s="390"/>
      <c r="C116" s="391"/>
      <c r="D116" s="394"/>
      <c r="E116" s="382"/>
      <c r="F116" s="230"/>
      <c r="G116" s="384"/>
      <c r="H116" s="382"/>
      <c r="I116" s="231"/>
      <c r="J116" s="384"/>
      <c r="K116" s="382"/>
      <c r="L116" s="231"/>
      <c r="M116" s="384"/>
      <c r="N116" s="382"/>
      <c r="O116" s="231"/>
    </row>
    <row r="117" spans="2:15" ht="14.45" customHeight="1" x14ac:dyDescent="0.2">
      <c r="B117" s="390"/>
      <c r="C117" s="391"/>
      <c r="D117" s="394"/>
      <c r="E117" s="382"/>
      <c r="F117" s="230"/>
      <c r="G117" s="384"/>
      <c r="H117" s="382"/>
      <c r="I117" s="231"/>
      <c r="J117" s="384"/>
      <c r="K117" s="382"/>
      <c r="L117" s="231"/>
      <c r="M117" s="384"/>
      <c r="N117" s="382"/>
      <c r="O117" s="231"/>
    </row>
    <row r="118" spans="2:15" ht="14.45" customHeight="1" x14ac:dyDescent="0.2">
      <c r="B118" s="390"/>
      <c r="C118" s="391"/>
      <c r="D118" s="394"/>
      <c r="E118" s="382"/>
      <c r="F118" s="230"/>
      <c r="G118" s="384"/>
      <c r="H118" s="382"/>
      <c r="I118" s="231"/>
      <c r="J118" s="384"/>
      <c r="K118" s="382"/>
      <c r="L118" s="231"/>
      <c r="M118" s="384"/>
      <c r="N118" s="382"/>
      <c r="O118" s="231"/>
    </row>
    <row r="119" spans="2:15" ht="14.45" customHeight="1" x14ac:dyDescent="0.2">
      <c r="B119" s="390"/>
      <c r="C119" s="391"/>
      <c r="D119" s="394"/>
      <c r="E119" s="382"/>
      <c r="F119" s="230"/>
      <c r="G119" s="384"/>
      <c r="H119" s="382"/>
      <c r="I119" s="231"/>
      <c r="J119" s="384"/>
      <c r="K119" s="382"/>
      <c r="L119" s="231"/>
      <c r="M119" s="384"/>
      <c r="N119" s="382"/>
      <c r="O119" s="231"/>
    </row>
    <row r="120" spans="2:15" ht="14.45" customHeight="1" x14ac:dyDescent="0.2">
      <c r="B120" s="390"/>
      <c r="C120" s="391"/>
      <c r="D120" s="394"/>
      <c r="E120" s="382"/>
      <c r="F120" s="230"/>
      <c r="G120" s="384"/>
      <c r="H120" s="382"/>
      <c r="I120" s="231"/>
      <c r="J120" s="384"/>
      <c r="K120" s="382"/>
      <c r="L120" s="231"/>
      <c r="M120" s="384"/>
      <c r="N120" s="382"/>
      <c r="O120" s="231"/>
    </row>
    <row r="121" spans="2:15" ht="14.45" customHeight="1" x14ac:dyDescent="0.2">
      <c r="B121" s="390"/>
      <c r="C121" s="391"/>
      <c r="D121" s="394"/>
      <c r="E121" s="382"/>
      <c r="F121" s="230"/>
      <c r="G121" s="384"/>
      <c r="H121" s="382"/>
      <c r="I121" s="231"/>
      <c r="J121" s="384"/>
      <c r="K121" s="382"/>
      <c r="L121" s="231"/>
      <c r="M121" s="384"/>
      <c r="N121" s="382"/>
      <c r="O121" s="231"/>
    </row>
    <row r="122" spans="2:15" ht="14.45" customHeight="1" x14ac:dyDescent="0.2">
      <c r="B122" s="390"/>
      <c r="C122" s="391"/>
      <c r="D122" s="394"/>
      <c r="E122" s="382"/>
      <c r="F122" s="230"/>
      <c r="G122" s="384"/>
      <c r="H122" s="382"/>
      <c r="I122" s="231"/>
      <c r="J122" s="384"/>
      <c r="K122" s="382"/>
      <c r="L122" s="231"/>
      <c r="M122" s="384"/>
      <c r="N122" s="382"/>
      <c r="O122" s="231"/>
    </row>
    <row r="123" spans="2:15" ht="14.45" customHeight="1" x14ac:dyDescent="0.2">
      <c r="B123" s="390"/>
      <c r="C123" s="392"/>
      <c r="D123" s="394"/>
      <c r="E123" s="382"/>
      <c r="F123" s="230"/>
      <c r="G123" s="384"/>
      <c r="H123" s="382"/>
      <c r="I123" s="231"/>
      <c r="J123" s="384"/>
      <c r="K123" s="382"/>
      <c r="L123" s="231"/>
      <c r="M123" s="384"/>
      <c r="N123" s="382"/>
      <c r="O123" s="231"/>
    </row>
    <row r="124" spans="2:15" ht="14.45" customHeight="1" x14ac:dyDescent="0.2">
      <c r="B124" s="389" t="s">
        <v>1716</v>
      </c>
      <c r="C124" s="389" t="s">
        <v>655</v>
      </c>
      <c r="D124" s="393" t="s">
        <v>242</v>
      </c>
      <c r="E124" s="381" t="s">
        <v>650</v>
      </c>
      <c r="F124" s="229" t="s">
        <v>651</v>
      </c>
      <c r="G124" s="383"/>
      <c r="H124" s="381"/>
      <c r="I124" s="229"/>
      <c r="J124" s="383"/>
      <c r="K124" s="381"/>
      <c r="L124" s="229"/>
      <c r="M124" s="383"/>
      <c r="N124" s="381"/>
      <c r="O124" s="229"/>
    </row>
    <row r="125" spans="2:15" ht="14.45" customHeight="1" x14ac:dyDescent="0.2">
      <c r="B125" s="390"/>
      <c r="C125" s="391"/>
      <c r="D125" s="394"/>
      <c r="E125" s="382"/>
      <c r="F125" s="230"/>
      <c r="G125" s="384"/>
      <c r="H125" s="382"/>
      <c r="I125" s="231"/>
      <c r="J125" s="384"/>
      <c r="K125" s="382"/>
      <c r="L125" s="231"/>
      <c r="M125" s="384"/>
      <c r="N125" s="382"/>
      <c r="O125" s="231"/>
    </row>
    <row r="126" spans="2:15" ht="14.45" customHeight="1" x14ac:dyDescent="0.2">
      <c r="B126" s="390"/>
      <c r="C126" s="391"/>
      <c r="D126" s="394"/>
      <c r="E126" s="382"/>
      <c r="F126" s="230"/>
      <c r="G126" s="384"/>
      <c r="H126" s="382"/>
      <c r="I126" s="231"/>
      <c r="J126" s="384"/>
      <c r="K126" s="382"/>
      <c r="L126" s="231"/>
      <c r="M126" s="384"/>
      <c r="N126" s="382"/>
      <c r="O126" s="231"/>
    </row>
    <row r="127" spans="2:15" ht="14.45" customHeight="1" x14ac:dyDescent="0.2">
      <c r="B127" s="390"/>
      <c r="C127" s="391"/>
      <c r="D127" s="394"/>
      <c r="E127" s="382"/>
      <c r="F127" s="230"/>
      <c r="G127" s="384"/>
      <c r="H127" s="382"/>
      <c r="I127" s="231"/>
      <c r="J127" s="384"/>
      <c r="K127" s="382"/>
      <c r="L127" s="231"/>
      <c r="M127" s="384"/>
      <c r="N127" s="382"/>
      <c r="O127" s="231"/>
    </row>
    <row r="128" spans="2:15" ht="14.45" customHeight="1" x14ac:dyDescent="0.2">
      <c r="B128" s="390"/>
      <c r="C128" s="391"/>
      <c r="D128" s="394"/>
      <c r="E128" s="382"/>
      <c r="F128" s="230"/>
      <c r="G128" s="384"/>
      <c r="H128" s="382"/>
      <c r="I128" s="231"/>
      <c r="J128" s="384"/>
      <c r="K128" s="382"/>
      <c r="L128" s="231"/>
      <c r="M128" s="384"/>
      <c r="N128" s="382"/>
      <c r="O128" s="231"/>
    </row>
    <row r="129" spans="2:15" ht="14.45" customHeight="1" x14ac:dyDescent="0.2">
      <c r="B129" s="390"/>
      <c r="C129" s="391"/>
      <c r="D129" s="394"/>
      <c r="E129" s="382"/>
      <c r="F129" s="230"/>
      <c r="G129" s="384"/>
      <c r="H129" s="382"/>
      <c r="I129" s="231"/>
      <c r="J129" s="384"/>
      <c r="K129" s="382"/>
      <c r="L129" s="231"/>
      <c r="M129" s="384"/>
      <c r="N129" s="382"/>
      <c r="O129" s="231"/>
    </row>
    <row r="130" spans="2:15" ht="14.45" customHeight="1" x14ac:dyDescent="0.2">
      <c r="B130" s="390"/>
      <c r="C130" s="391"/>
      <c r="D130" s="394"/>
      <c r="E130" s="382"/>
      <c r="F130" s="230"/>
      <c r="G130" s="384"/>
      <c r="H130" s="382"/>
      <c r="I130" s="231"/>
      <c r="J130" s="384"/>
      <c r="K130" s="382"/>
      <c r="L130" s="231"/>
      <c r="M130" s="384"/>
      <c r="N130" s="382"/>
      <c r="O130" s="231"/>
    </row>
    <row r="131" spans="2:15" ht="14.45" customHeight="1" x14ac:dyDescent="0.2">
      <c r="B131" s="390"/>
      <c r="C131" s="391"/>
      <c r="D131" s="394"/>
      <c r="E131" s="382"/>
      <c r="F131" s="230"/>
      <c r="G131" s="384"/>
      <c r="H131" s="382"/>
      <c r="I131" s="231"/>
      <c r="J131" s="384"/>
      <c r="K131" s="382"/>
      <c r="L131" s="231"/>
      <c r="M131" s="384"/>
      <c r="N131" s="382"/>
      <c r="O131" s="231"/>
    </row>
    <row r="132" spans="2:15" ht="14.45" customHeight="1" x14ac:dyDescent="0.2">
      <c r="B132" s="390"/>
      <c r="C132" s="391"/>
      <c r="D132" s="394"/>
      <c r="E132" s="382"/>
      <c r="F132" s="230"/>
      <c r="G132" s="384"/>
      <c r="H132" s="382"/>
      <c r="I132" s="231"/>
      <c r="J132" s="384"/>
      <c r="K132" s="382"/>
      <c r="L132" s="231"/>
      <c r="M132" s="384"/>
      <c r="N132" s="382"/>
      <c r="O132" s="231"/>
    </row>
    <row r="133" spans="2:15" ht="14.45" customHeight="1" x14ac:dyDescent="0.2">
      <c r="B133" s="390"/>
      <c r="C133" s="392"/>
      <c r="D133" s="396"/>
      <c r="E133" s="397"/>
      <c r="F133" s="230"/>
      <c r="G133" s="398"/>
      <c r="H133" s="397"/>
      <c r="I133" s="232"/>
      <c r="J133" s="398"/>
      <c r="K133" s="397"/>
      <c r="L133" s="232"/>
      <c r="M133" s="398"/>
      <c r="N133" s="397"/>
      <c r="O133" s="232"/>
    </row>
    <row r="134" spans="2:15" ht="14.45" customHeight="1" x14ac:dyDescent="0.2">
      <c r="B134" s="389" t="s">
        <v>1718</v>
      </c>
      <c r="C134" s="389" t="s">
        <v>669</v>
      </c>
      <c r="D134" s="393"/>
      <c r="E134" s="381" t="s">
        <v>665</v>
      </c>
      <c r="F134" s="229" t="s">
        <v>666</v>
      </c>
      <c r="G134" s="383"/>
      <c r="H134" s="381" t="s">
        <v>667</v>
      </c>
      <c r="I134" s="229" t="s">
        <v>668</v>
      </c>
      <c r="J134" s="383"/>
      <c r="K134" s="381"/>
      <c r="L134" s="229"/>
      <c r="M134" s="383"/>
      <c r="N134" s="381"/>
      <c r="O134" s="229"/>
    </row>
    <row r="135" spans="2:15" ht="14.45" customHeight="1" x14ac:dyDescent="0.2">
      <c r="B135" s="390"/>
      <c r="C135" s="391"/>
      <c r="D135" s="394"/>
      <c r="E135" s="382"/>
      <c r="F135" s="230"/>
      <c r="G135" s="384"/>
      <c r="H135" s="382"/>
      <c r="I135" s="231"/>
      <c r="J135" s="384"/>
      <c r="K135" s="382"/>
      <c r="L135" s="231"/>
      <c r="M135" s="384"/>
      <c r="N135" s="382"/>
      <c r="O135" s="231"/>
    </row>
    <row r="136" spans="2:15" ht="14.45" customHeight="1" x14ac:dyDescent="0.2">
      <c r="B136" s="390"/>
      <c r="C136" s="391"/>
      <c r="D136" s="394"/>
      <c r="E136" s="382"/>
      <c r="F136" s="230"/>
      <c r="G136" s="384"/>
      <c r="H136" s="382"/>
      <c r="I136" s="231"/>
      <c r="J136" s="384"/>
      <c r="K136" s="382"/>
      <c r="L136" s="231"/>
      <c r="M136" s="384"/>
      <c r="N136" s="382"/>
      <c r="O136" s="231"/>
    </row>
    <row r="137" spans="2:15" ht="14.45" customHeight="1" x14ac:dyDescent="0.2">
      <c r="B137" s="390"/>
      <c r="C137" s="391"/>
      <c r="D137" s="394"/>
      <c r="E137" s="382"/>
      <c r="F137" s="230"/>
      <c r="G137" s="384"/>
      <c r="H137" s="382"/>
      <c r="I137" s="231"/>
      <c r="J137" s="384"/>
      <c r="K137" s="382"/>
      <c r="L137" s="231"/>
      <c r="M137" s="384"/>
      <c r="N137" s="382"/>
      <c r="O137" s="231"/>
    </row>
    <row r="138" spans="2:15" ht="14.45" customHeight="1" x14ac:dyDescent="0.2">
      <c r="B138" s="390"/>
      <c r="C138" s="391"/>
      <c r="D138" s="394"/>
      <c r="E138" s="382"/>
      <c r="F138" s="230"/>
      <c r="G138" s="384"/>
      <c r="H138" s="382"/>
      <c r="I138" s="231"/>
      <c r="J138" s="384"/>
      <c r="K138" s="382"/>
      <c r="L138" s="231"/>
      <c r="M138" s="384"/>
      <c r="N138" s="382"/>
      <c r="O138" s="231"/>
    </row>
    <row r="139" spans="2:15" ht="14.45" customHeight="1" x14ac:dyDescent="0.2">
      <c r="B139" s="390"/>
      <c r="C139" s="391"/>
      <c r="D139" s="394"/>
      <c r="E139" s="382"/>
      <c r="F139" s="230"/>
      <c r="G139" s="384"/>
      <c r="H139" s="382"/>
      <c r="I139" s="231"/>
      <c r="J139" s="384"/>
      <c r="K139" s="382"/>
      <c r="L139" s="231"/>
      <c r="M139" s="384"/>
      <c r="N139" s="382"/>
      <c r="O139" s="231"/>
    </row>
    <row r="140" spans="2:15" ht="14.45" customHeight="1" x14ac:dyDescent="0.2">
      <c r="B140" s="390"/>
      <c r="C140" s="391"/>
      <c r="D140" s="394"/>
      <c r="E140" s="382"/>
      <c r="F140" s="230"/>
      <c r="G140" s="384"/>
      <c r="H140" s="382"/>
      <c r="I140" s="231"/>
      <c r="J140" s="384"/>
      <c r="K140" s="382"/>
      <c r="L140" s="231"/>
      <c r="M140" s="384"/>
      <c r="N140" s="382"/>
      <c r="O140" s="231"/>
    </row>
    <row r="141" spans="2:15" ht="14.45" customHeight="1" x14ac:dyDescent="0.2">
      <c r="B141" s="390"/>
      <c r="C141" s="391"/>
      <c r="D141" s="394"/>
      <c r="E141" s="382"/>
      <c r="F141" s="230"/>
      <c r="G141" s="384"/>
      <c r="H141" s="382"/>
      <c r="I141" s="231"/>
      <c r="J141" s="384"/>
      <c r="K141" s="382"/>
      <c r="L141" s="231"/>
      <c r="M141" s="384"/>
      <c r="N141" s="382"/>
      <c r="O141" s="231"/>
    </row>
    <row r="142" spans="2:15" ht="14.45" customHeight="1" x14ac:dyDescent="0.2">
      <c r="B142" s="390"/>
      <c r="C142" s="391"/>
      <c r="D142" s="394"/>
      <c r="E142" s="382"/>
      <c r="F142" s="230"/>
      <c r="G142" s="384"/>
      <c r="H142" s="382"/>
      <c r="I142" s="231"/>
      <c r="J142" s="384"/>
      <c r="K142" s="382"/>
      <c r="L142" s="231"/>
      <c r="M142" s="384"/>
      <c r="N142" s="382"/>
      <c r="O142" s="231"/>
    </row>
    <row r="143" spans="2:15" ht="14.45" customHeight="1" x14ac:dyDescent="0.2">
      <c r="B143" s="390"/>
      <c r="C143" s="392"/>
      <c r="D143" s="394"/>
      <c r="E143" s="382"/>
      <c r="F143" s="230"/>
      <c r="G143" s="384"/>
      <c r="H143" s="382"/>
      <c r="I143" s="231"/>
      <c r="J143" s="384"/>
      <c r="K143" s="382"/>
      <c r="L143" s="231"/>
      <c r="M143" s="384"/>
      <c r="N143" s="382"/>
      <c r="O143" s="231"/>
    </row>
    <row r="144" spans="2:15" ht="14.45" customHeight="1" x14ac:dyDescent="0.2">
      <c r="B144" s="385" t="s">
        <v>1720</v>
      </c>
      <c r="C144" s="404" t="s">
        <v>280</v>
      </c>
      <c r="D144" s="399"/>
      <c r="E144" s="403" t="s">
        <v>249</v>
      </c>
      <c r="F144" s="233" t="s">
        <v>463</v>
      </c>
      <c r="G144" s="401"/>
      <c r="H144" s="403" t="s">
        <v>250</v>
      </c>
      <c r="I144" s="233" t="s">
        <v>464</v>
      </c>
      <c r="J144" s="401"/>
      <c r="K144" s="387"/>
      <c r="L144" s="233"/>
      <c r="M144" s="401"/>
      <c r="N144" s="387"/>
      <c r="O144" s="233"/>
    </row>
    <row r="145" spans="2:15" ht="14.45" customHeight="1" x14ac:dyDescent="0.2">
      <c r="B145" s="386"/>
      <c r="C145" s="405"/>
      <c r="D145" s="402"/>
      <c r="E145" s="388"/>
      <c r="F145" s="235"/>
      <c r="G145" s="402"/>
      <c r="H145" s="388"/>
      <c r="I145" s="235"/>
      <c r="J145" s="402"/>
      <c r="K145" s="388"/>
      <c r="L145" s="235"/>
      <c r="M145" s="402"/>
      <c r="N145" s="388"/>
      <c r="O145" s="235"/>
    </row>
    <row r="146" spans="2:15" ht="14.45" customHeight="1" x14ac:dyDescent="0.2">
      <c r="B146" s="386"/>
      <c r="C146" s="405"/>
      <c r="D146" s="402"/>
      <c r="E146" s="388"/>
      <c r="F146" s="235"/>
      <c r="G146" s="402"/>
      <c r="H146" s="388"/>
      <c r="I146" s="235"/>
      <c r="J146" s="402"/>
      <c r="K146" s="388"/>
      <c r="L146" s="235"/>
      <c r="M146" s="402"/>
      <c r="N146" s="388"/>
      <c r="O146" s="235"/>
    </row>
    <row r="147" spans="2:15" ht="14.45" customHeight="1" x14ac:dyDescent="0.2">
      <c r="B147" s="386"/>
      <c r="C147" s="405"/>
      <c r="D147" s="402"/>
      <c r="E147" s="388"/>
      <c r="F147" s="235"/>
      <c r="G147" s="402"/>
      <c r="H147" s="388"/>
      <c r="I147" s="235"/>
      <c r="J147" s="402"/>
      <c r="K147" s="388"/>
      <c r="L147" s="235"/>
      <c r="M147" s="402"/>
      <c r="N147" s="388"/>
      <c r="O147" s="235"/>
    </row>
    <row r="148" spans="2:15" ht="14.45" customHeight="1" x14ac:dyDescent="0.2">
      <c r="B148" s="386"/>
      <c r="C148" s="405"/>
      <c r="D148" s="402"/>
      <c r="E148" s="388"/>
      <c r="F148" s="235"/>
      <c r="G148" s="402"/>
      <c r="H148" s="388"/>
      <c r="I148" s="235"/>
      <c r="J148" s="402"/>
      <c r="K148" s="388"/>
      <c r="L148" s="235"/>
      <c r="M148" s="402"/>
      <c r="N148" s="388"/>
      <c r="O148" s="235"/>
    </row>
    <row r="149" spans="2:15" ht="14.45" customHeight="1" x14ac:dyDescent="0.2">
      <c r="B149" s="386"/>
      <c r="C149" s="405"/>
      <c r="D149" s="402"/>
      <c r="E149" s="388"/>
      <c r="F149" s="235"/>
      <c r="G149" s="402"/>
      <c r="H149" s="388"/>
      <c r="I149" s="235"/>
      <c r="J149" s="402"/>
      <c r="K149" s="388"/>
      <c r="L149" s="235"/>
      <c r="M149" s="402"/>
      <c r="N149" s="388"/>
      <c r="O149" s="235"/>
    </row>
    <row r="150" spans="2:15" ht="14.45" customHeight="1" x14ac:dyDescent="0.2">
      <c r="B150" s="386"/>
      <c r="C150" s="405"/>
      <c r="D150" s="402"/>
      <c r="E150" s="388"/>
      <c r="F150" s="235"/>
      <c r="G150" s="402"/>
      <c r="H150" s="388"/>
      <c r="I150" s="235"/>
      <c r="J150" s="402"/>
      <c r="K150" s="388"/>
      <c r="L150" s="235"/>
      <c r="M150" s="402"/>
      <c r="N150" s="388"/>
      <c r="O150" s="235"/>
    </row>
    <row r="151" spans="2:15" ht="14.45" customHeight="1" x14ac:dyDescent="0.2">
      <c r="B151" s="386"/>
      <c r="C151" s="405"/>
      <c r="D151" s="402"/>
      <c r="E151" s="388"/>
      <c r="F151" s="235"/>
      <c r="G151" s="402"/>
      <c r="H151" s="388"/>
      <c r="I151" s="235"/>
      <c r="J151" s="402"/>
      <c r="K151" s="388"/>
      <c r="L151" s="235"/>
      <c r="M151" s="402"/>
      <c r="N151" s="388"/>
      <c r="O151" s="235"/>
    </row>
    <row r="152" spans="2:15" ht="14.45" customHeight="1" x14ac:dyDescent="0.2">
      <c r="B152" s="386"/>
      <c r="C152" s="405"/>
      <c r="D152" s="402"/>
      <c r="E152" s="388"/>
      <c r="F152" s="235"/>
      <c r="G152" s="402"/>
      <c r="H152" s="388"/>
      <c r="I152" s="235"/>
      <c r="J152" s="402"/>
      <c r="K152" s="388"/>
      <c r="L152" s="235"/>
      <c r="M152" s="402"/>
      <c r="N152" s="388"/>
      <c r="O152" s="235"/>
    </row>
    <row r="153" spans="2:15" ht="14.45" customHeight="1" x14ac:dyDescent="0.2">
      <c r="B153" s="386"/>
      <c r="C153" s="405"/>
      <c r="D153" s="402"/>
      <c r="E153" s="388"/>
      <c r="F153" s="235"/>
      <c r="G153" s="402"/>
      <c r="H153" s="388"/>
      <c r="I153" s="235"/>
      <c r="J153" s="402"/>
      <c r="K153" s="388"/>
      <c r="L153" s="235"/>
      <c r="M153" s="402"/>
      <c r="N153" s="388"/>
      <c r="O153" s="235"/>
    </row>
    <row r="154" spans="2:15" ht="14.45" customHeight="1" x14ac:dyDescent="0.2">
      <c r="B154" s="389" t="s">
        <v>1722</v>
      </c>
      <c r="C154" s="389" t="s">
        <v>696</v>
      </c>
      <c r="D154" s="393"/>
      <c r="E154" s="381" t="s">
        <v>697</v>
      </c>
      <c r="F154" s="229" t="s">
        <v>698</v>
      </c>
      <c r="G154" s="383"/>
      <c r="H154" s="381"/>
      <c r="I154" s="229"/>
      <c r="J154" s="383"/>
      <c r="K154" s="381"/>
      <c r="L154" s="229"/>
      <c r="M154" s="383"/>
      <c r="N154" s="381"/>
      <c r="O154" s="229"/>
    </row>
    <row r="155" spans="2:15" ht="14.45" customHeight="1" x14ac:dyDescent="0.2">
      <c r="B155" s="390"/>
      <c r="C155" s="391"/>
      <c r="D155" s="394"/>
      <c r="E155" s="382"/>
      <c r="F155" s="230"/>
      <c r="G155" s="384"/>
      <c r="H155" s="382"/>
      <c r="I155" s="231"/>
      <c r="J155" s="384"/>
      <c r="K155" s="382"/>
      <c r="L155" s="231"/>
      <c r="M155" s="384"/>
      <c r="N155" s="382"/>
      <c r="O155" s="231"/>
    </row>
    <row r="156" spans="2:15" ht="14.45" customHeight="1" x14ac:dyDescent="0.2">
      <c r="B156" s="390"/>
      <c r="C156" s="391"/>
      <c r="D156" s="394"/>
      <c r="E156" s="382"/>
      <c r="F156" s="230"/>
      <c r="G156" s="384"/>
      <c r="H156" s="382"/>
      <c r="I156" s="231"/>
      <c r="J156" s="384"/>
      <c r="K156" s="382"/>
      <c r="L156" s="231"/>
      <c r="M156" s="384"/>
      <c r="N156" s="382"/>
      <c r="O156" s="231"/>
    </row>
    <row r="157" spans="2:15" ht="14.45" customHeight="1" x14ac:dyDescent="0.2">
      <c r="B157" s="390"/>
      <c r="C157" s="391"/>
      <c r="D157" s="394"/>
      <c r="E157" s="382"/>
      <c r="F157" s="230"/>
      <c r="G157" s="384"/>
      <c r="H157" s="382"/>
      <c r="I157" s="231"/>
      <c r="J157" s="384"/>
      <c r="K157" s="382"/>
      <c r="L157" s="231"/>
      <c r="M157" s="384"/>
      <c r="N157" s="382"/>
      <c r="O157" s="231"/>
    </row>
    <row r="158" spans="2:15" ht="14.45" customHeight="1" x14ac:dyDescent="0.2">
      <c r="B158" s="390"/>
      <c r="C158" s="391"/>
      <c r="D158" s="394"/>
      <c r="E158" s="382"/>
      <c r="F158" s="230"/>
      <c r="G158" s="384"/>
      <c r="H158" s="382"/>
      <c r="I158" s="231"/>
      <c r="J158" s="384"/>
      <c r="K158" s="382"/>
      <c r="L158" s="231"/>
      <c r="M158" s="384"/>
      <c r="N158" s="382"/>
      <c r="O158" s="231"/>
    </row>
    <row r="159" spans="2:15" ht="14.45" customHeight="1" x14ac:dyDescent="0.2">
      <c r="B159" s="390"/>
      <c r="C159" s="391"/>
      <c r="D159" s="394"/>
      <c r="E159" s="382"/>
      <c r="F159" s="230"/>
      <c r="G159" s="384"/>
      <c r="H159" s="382"/>
      <c r="I159" s="231"/>
      <c r="J159" s="384"/>
      <c r="K159" s="382"/>
      <c r="L159" s="231"/>
      <c r="M159" s="384"/>
      <c r="N159" s="382"/>
      <c r="O159" s="231"/>
    </row>
    <row r="160" spans="2:15" ht="14.45" customHeight="1" x14ac:dyDescent="0.2">
      <c r="B160" s="390"/>
      <c r="C160" s="391"/>
      <c r="D160" s="394"/>
      <c r="E160" s="382"/>
      <c r="F160" s="230"/>
      <c r="G160" s="384"/>
      <c r="H160" s="382"/>
      <c r="I160" s="231"/>
      <c r="J160" s="384"/>
      <c r="K160" s="382"/>
      <c r="L160" s="231"/>
      <c r="M160" s="384"/>
      <c r="N160" s="382"/>
      <c r="O160" s="231"/>
    </row>
    <row r="161" spans="2:15" ht="14.45" customHeight="1" x14ac:dyDescent="0.2">
      <c r="B161" s="390"/>
      <c r="C161" s="391"/>
      <c r="D161" s="394"/>
      <c r="E161" s="382"/>
      <c r="F161" s="230"/>
      <c r="G161" s="384"/>
      <c r="H161" s="382"/>
      <c r="I161" s="231"/>
      <c r="J161" s="384"/>
      <c r="K161" s="382"/>
      <c r="L161" s="231"/>
      <c r="M161" s="384"/>
      <c r="N161" s="382"/>
      <c r="O161" s="231"/>
    </row>
    <row r="162" spans="2:15" ht="14.45" customHeight="1" x14ac:dyDescent="0.2">
      <c r="B162" s="390"/>
      <c r="C162" s="391"/>
      <c r="D162" s="394"/>
      <c r="E162" s="382"/>
      <c r="F162" s="230"/>
      <c r="G162" s="384"/>
      <c r="H162" s="382"/>
      <c r="I162" s="231"/>
      <c r="J162" s="384"/>
      <c r="K162" s="382"/>
      <c r="L162" s="231"/>
      <c r="M162" s="384"/>
      <c r="N162" s="382"/>
      <c r="O162" s="231"/>
    </row>
    <row r="163" spans="2:15" ht="14.45" customHeight="1" x14ac:dyDescent="0.2">
      <c r="B163" s="390"/>
      <c r="C163" s="392"/>
      <c r="D163" s="394"/>
      <c r="E163" s="382"/>
      <c r="F163" s="230"/>
      <c r="G163" s="384"/>
      <c r="H163" s="382"/>
      <c r="I163" s="231"/>
      <c r="J163" s="384"/>
      <c r="K163" s="382"/>
      <c r="L163" s="231"/>
      <c r="M163" s="384"/>
      <c r="N163" s="382"/>
      <c r="O163" s="231"/>
    </row>
    <row r="164" spans="2:15" ht="14.45" customHeight="1" x14ac:dyDescent="0.2">
      <c r="B164" s="389" t="s">
        <v>1724</v>
      </c>
      <c r="C164" s="389" t="s">
        <v>699</v>
      </c>
      <c r="D164" s="393"/>
      <c r="E164" s="381" t="s">
        <v>700</v>
      </c>
      <c r="F164" s="229" t="s">
        <v>701</v>
      </c>
      <c r="G164" s="383"/>
      <c r="H164" s="381"/>
      <c r="I164" s="229"/>
      <c r="J164" s="383"/>
      <c r="K164" s="381"/>
      <c r="L164" s="229"/>
      <c r="M164" s="383"/>
      <c r="N164" s="381"/>
      <c r="O164" s="229"/>
    </row>
    <row r="165" spans="2:15" ht="14.45" customHeight="1" x14ac:dyDescent="0.2">
      <c r="B165" s="390"/>
      <c r="C165" s="391"/>
      <c r="D165" s="394"/>
      <c r="E165" s="382"/>
      <c r="F165" s="230"/>
      <c r="G165" s="384"/>
      <c r="H165" s="382"/>
      <c r="I165" s="231"/>
      <c r="J165" s="384"/>
      <c r="K165" s="382"/>
      <c r="L165" s="231"/>
      <c r="M165" s="384"/>
      <c r="N165" s="382"/>
      <c r="O165" s="231"/>
    </row>
    <row r="166" spans="2:15" ht="14.45" customHeight="1" x14ac:dyDescent="0.2">
      <c r="B166" s="390"/>
      <c r="C166" s="391"/>
      <c r="D166" s="394"/>
      <c r="E166" s="382"/>
      <c r="F166" s="230"/>
      <c r="G166" s="384"/>
      <c r="H166" s="382"/>
      <c r="I166" s="231"/>
      <c r="J166" s="384"/>
      <c r="K166" s="382"/>
      <c r="L166" s="231"/>
      <c r="M166" s="384"/>
      <c r="N166" s="382"/>
      <c r="O166" s="231"/>
    </row>
    <row r="167" spans="2:15" ht="14.45" customHeight="1" x14ac:dyDescent="0.2">
      <c r="B167" s="390"/>
      <c r="C167" s="391"/>
      <c r="D167" s="394"/>
      <c r="E167" s="382"/>
      <c r="F167" s="230"/>
      <c r="G167" s="384"/>
      <c r="H167" s="382"/>
      <c r="I167" s="231"/>
      <c r="J167" s="384"/>
      <c r="K167" s="382"/>
      <c r="L167" s="231"/>
      <c r="M167" s="384"/>
      <c r="N167" s="382"/>
      <c r="O167" s="231"/>
    </row>
    <row r="168" spans="2:15" ht="14.45" customHeight="1" x14ac:dyDescent="0.2">
      <c r="B168" s="390"/>
      <c r="C168" s="391"/>
      <c r="D168" s="394"/>
      <c r="E168" s="382"/>
      <c r="F168" s="230"/>
      <c r="G168" s="384"/>
      <c r="H168" s="382"/>
      <c r="I168" s="231"/>
      <c r="J168" s="384"/>
      <c r="K168" s="382"/>
      <c r="L168" s="231"/>
      <c r="M168" s="384"/>
      <c r="N168" s="382"/>
      <c r="O168" s="231"/>
    </row>
    <row r="169" spans="2:15" ht="14.45" customHeight="1" x14ac:dyDescent="0.2">
      <c r="B169" s="390"/>
      <c r="C169" s="391"/>
      <c r="D169" s="394"/>
      <c r="E169" s="382"/>
      <c r="F169" s="230"/>
      <c r="G169" s="384"/>
      <c r="H169" s="382"/>
      <c r="I169" s="231"/>
      <c r="J169" s="384"/>
      <c r="K169" s="382"/>
      <c r="L169" s="231"/>
      <c r="M169" s="384"/>
      <c r="N169" s="382"/>
      <c r="O169" s="231"/>
    </row>
    <row r="170" spans="2:15" ht="14.45" customHeight="1" x14ac:dyDescent="0.2">
      <c r="B170" s="390"/>
      <c r="C170" s="391"/>
      <c r="D170" s="394"/>
      <c r="E170" s="382"/>
      <c r="F170" s="230"/>
      <c r="G170" s="384"/>
      <c r="H170" s="382"/>
      <c r="I170" s="231"/>
      <c r="J170" s="384"/>
      <c r="K170" s="382"/>
      <c r="L170" s="231"/>
      <c r="M170" s="384"/>
      <c r="N170" s="382"/>
      <c r="O170" s="231"/>
    </row>
    <row r="171" spans="2:15" ht="14.45" customHeight="1" x14ac:dyDescent="0.2">
      <c r="B171" s="390"/>
      <c r="C171" s="391"/>
      <c r="D171" s="394"/>
      <c r="E171" s="382"/>
      <c r="F171" s="230"/>
      <c r="G171" s="384"/>
      <c r="H171" s="382"/>
      <c r="I171" s="231"/>
      <c r="J171" s="384"/>
      <c r="K171" s="382"/>
      <c r="L171" s="231"/>
      <c r="M171" s="384"/>
      <c r="N171" s="382"/>
      <c r="O171" s="231"/>
    </row>
    <row r="172" spans="2:15" ht="14.45" customHeight="1" x14ac:dyDescent="0.2">
      <c r="B172" s="390"/>
      <c r="C172" s="391"/>
      <c r="D172" s="394"/>
      <c r="E172" s="382"/>
      <c r="F172" s="230"/>
      <c r="G172" s="384"/>
      <c r="H172" s="382"/>
      <c r="I172" s="231"/>
      <c r="J172" s="384"/>
      <c r="K172" s="382"/>
      <c r="L172" s="231"/>
      <c r="M172" s="384"/>
      <c r="N172" s="382"/>
      <c r="O172" s="231"/>
    </row>
    <row r="173" spans="2:15" ht="14.45" customHeight="1" x14ac:dyDescent="0.2">
      <c r="B173" s="390"/>
      <c r="C173" s="392"/>
      <c r="D173" s="394"/>
      <c r="E173" s="382"/>
      <c r="F173" s="230"/>
      <c r="G173" s="384"/>
      <c r="H173" s="382"/>
      <c r="I173" s="231"/>
      <c r="J173" s="384"/>
      <c r="K173" s="382"/>
      <c r="L173" s="231"/>
      <c r="M173" s="384"/>
      <c r="N173" s="382"/>
      <c r="O173" s="231"/>
    </row>
    <row r="174" spans="2:15" ht="14.45" customHeight="1" x14ac:dyDescent="0.2">
      <c r="B174" s="385" t="s">
        <v>1726</v>
      </c>
      <c r="C174" s="404" t="s">
        <v>303</v>
      </c>
      <c r="D174" s="399" t="s">
        <v>242</v>
      </c>
      <c r="E174" s="403" t="s">
        <v>251</v>
      </c>
      <c r="F174" s="233" t="s">
        <v>465</v>
      </c>
      <c r="G174" s="401"/>
      <c r="H174" s="387"/>
      <c r="I174" s="233"/>
      <c r="J174" s="401"/>
      <c r="K174" s="387"/>
      <c r="L174" s="233"/>
      <c r="M174" s="401"/>
      <c r="N174" s="387"/>
      <c r="O174" s="233"/>
    </row>
    <row r="175" spans="2:15" ht="14.45" customHeight="1" x14ac:dyDescent="0.2">
      <c r="B175" s="386"/>
      <c r="C175" s="405"/>
      <c r="D175" s="402"/>
      <c r="E175" s="388"/>
      <c r="F175" s="235"/>
      <c r="G175" s="402"/>
      <c r="H175" s="388"/>
      <c r="I175" s="235"/>
      <c r="J175" s="402"/>
      <c r="K175" s="388"/>
      <c r="L175" s="235"/>
      <c r="M175" s="402"/>
      <c r="N175" s="388"/>
      <c r="O175" s="235"/>
    </row>
    <row r="176" spans="2:15" ht="14.45" customHeight="1" x14ac:dyDescent="0.2">
      <c r="B176" s="386"/>
      <c r="C176" s="405"/>
      <c r="D176" s="402"/>
      <c r="E176" s="388"/>
      <c r="F176" s="235"/>
      <c r="G176" s="402"/>
      <c r="H176" s="388"/>
      <c r="I176" s="235"/>
      <c r="J176" s="402"/>
      <c r="K176" s="388"/>
      <c r="L176" s="235"/>
      <c r="M176" s="402"/>
      <c r="N176" s="388"/>
      <c r="O176" s="235"/>
    </row>
    <row r="177" spans="2:15" ht="14.45" customHeight="1" x14ac:dyDescent="0.2">
      <c r="B177" s="386"/>
      <c r="C177" s="405"/>
      <c r="D177" s="402"/>
      <c r="E177" s="388"/>
      <c r="F177" s="235"/>
      <c r="G177" s="402"/>
      <c r="H177" s="388"/>
      <c r="I177" s="235"/>
      <c r="J177" s="402"/>
      <c r="K177" s="388"/>
      <c r="L177" s="235"/>
      <c r="M177" s="402"/>
      <c r="N177" s="388"/>
      <c r="O177" s="235"/>
    </row>
    <row r="178" spans="2:15" ht="14.45" customHeight="1" x14ac:dyDescent="0.2">
      <c r="B178" s="386"/>
      <c r="C178" s="405"/>
      <c r="D178" s="402"/>
      <c r="E178" s="388"/>
      <c r="F178" s="235"/>
      <c r="G178" s="402"/>
      <c r="H178" s="388"/>
      <c r="I178" s="235"/>
      <c r="J178" s="402"/>
      <c r="K178" s="388"/>
      <c r="L178" s="235"/>
      <c r="M178" s="402"/>
      <c r="N178" s="388"/>
      <c r="O178" s="235"/>
    </row>
    <row r="179" spans="2:15" ht="14.45" customHeight="1" x14ac:dyDescent="0.2">
      <c r="B179" s="386"/>
      <c r="C179" s="405"/>
      <c r="D179" s="402"/>
      <c r="E179" s="388"/>
      <c r="F179" s="235"/>
      <c r="G179" s="402"/>
      <c r="H179" s="388"/>
      <c r="I179" s="235"/>
      <c r="J179" s="402"/>
      <c r="K179" s="388"/>
      <c r="L179" s="235"/>
      <c r="M179" s="402"/>
      <c r="N179" s="388"/>
      <c r="O179" s="235"/>
    </row>
    <row r="180" spans="2:15" ht="14.45" customHeight="1" x14ac:dyDescent="0.2">
      <c r="B180" s="386"/>
      <c r="C180" s="405"/>
      <c r="D180" s="402"/>
      <c r="E180" s="388"/>
      <c r="F180" s="235"/>
      <c r="G180" s="402"/>
      <c r="H180" s="388"/>
      <c r="I180" s="235"/>
      <c r="J180" s="402"/>
      <c r="K180" s="388"/>
      <c r="L180" s="235"/>
      <c r="M180" s="402"/>
      <c r="N180" s="388"/>
      <c r="O180" s="235"/>
    </row>
    <row r="181" spans="2:15" ht="14.45" customHeight="1" x14ac:dyDescent="0.2">
      <c r="B181" s="386"/>
      <c r="C181" s="405"/>
      <c r="D181" s="402"/>
      <c r="E181" s="388"/>
      <c r="F181" s="235"/>
      <c r="G181" s="402"/>
      <c r="H181" s="388"/>
      <c r="I181" s="235"/>
      <c r="J181" s="402"/>
      <c r="K181" s="388"/>
      <c r="L181" s="235"/>
      <c r="M181" s="402"/>
      <c r="N181" s="388"/>
      <c r="O181" s="235"/>
    </row>
    <row r="182" spans="2:15" ht="14.45" customHeight="1" x14ac:dyDescent="0.2">
      <c r="B182" s="386"/>
      <c r="C182" s="405"/>
      <c r="D182" s="402"/>
      <c r="E182" s="388"/>
      <c r="F182" s="235"/>
      <c r="G182" s="402"/>
      <c r="H182" s="388"/>
      <c r="I182" s="235"/>
      <c r="J182" s="402"/>
      <c r="K182" s="388"/>
      <c r="L182" s="235"/>
      <c r="M182" s="402"/>
      <c r="N182" s="388"/>
      <c r="O182" s="235"/>
    </row>
    <row r="183" spans="2:15" ht="14.45" customHeight="1" x14ac:dyDescent="0.2">
      <c r="B183" s="386"/>
      <c r="C183" s="405"/>
      <c r="D183" s="402"/>
      <c r="E183" s="388"/>
      <c r="F183" s="235"/>
      <c r="G183" s="402"/>
      <c r="H183" s="388"/>
      <c r="I183" s="235"/>
      <c r="J183" s="402"/>
      <c r="K183" s="388"/>
      <c r="L183" s="235"/>
      <c r="M183" s="402"/>
      <c r="N183" s="388"/>
      <c r="O183" s="235"/>
    </row>
    <row r="184" spans="2:15" ht="14.45" customHeight="1" x14ac:dyDescent="0.2">
      <c r="B184" s="385" t="s">
        <v>1728</v>
      </c>
      <c r="C184" s="404" t="s">
        <v>304</v>
      </c>
      <c r="D184" s="399"/>
      <c r="E184" s="403" t="s">
        <v>252</v>
      </c>
      <c r="F184" s="233" t="s">
        <v>466</v>
      </c>
      <c r="G184" s="401"/>
      <c r="H184" s="387"/>
      <c r="I184" s="233"/>
      <c r="J184" s="401"/>
      <c r="K184" s="387"/>
      <c r="L184" s="233"/>
      <c r="M184" s="401"/>
      <c r="N184" s="387"/>
      <c r="O184" s="233"/>
    </row>
    <row r="185" spans="2:15" ht="14.45" customHeight="1" x14ac:dyDescent="0.2">
      <c r="B185" s="386"/>
      <c r="C185" s="405"/>
      <c r="D185" s="402"/>
      <c r="E185" s="388"/>
      <c r="F185" s="235"/>
      <c r="G185" s="402"/>
      <c r="H185" s="388"/>
      <c r="I185" s="235"/>
      <c r="J185" s="402"/>
      <c r="K185" s="388"/>
      <c r="L185" s="235"/>
      <c r="M185" s="402"/>
      <c r="N185" s="388"/>
      <c r="O185" s="235"/>
    </row>
    <row r="186" spans="2:15" ht="14.45" customHeight="1" x14ac:dyDescent="0.2">
      <c r="B186" s="386"/>
      <c r="C186" s="405"/>
      <c r="D186" s="402"/>
      <c r="E186" s="388"/>
      <c r="F186" s="235"/>
      <c r="G186" s="402"/>
      <c r="H186" s="388"/>
      <c r="I186" s="235"/>
      <c r="J186" s="402"/>
      <c r="K186" s="388"/>
      <c r="L186" s="235"/>
      <c r="M186" s="402"/>
      <c r="N186" s="388"/>
      <c r="O186" s="235"/>
    </row>
    <row r="187" spans="2:15" ht="14.45" customHeight="1" x14ac:dyDescent="0.2">
      <c r="B187" s="386"/>
      <c r="C187" s="405"/>
      <c r="D187" s="402"/>
      <c r="E187" s="388"/>
      <c r="F187" s="235"/>
      <c r="G187" s="402"/>
      <c r="H187" s="388"/>
      <c r="I187" s="235"/>
      <c r="J187" s="402"/>
      <c r="K187" s="388"/>
      <c r="L187" s="235"/>
      <c r="M187" s="402"/>
      <c r="N187" s="388"/>
      <c r="O187" s="235"/>
    </row>
    <row r="188" spans="2:15" ht="14.45" customHeight="1" x14ac:dyDescent="0.2">
      <c r="B188" s="386"/>
      <c r="C188" s="405"/>
      <c r="D188" s="402"/>
      <c r="E188" s="388"/>
      <c r="F188" s="235"/>
      <c r="G188" s="402"/>
      <c r="H188" s="388"/>
      <c r="I188" s="235"/>
      <c r="J188" s="402"/>
      <c r="K188" s="388"/>
      <c r="L188" s="235"/>
      <c r="M188" s="402"/>
      <c r="N188" s="388"/>
      <c r="O188" s="235"/>
    </row>
    <row r="189" spans="2:15" ht="14.45" customHeight="1" x14ac:dyDescent="0.2">
      <c r="B189" s="386"/>
      <c r="C189" s="405"/>
      <c r="D189" s="402"/>
      <c r="E189" s="388"/>
      <c r="F189" s="235"/>
      <c r="G189" s="402"/>
      <c r="H189" s="388"/>
      <c r="I189" s="235"/>
      <c r="J189" s="402"/>
      <c r="K189" s="388"/>
      <c r="L189" s="235"/>
      <c r="M189" s="402"/>
      <c r="N189" s="388"/>
      <c r="O189" s="235"/>
    </row>
    <row r="190" spans="2:15" ht="14.45" customHeight="1" x14ac:dyDescent="0.2">
      <c r="B190" s="386"/>
      <c r="C190" s="405"/>
      <c r="D190" s="402"/>
      <c r="E190" s="388"/>
      <c r="F190" s="235"/>
      <c r="G190" s="402"/>
      <c r="H190" s="388"/>
      <c r="I190" s="235"/>
      <c r="J190" s="402"/>
      <c r="K190" s="388"/>
      <c r="L190" s="235"/>
      <c r="M190" s="402"/>
      <c r="N190" s="388"/>
      <c r="O190" s="235"/>
    </row>
    <row r="191" spans="2:15" ht="14.45" customHeight="1" x14ac:dyDescent="0.2">
      <c r="B191" s="386"/>
      <c r="C191" s="405"/>
      <c r="D191" s="402"/>
      <c r="E191" s="388"/>
      <c r="F191" s="235"/>
      <c r="G191" s="402"/>
      <c r="H191" s="388"/>
      <c r="I191" s="235"/>
      <c r="J191" s="402"/>
      <c r="K191" s="388"/>
      <c r="L191" s="235"/>
      <c r="M191" s="402"/>
      <c r="N191" s="388"/>
      <c r="O191" s="235"/>
    </row>
    <row r="192" spans="2:15" ht="14.45" customHeight="1" x14ac:dyDescent="0.2">
      <c r="B192" s="386"/>
      <c r="C192" s="405"/>
      <c r="D192" s="402"/>
      <c r="E192" s="388"/>
      <c r="F192" s="235"/>
      <c r="G192" s="402"/>
      <c r="H192" s="388"/>
      <c r="I192" s="235"/>
      <c r="J192" s="402"/>
      <c r="K192" s="388"/>
      <c r="L192" s="235"/>
      <c r="M192" s="402"/>
      <c r="N192" s="388"/>
      <c r="O192" s="235"/>
    </row>
    <row r="193" spans="2:15" ht="14.45" customHeight="1" x14ac:dyDescent="0.2">
      <c r="B193" s="386"/>
      <c r="C193" s="405"/>
      <c r="D193" s="402"/>
      <c r="E193" s="388"/>
      <c r="F193" s="235"/>
      <c r="G193" s="402"/>
      <c r="H193" s="388"/>
      <c r="I193" s="235"/>
      <c r="J193" s="402"/>
      <c r="K193" s="388"/>
      <c r="L193" s="235"/>
      <c r="M193" s="402"/>
      <c r="N193" s="388"/>
      <c r="O193" s="235"/>
    </row>
    <row r="194" spans="2:15" ht="14.45" customHeight="1" x14ac:dyDescent="0.2">
      <c r="B194" s="385" t="s">
        <v>1730</v>
      </c>
      <c r="C194" s="404" t="s">
        <v>305</v>
      </c>
      <c r="D194" s="399"/>
      <c r="E194" s="403" t="s">
        <v>253</v>
      </c>
      <c r="F194" s="233" t="s">
        <v>467</v>
      </c>
      <c r="G194" s="401"/>
      <c r="H194" s="387"/>
      <c r="I194" s="233"/>
      <c r="J194" s="401"/>
      <c r="K194" s="387"/>
      <c r="L194" s="233"/>
      <c r="M194" s="401"/>
      <c r="N194" s="387"/>
      <c r="O194" s="233"/>
    </row>
    <row r="195" spans="2:15" ht="14.45" customHeight="1" x14ac:dyDescent="0.2">
      <c r="B195" s="386"/>
      <c r="C195" s="405"/>
      <c r="D195" s="402"/>
      <c r="E195" s="388"/>
      <c r="F195" s="235"/>
      <c r="G195" s="402"/>
      <c r="H195" s="388"/>
      <c r="I195" s="235"/>
      <c r="J195" s="402"/>
      <c r="K195" s="388"/>
      <c r="L195" s="235"/>
      <c r="M195" s="402"/>
      <c r="N195" s="388"/>
      <c r="O195" s="235"/>
    </row>
    <row r="196" spans="2:15" ht="14.45" customHeight="1" x14ac:dyDescent="0.2">
      <c r="B196" s="386"/>
      <c r="C196" s="405"/>
      <c r="D196" s="402"/>
      <c r="E196" s="388"/>
      <c r="F196" s="235"/>
      <c r="G196" s="402"/>
      <c r="H196" s="388"/>
      <c r="I196" s="235"/>
      <c r="J196" s="402"/>
      <c r="K196" s="388"/>
      <c r="L196" s="235"/>
      <c r="M196" s="402"/>
      <c r="N196" s="388"/>
      <c r="O196" s="235"/>
    </row>
    <row r="197" spans="2:15" ht="14.45" customHeight="1" x14ac:dyDescent="0.2">
      <c r="B197" s="386"/>
      <c r="C197" s="405"/>
      <c r="D197" s="402"/>
      <c r="E197" s="388"/>
      <c r="F197" s="235"/>
      <c r="G197" s="402"/>
      <c r="H197" s="388"/>
      <c r="I197" s="235"/>
      <c r="J197" s="402"/>
      <c r="K197" s="388"/>
      <c r="L197" s="235"/>
      <c r="M197" s="402"/>
      <c r="N197" s="388"/>
      <c r="O197" s="235"/>
    </row>
    <row r="198" spans="2:15" ht="14.45" customHeight="1" x14ac:dyDescent="0.2">
      <c r="B198" s="386"/>
      <c r="C198" s="405"/>
      <c r="D198" s="402"/>
      <c r="E198" s="388"/>
      <c r="F198" s="235"/>
      <c r="G198" s="402"/>
      <c r="H198" s="388"/>
      <c r="I198" s="235"/>
      <c r="J198" s="402"/>
      <c r="K198" s="388"/>
      <c r="L198" s="235"/>
      <c r="M198" s="402"/>
      <c r="N198" s="388"/>
      <c r="O198" s="235"/>
    </row>
    <row r="199" spans="2:15" ht="14.45" customHeight="1" x14ac:dyDescent="0.2">
      <c r="B199" s="386"/>
      <c r="C199" s="405"/>
      <c r="D199" s="402"/>
      <c r="E199" s="388"/>
      <c r="F199" s="235"/>
      <c r="G199" s="402"/>
      <c r="H199" s="388"/>
      <c r="I199" s="235"/>
      <c r="J199" s="402"/>
      <c r="K199" s="388"/>
      <c r="L199" s="235"/>
      <c r="M199" s="402"/>
      <c r="N199" s="388"/>
      <c r="O199" s="235"/>
    </row>
    <row r="200" spans="2:15" ht="14.45" customHeight="1" x14ac:dyDescent="0.2">
      <c r="B200" s="386"/>
      <c r="C200" s="405"/>
      <c r="D200" s="402"/>
      <c r="E200" s="388"/>
      <c r="F200" s="235"/>
      <c r="G200" s="402"/>
      <c r="H200" s="388"/>
      <c r="I200" s="235"/>
      <c r="J200" s="402"/>
      <c r="K200" s="388"/>
      <c r="L200" s="235"/>
      <c r="M200" s="402"/>
      <c r="N200" s="388"/>
      <c r="O200" s="235"/>
    </row>
    <row r="201" spans="2:15" ht="14.45" customHeight="1" x14ac:dyDescent="0.2">
      <c r="B201" s="386"/>
      <c r="C201" s="405"/>
      <c r="D201" s="402"/>
      <c r="E201" s="388"/>
      <c r="F201" s="235"/>
      <c r="G201" s="402"/>
      <c r="H201" s="388"/>
      <c r="I201" s="235"/>
      <c r="J201" s="402"/>
      <c r="K201" s="388"/>
      <c r="L201" s="235"/>
      <c r="M201" s="402"/>
      <c r="N201" s="388"/>
      <c r="O201" s="235"/>
    </row>
    <row r="202" spans="2:15" ht="14.45" customHeight="1" x14ac:dyDescent="0.2">
      <c r="B202" s="386"/>
      <c r="C202" s="405"/>
      <c r="D202" s="402"/>
      <c r="E202" s="388"/>
      <c r="F202" s="235"/>
      <c r="G202" s="402"/>
      <c r="H202" s="388"/>
      <c r="I202" s="235"/>
      <c r="J202" s="402"/>
      <c r="K202" s="388"/>
      <c r="L202" s="235"/>
      <c r="M202" s="402"/>
      <c r="N202" s="388"/>
      <c r="O202" s="235"/>
    </row>
    <row r="203" spans="2:15" ht="14.45" customHeight="1" x14ac:dyDescent="0.2">
      <c r="B203" s="386"/>
      <c r="C203" s="405"/>
      <c r="D203" s="402"/>
      <c r="E203" s="388"/>
      <c r="F203" s="235"/>
      <c r="G203" s="402"/>
      <c r="H203" s="388"/>
      <c r="I203" s="235"/>
      <c r="J203" s="402"/>
      <c r="K203" s="388"/>
      <c r="L203" s="235"/>
      <c r="M203" s="402"/>
      <c r="N203" s="388"/>
      <c r="O203" s="235"/>
    </row>
    <row r="204" spans="2:15" ht="14.45" customHeight="1" x14ac:dyDescent="0.2">
      <c r="B204" s="385" t="s">
        <v>1732</v>
      </c>
      <c r="C204" s="404" t="s">
        <v>282</v>
      </c>
      <c r="D204" s="399"/>
      <c r="E204" s="403" t="s">
        <v>255</v>
      </c>
      <c r="F204" s="233" t="s">
        <v>469</v>
      </c>
      <c r="G204" s="401"/>
      <c r="H204" s="403" t="s">
        <v>357</v>
      </c>
      <c r="I204" s="233" t="s">
        <v>470</v>
      </c>
      <c r="J204" s="401"/>
      <c r="K204" s="387"/>
      <c r="L204" s="233"/>
      <c r="M204" s="401"/>
      <c r="N204" s="387"/>
      <c r="O204" s="233"/>
    </row>
    <row r="205" spans="2:15" ht="14.45" customHeight="1" x14ac:dyDescent="0.2">
      <c r="B205" s="386"/>
      <c r="C205" s="405"/>
      <c r="D205" s="399"/>
      <c r="E205" s="388"/>
      <c r="F205" s="235"/>
      <c r="G205" s="399"/>
      <c r="H205" s="388"/>
      <c r="I205" s="235"/>
      <c r="J205" s="399"/>
      <c r="K205" s="388"/>
      <c r="L205" s="235"/>
      <c r="M205" s="399"/>
      <c r="N205" s="388"/>
      <c r="O205" s="235"/>
    </row>
    <row r="206" spans="2:15" ht="14.45" customHeight="1" x14ac:dyDescent="0.2">
      <c r="B206" s="386"/>
      <c r="C206" s="405"/>
      <c r="D206" s="399"/>
      <c r="E206" s="388"/>
      <c r="F206" s="235"/>
      <c r="G206" s="399"/>
      <c r="H206" s="388"/>
      <c r="I206" s="235"/>
      <c r="J206" s="399"/>
      <c r="K206" s="388"/>
      <c r="L206" s="235"/>
      <c r="M206" s="399"/>
      <c r="N206" s="388"/>
      <c r="O206" s="235"/>
    </row>
    <row r="207" spans="2:15" ht="14.45" customHeight="1" x14ac:dyDescent="0.2">
      <c r="B207" s="386"/>
      <c r="C207" s="405"/>
      <c r="D207" s="399"/>
      <c r="E207" s="388"/>
      <c r="F207" s="235"/>
      <c r="G207" s="399"/>
      <c r="H207" s="388"/>
      <c r="I207" s="235"/>
      <c r="J207" s="399"/>
      <c r="K207" s="388"/>
      <c r="L207" s="235"/>
      <c r="M207" s="399"/>
      <c r="N207" s="388"/>
      <c r="O207" s="235"/>
    </row>
    <row r="208" spans="2:15" ht="14.45" customHeight="1" x14ac:dyDescent="0.2">
      <c r="B208" s="386"/>
      <c r="C208" s="405"/>
      <c r="D208" s="399"/>
      <c r="E208" s="388"/>
      <c r="F208" s="235"/>
      <c r="G208" s="399"/>
      <c r="H208" s="388"/>
      <c r="I208" s="235"/>
      <c r="J208" s="399"/>
      <c r="K208" s="388"/>
      <c r="L208" s="235"/>
      <c r="M208" s="399"/>
      <c r="N208" s="388"/>
      <c r="O208" s="235"/>
    </row>
    <row r="209" spans="2:15" ht="14.45" customHeight="1" x14ac:dyDescent="0.2">
      <c r="B209" s="386"/>
      <c r="C209" s="405"/>
      <c r="D209" s="399"/>
      <c r="E209" s="388"/>
      <c r="F209" s="235"/>
      <c r="G209" s="399"/>
      <c r="H209" s="388"/>
      <c r="I209" s="235"/>
      <c r="J209" s="399"/>
      <c r="K209" s="388"/>
      <c r="L209" s="235"/>
      <c r="M209" s="399"/>
      <c r="N209" s="388"/>
      <c r="O209" s="235"/>
    </row>
    <row r="210" spans="2:15" ht="14.45" customHeight="1" x14ac:dyDescent="0.2">
      <c r="B210" s="386"/>
      <c r="C210" s="405"/>
      <c r="D210" s="399"/>
      <c r="E210" s="388"/>
      <c r="F210" s="235"/>
      <c r="G210" s="399"/>
      <c r="H210" s="388"/>
      <c r="I210" s="235"/>
      <c r="J210" s="399"/>
      <c r="K210" s="388"/>
      <c r="L210" s="235"/>
      <c r="M210" s="399"/>
      <c r="N210" s="388"/>
      <c r="O210" s="235"/>
    </row>
    <row r="211" spans="2:15" ht="14.45" customHeight="1" x14ac:dyDescent="0.2">
      <c r="B211" s="386"/>
      <c r="C211" s="405"/>
      <c r="D211" s="399"/>
      <c r="E211" s="388"/>
      <c r="F211" s="235"/>
      <c r="G211" s="399"/>
      <c r="H211" s="388"/>
      <c r="I211" s="235"/>
      <c r="J211" s="399"/>
      <c r="K211" s="388"/>
      <c r="L211" s="235"/>
      <c r="M211" s="399"/>
      <c r="N211" s="388"/>
      <c r="O211" s="235"/>
    </row>
    <row r="212" spans="2:15" ht="14.45" customHeight="1" x14ac:dyDescent="0.2">
      <c r="B212" s="386"/>
      <c r="C212" s="405"/>
      <c r="D212" s="399"/>
      <c r="E212" s="388"/>
      <c r="F212" s="235"/>
      <c r="G212" s="399"/>
      <c r="H212" s="388"/>
      <c r="I212" s="235"/>
      <c r="J212" s="399"/>
      <c r="K212" s="388"/>
      <c r="L212" s="235"/>
      <c r="M212" s="399"/>
      <c r="N212" s="388"/>
      <c r="O212" s="235"/>
    </row>
    <row r="213" spans="2:15" ht="14.45" customHeight="1" x14ac:dyDescent="0.2">
      <c r="B213" s="386"/>
      <c r="C213" s="405"/>
      <c r="D213" s="399"/>
      <c r="E213" s="388"/>
      <c r="F213" s="235"/>
      <c r="G213" s="399"/>
      <c r="H213" s="388"/>
      <c r="I213" s="235"/>
      <c r="J213" s="399"/>
      <c r="K213" s="388"/>
      <c r="L213" s="235"/>
      <c r="M213" s="399"/>
      <c r="N213" s="388"/>
      <c r="O213" s="235"/>
    </row>
    <row r="214" spans="2:15" ht="14.45" customHeight="1" x14ac:dyDescent="0.2">
      <c r="B214" s="385" t="s">
        <v>1734</v>
      </c>
      <c r="C214" s="404" t="s">
        <v>283</v>
      </c>
      <c r="D214" s="399"/>
      <c r="E214" s="403" t="s">
        <v>256</v>
      </c>
      <c r="F214" s="233" t="s">
        <v>471</v>
      </c>
      <c r="G214" s="401"/>
      <c r="H214" s="387"/>
      <c r="I214" s="233"/>
      <c r="J214" s="401"/>
      <c r="K214" s="387"/>
      <c r="L214" s="233"/>
      <c r="M214" s="401"/>
      <c r="N214" s="387"/>
      <c r="O214" s="233"/>
    </row>
    <row r="215" spans="2:15" ht="14.45" customHeight="1" x14ac:dyDescent="0.2">
      <c r="B215" s="386"/>
      <c r="C215" s="405"/>
      <c r="D215" s="402"/>
      <c r="E215" s="388"/>
      <c r="F215" s="235"/>
      <c r="G215" s="402"/>
      <c r="H215" s="388"/>
      <c r="I215" s="235"/>
      <c r="J215" s="402"/>
      <c r="K215" s="388"/>
      <c r="L215" s="235"/>
      <c r="M215" s="402"/>
      <c r="N215" s="388"/>
      <c r="O215" s="235"/>
    </row>
    <row r="216" spans="2:15" ht="14.45" customHeight="1" x14ac:dyDescent="0.2">
      <c r="B216" s="386"/>
      <c r="C216" s="405"/>
      <c r="D216" s="402"/>
      <c r="E216" s="388"/>
      <c r="F216" s="235"/>
      <c r="G216" s="402"/>
      <c r="H216" s="388"/>
      <c r="I216" s="235"/>
      <c r="J216" s="402"/>
      <c r="K216" s="388"/>
      <c r="L216" s="235"/>
      <c r="M216" s="402"/>
      <c r="N216" s="388"/>
      <c r="O216" s="235"/>
    </row>
    <row r="217" spans="2:15" ht="14.45" customHeight="1" x14ac:dyDescent="0.2">
      <c r="B217" s="386"/>
      <c r="C217" s="405"/>
      <c r="D217" s="402"/>
      <c r="E217" s="388"/>
      <c r="F217" s="235"/>
      <c r="G217" s="402"/>
      <c r="H217" s="388"/>
      <c r="I217" s="235"/>
      <c r="J217" s="402"/>
      <c r="K217" s="388"/>
      <c r="L217" s="235"/>
      <c r="M217" s="402"/>
      <c r="N217" s="388"/>
      <c r="O217" s="235"/>
    </row>
    <row r="218" spans="2:15" ht="14.45" customHeight="1" x14ac:dyDescent="0.2">
      <c r="B218" s="386"/>
      <c r="C218" s="405"/>
      <c r="D218" s="402"/>
      <c r="E218" s="388"/>
      <c r="F218" s="235"/>
      <c r="G218" s="402"/>
      <c r="H218" s="388"/>
      <c r="I218" s="235"/>
      <c r="J218" s="402"/>
      <c r="K218" s="388"/>
      <c r="L218" s="235"/>
      <c r="M218" s="402"/>
      <c r="N218" s="388"/>
      <c r="O218" s="235"/>
    </row>
    <row r="219" spans="2:15" ht="14.45" customHeight="1" x14ac:dyDescent="0.2">
      <c r="B219" s="386"/>
      <c r="C219" s="405"/>
      <c r="D219" s="402"/>
      <c r="E219" s="388"/>
      <c r="F219" s="235"/>
      <c r="G219" s="402"/>
      <c r="H219" s="388"/>
      <c r="I219" s="235"/>
      <c r="J219" s="402"/>
      <c r="K219" s="388"/>
      <c r="L219" s="235"/>
      <c r="M219" s="402"/>
      <c r="N219" s="388"/>
      <c r="O219" s="235"/>
    </row>
    <row r="220" spans="2:15" ht="14.45" customHeight="1" x14ac:dyDescent="0.2">
      <c r="B220" s="386"/>
      <c r="C220" s="405"/>
      <c r="D220" s="402"/>
      <c r="E220" s="388"/>
      <c r="F220" s="235"/>
      <c r="G220" s="402"/>
      <c r="H220" s="388"/>
      <c r="I220" s="235"/>
      <c r="J220" s="402"/>
      <c r="K220" s="388"/>
      <c r="L220" s="235"/>
      <c r="M220" s="402"/>
      <c r="N220" s="388"/>
      <c r="O220" s="235"/>
    </row>
    <row r="221" spans="2:15" ht="14.45" customHeight="1" x14ac:dyDescent="0.2">
      <c r="B221" s="386"/>
      <c r="C221" s="405"/>
      <c r="D221" s="402"/>
      <c r="E221" s="388"/>
      <c r="F221" s="235"/>
      <c r="G221" s="402"/>
      <c r="H221" s="388"/>
      <c r="I221" s="235"/>
      <c r="J221" s="402"/>
      <c r="K221" s="388"/>
      <c r="L221" s="235"/>
      <c r="M221" s="402"/>
      <c r="N221" s="388"/>
      <c r="O221" s="235"/>
    </row>
    <row r="222" spans="2:15" ht="14.45" customHeight="1" x14ac:dyDescent="0.2">
      <c r="B222" s="386"/>
      <c r="C222" s="405"/>
      <c r="D222" s="402"/>
      <c r="E222" s="388"/>
      <c r="F222" s="235"/>
      <c r="G222" s="402"/>
      <c r="H222" s="388"/>
      <c r="I222" s="235"/>
      <c r="J222" s="402"/>
      <c r="K222" s="388"/>
      <c r="L222" s="235"/>
      <c r="M222" s="402"/>
      <c r="N222" s="388"/>
      <c r="O222" s="235"/>
    </row>
    <row r="223" spans="2:15" ht="14.45" customHeight="1" x14ac:dyDescent="0.2">
      <c r="B223" s="386"/>
      <c r="C223" s="405"/>
      <c r="D223" s="402"/>
      <c r="E223" s="388"/>
      <c r="F223" s="235"/>
      <c r="G223" s="402"/>
      <c r="H223" s="388"/>
      <c r="I223" s="235"/>
      <c r="J223" s="402"/>
      <c r="K223" s="388"/>
      <c r="L223" s="235"/>
      <c r="M223" s="402"/>
      <c r="N223" s="388"/>
      <c r="O223" s="235"/>
    </row>
    <row r="224" spans="2:15" ht="14.45" customHeight="1" x14ac:dyDescent="0.2">
      <c r="B224" s="385" t="s">
        <v>1736</v>
      </c>
      <c r="C224" s="404" t="s">
        <v>284</v>
      </c>
      <c r="D224" s="399"/>
      <c r="E224" s="403" t="s">
        <v>257</v>
      </c>
      <c r="F224" s="233" t="s">
        <v>472</v>
      </c>
      <c r="G224" s="401"/>
      <c r="H224" s="387"/>
      <c r="I224" s="233"/>
      <c r="J224" s="401"/>
      <c r="K224" s="387"/>
      <c r="L224" s="233"/>
      <c r="M224" s="401"/>
      <c r="N224" s="387"/>
      <c r="O224" s="233"/>
    </row>
    <row r="225" spans="2:15" ht="14.45" customHeight="1" x14ac:dyDescent="0.2">
      <c r="B225" s="386"/>
      <c r="C225" s="405"/>
      <c r="D225" s="402"/>
      <c r="E225" s="388"/>
      <c r="F225" s="235"/>
      <c r="G225" s="402"/>
      <c r="H225" s="388"/>
      <c r="I225" s="235"/>
      <c r="J225" s="402"/>
      <c r="K225" s="388"/>
      <c r="L225" s="235"/>
      <c r="M225" s="402"/>
      <c r="N225" s="388"/>
      <c r="O225" s="235"/>
    </row>
    <row r="226" spans="2:15" ht="14.45" customHeight="1" x14ac:dyDescent="0.2">
      <c r="B226" s="386"/>
      <c r="C226" s="405"/>
      <c r="D226" s="402"/>
      <c r="E226" s="388"/>
      <c r="F226" s="235"/>
      <c r="G226" s="402"/>
      <c r="H226" s="388"/>
      <c r="I226" s="235"/>
      <c r="J226" s="402"/>
      <c r="K226" s="388"/>
      <c r="L226" s="235"/>
      <c r="M226" s="402"/>
      <c r="N226" s="388"/>
      <c r="O226" s="235"/>
    </row>
    <row r="227" spans="2:15" ht="14.45" customHeight="1" x14ac:dyDescent="0.2">
      <c r="B227" s="386"/>
      <c r="C227" s="405"/>
      <c r="D227" s="402"/>
      <c r="E227" s="388"/>
      <c r="F227" s="235"/>
      <c r="G227" s="402"/>
      <c r="H227" s="388"/>
      <c r="I227" s="235"/>
      <c r="J227" s="402"/>
      <c r="K227" s="388"/>
      <c r="L227" s="235"/>
      <c r="M227" s="402"/>
      <c r="N227" s="388"/>
      <c r="O227" s="235"/>
    </row>
    <row r="228" spans="2:15" ht="14.45" customHeight="1" x14ac:dyDescent="0.2">
      <c r="B228" s="386"/>
      <c r="C228" s="405"/>
      <c r="D228" s="402"/>
      <c r="E228" s="388"/>
      <c r="F228" s="235"/>
      <c r="G228" s="402"/>
      <c r="H228" s="388"/>
      <c r="I228" s="235"/>
      <c r="J228" s="402"/>
      <c r="K228" s="388"/>
      <c r="L228" s="235"/>
      <c r="M228" s="402"/>
      <c r="N228" s="388"/>
      <c r="O228" s="235"/>
    </row>
    <row r="229" spans="2:15" ht="14.45" customHeight="1" x14ac:dyDescent="0.2">
      <c r="B229" s="386"/>
      <c r="C229" s="405"/>
      <c r="D229" s="402"/>
      <c r="E229" s="388"/>
      <c r="F229" s="235"/>
      <c r="G229" s="402"/>
      <c r="H229" s="388"/>
      <c r="I229" s="235"/>
      <c r="J229" s="402"/>
      <c r="K229" s="388"/>
      <c r="L229" s="235"/>
      <c r="M229" s="402"/>
      <c r="N229" s="388"/>
      <c r="O229" s="235"/>
    </row>
    <row r="230" spans="2:15" ht="14.45" customHeight="1" x14ac:dyDescent="0.2">
      <c r="B230" s="386"/>
      <c r="C230" s="405"/>
      <c r="D230" s="402"/>
      <c r="E230" s="388"/>
      <c r="F230" s="235"/>
      <c r="G230" s="402"/>
      <c r="H230" s="388"/>
      <c r="I230" s="235"/>
      <c r="J230" s="402"/>
      <c r="K230" s="388"/>
      <c r="L230" s="235"/>
      <c r="M230" s="402"/>
      <c r="N230" s="388"/>
      <c r="O230" s="235"/>
    </row>
    <row r="231" spans="2:15" ht="14.45" customHeight="1" x14ac:dyDescent="0.2">
      <c r="B231" s="386"/>
      <c r="C231" s="405"/>
      <c r="D231" s="402"/>
      <c r="E231" s="388"/>
      <c r="F231" s="235"/>
      <c r="G231" s="402"/>
      <c r="H231" s="388"/>
      <c r="I231" s="235"/>
      <c r="J231" s="402"/>
      <c r="K231" s="388"/>
      <c r="L231" s="235"/>
      <c r="M231" s="402"/>
      <c r="N231" s="388"/>
      <c r="O231" s="235"/>
    </row>
    <row r="232" spans="2:15" ht="14.45" customHeight="1" x14ac:dyDescent="0.2">
      <c r="B232" s="386"/>
      <c r="C232" s="405"/>
      <c r="D232" s="402"/>
      <c r="E232" s="388"/>
      <c r="F232" s="235"/>
      <c r="G232" s="402"/>
      <c r="H232" s="388"/>
      <c r="I232" s="235"/>
      <c r="J232" s="402"/>
      <c r="K232" s="388"/>
      <c r="L232" s="235"/>
      <c r="M232" s="402"/>
      <c r="N232" s="388"/>
      <c r="O232" s="235"/>
    </row>
    <row r="233" spans="2:15" ht="14.45" customHeight="1" x14ac:dyDescent="0.2">
      <c r="B233" s="386"/>
      <c r="C233" s="405"/>
      <c r="D233" s="402"/>
      <c r="E233" s="388"/>
      <c r="F233" s="235"/>
      <c r="G233" s="402"/>
      <c r="H233" s="388"/>
      <c r="I233" s="235"/>
      <c r="J233" s="402"/>
      <c r="K233" s="388"/>
      <c r="L233" s="235"/>
      <c r="M233" s="402"/>
      <c r="N233" s="388"/>
      <c r="O233" s="235"/>
    </row>
    <row r="234" spans="2:15" ht="14.45" customHeight="1" x14ac:dyDescent="0.2">
      <c r="B234" s="385" t="s">
        <v>1738</v>
      </c>
      <c r="C234" s="404" t="s">
        <v>281</v>
      </c>
      <c r="D234" s="399"/>
      <c r="E234" s="403" t="s">
        <v>254</v>
      </c>
      <c r="F234" s="233" t="s">
        <v>468</v>
      </c>
      <c r="G234" s="401"/>
      <c r="H234" s="387"/>
      <c r="I234" s="233"/>
      <c r="J234" s="401"/>
      <c r="K234" s="387"/>
      <c r="L234" s="233"/>
      <c r="M234" s="401"/>
      <c r="N234" s="387"/>
      <c r="O234" s="233"/>
    </row>
    <row r="235" spans="2:15" ht="14.45" customHeight="1" x14ac:dyDescent="0.2">
      <c r="B235" s="386"/>
      <c r="C235" s="405"/>
      <c r="D235" s="399"/>
      <c r="E235" s="388"/>
      <c r="F235" s="235"/>
      <c r="G235" s="399"/>
      <c r="H235" s="388"/>
      <c r="I235" s="235"/>
      <c r="J235" s="399"/>
      <c r="K235" s="388"/>
      <c r="L235" s="235"/>
      <c r="M235" s="399"/>
      <c r="N235" s="388"/>
      <c r="O235" s="235"/>
    </row>
    <row r="236" spans="2:15" ht="14.45" customHeight="1" x14ac:dyDescent="0.2">
      <c r="B236" s="386"/>
      <c r="C236" s="405"/>
      <c r="D236" s="399"/>
      <c r="E236" s="388"/>
      <c r="F236" s="235"/>
      <c r="G236" s="399"/>
      <c r="H236" s="388"/>
      <c r="I236" s="235"/>
      <c r="J236" s="399"/>
      <c r="K236" s="388"/>
      <c r="L236" s="235"/>
      <c r="M236" s="399"/>
      <c r="N236" s="388"/>
      <c r="O236" s="235"/>
    </row>
    <row r="237" spans="2:15" ht="14.45" customHeight="1" x14ac:dyDescent="0.2">
      <c r="B237" s="386"/>
      <c r="C237" s="405"/>
      <c r="D237" s="399"/>
      <c r="E237" s="388"/>
      <c r="F237" s="235"/>
      <c r="G237" s="399"/>
      <c r="H237" s="388"/>
      <c r="I237" s="235"/>
      <c r="J237" s="399"/>
      <c r="K237" s="388"/>
      <c r="L237" s="235"/>
      <c r="M237" s="399"/>
      <c r="N237" s="388"/>
      <c r="O237" s="235"/>
    </row>
    <row r="238" spans="2:15" ht="14.45" customHeight="1" x14ac:dyDescent="0.2">
      <c r="B238" s="386"/>
      <c r="C238" s="405"/>
      <c r="D238" s="399"/>
      <c r="E238" s="388"/>
      <c r="F238" s="235"/>
      <c r="G238" s="399"/>
      <c r="H238" s="388"/>
      <c r="I238" s="235"/>
      <c r="J238" s="399"/>
      <c r="K238" s="388"/>
      <c r="L238" s="235"/>
      <c r="M238" s="399"/>
      <c r="N238" s="388"/>
      <c r="O238" s="235"/>
    </row>
    <row r="239" spans="2:15" ht="14.45" customHeight="1" x14ac:dyDescent="0.2">
      <c r="B239" s="386"/>
      <c r="C239" s="405"/>
      <c r="D239" s="399"/>
      <c r="E239" s="388"/>
      <c r="F239" s="235"/>
      <c r="G239" s="399"/>
      <c r="H239" s="388"/>
      <c r="I239" s="235"/>
      <c r="J239" s="399"/>
      <c r="K239" s="388"/>
      <c r="L239" s="235"/>
      <c r="M239" s="399"/>
      <c r="N239" s="388"/>
      <c r="O239" s="235"/>
    </row>
    <row r="240" spans="2:15" ht="14.45" customHeight="1" x14ac:dyDescent="0.2">
      <c r="B240" s="386"/>
      <c r="C240" s="405"/>
      <c r="D240" s="399"/>
      <c r="E240" s="388"/>
      <c r="F240" s="235"/>
      <c r="G240" s="399"/>
      <c r="H240" s="388"/>
      <c r="I240" s="235"/>
      <c r="J240" s="399"/>
      <c r="K240" s="388"/>
      <c r="L240" s="235"/>
      <c r="M240" s="399"/>
      <c r="N240" s="388"/>
      <c r="O240" s="235"/>
    </row>
    <row r="241" spans="2:15" ht="14.45" customHeight="1" x14ac:dyDescent="0.2">
      <c r="B241" s="386"/>
      <c r="C241" s="405"/>
      <c r="D241" s="399"/>
      <c r="E241" s="388"/>
      <c r="F241" s="235"/>
      <c r="G241" s="399"/>
      <c r="H241" s="388"/>
      <c r="I241" s="235"/>
      <c r="J241" s="399"/>
      <c r="K241" s="388"/>
      <c r="L241" s="235"/>
      <c r="M241" s="399"/>
      <c r="N241" s="388"/>
      <c r="O241" s="235"/>
    </row>
    <row r="242" spans="2:15" ht="14.45" customHeight="1" x14ac:dyDescent="0.2">
      <c r="B242" s="386"/>
      <c r="C242" s="405"/>
      <c r="D242" s="399"/>
      <c r="E242" s="388"/>
      <c r="F242" s="235"/>
      <c r="G242" s="399"/>
      <c r="H242" s="388"/>
      <c r="I242" s="235"/>
      <c r="J242" s="399"/>
      <c r="K242" s="388"/>
      <c r="L242" s="235"/>
      <c r="M242" s="399"/>
      <c r="N242" s="388"/>
      <c r="O242" s="235"/>
    </row>
    <row r="243" spans="2:15" ht="14.45" customHeight="1" x14ac:dyDescent="0.2">
      <c r="B243" s="386"/>
      <c r="C243" s="405"/>
      <c r="D243" s="399"/>
      <c r="E243" s="388"/>
      <c r="F243" s="235"/>
      <c r="G243" s="399"/>
      <c r="H243" s="388"/>
      <c r="I243" s="235"/>
      <c r="J243" s="399"/>
      <c r="K243" s="388"/>
      <c r="L243" s="235"/>
      <c r="M243" s="399"/>
      <c r="N243" s="388"/>
      <c r="O243" s="235"/>
    </row>
    <row r="244" spans="2:15" ht="14.45" customHeight="1" x14ac:dyDescent="0.2">
      <c r="B244" s="389" t="s">
        <v>1740</v>
      </c>
      <c r="C244" s="389" t="s">
        <v>122</v>
      </c>
      <c r="D244" s="393"/>
      <c r="E244" s="381" t="s">
        <v>702</v>
      </c>
      <c r="F244" s="229" t="s">
        <v>703</v>
      </c>
      <c r="G244" s="383"/>
      <c r="H244" s="381"/>
      <c r="I244" s="229"/>
      <c r="J244" s="383"/>
      <c r="K244" s="381"/>
      <c r="L244" s="229"/>
      <c r="M244" s="383"/>
      <c r="N244" s="381"/>
      <c r="O244" s="229"/>
    </row>
    <row r="245" spans="2:15" ht="14.45" customHeight="1" x14ac:dyDescent="0.2">
      <c r="B245" s="390"/>
      <c r="C245" s="391"/>
      <c r="D245" s="394"/>
      <c r="E245" s="382"/>
      <c r="F245" s="230"/>
      <c r="G245" s="384"/>
      <c r="H245" s="382"/>
      <c r="I245" s="231"/>
      <c r="J245" s="384"/>
      <c r="K245" s="382"/>
      <c r="L245" s="231"/>
      <c r="M245" s="384"/>
      <c r="N245" s="382"/>
      <c r="O245" s="231"/>
    </row>
    <row r="246" spans="2:15" ht="14.45" customHeight="1" x14ac:dyDescent="0.2">
      <c r="B246" s="390"/>
      <c r="C246" s="391"/>
      <c r="D246" s="394"/>
      <c r="E246" s="382"/>
      <c r="F246" s="230"/>
      <c r="G246" s="384"/>
      <c r="H246" s="382"/>
      <c r="I246" s="231"/>
      <c r="J246" s="384"/>
      <c r="K246" s="382"/>
      <c r="L246" s="231"/>
      <c r="M246" s="384"/>
      <c r="N246" s="382"/>
      <c r="O246" s="231"/>
    </row>
    <row r="247" spans="2:15" ht="14.45" customHeight="1" x14ac:dyDescent="0.2">
      <c r="B247" s="390"/>
      <c r="C247" s="391"/>
      <c r="D247" s="394"/>
      <c r="E247" s="382"/>
      <c r="F247" s="230"/>
      <c r="G247" s="384"/>
      <c r="H247" s="382"/>
      <c r="I247" s="231"/>
      <c r="J247" s="384"/>
      <c r="K247" s="382"/>
      <c r="L247" s="231"/>
      <c r="M247" s="384"/>
      <c r="N247" s="382"/>
      <c r="O247" s="231"/>
    </row>
    <row r="248" spans="2:15" ht="14.45" customHeight="1" x14ac:dyDescent="0.2">
      <c r="B248" s="390"/>
      <c r="C248" s="391"/>
      <c r="D248" s="394"/>
      <c r="E248" s="382"/>
      <c r="F248" s="230"/>
      <c r="G248" s="384"/>
      <c r="H248" s="382"/>
      <c r="I248" s="231"/>
      <c r="J248" s="384"/>
      <c r="K248" s="382"/>
      <c r="L248" s="231"/>
      <c r="M248" s="384"/>
      <c r="N248" s="382"/>
      <c r="O248" s="231"/>
    </row>
    <row r="249" spans="2:15" ht="14.45" customHeight="1" x14ac:dyDescent="0.2">
      <c r="B249" s="390"/>
      <c r="C249" s="391"/>
      <c r="D249" s="394"/>
      <c r="E249" s="382"/>
      <c r="F249" s="230"/>
      <c r="G249" s="384"/>
      <c r="H249" s="382"/>
      <c r="I249" s="231"/>
      <c r="J249" s="384"/>
      <c r="K249" s="382"/>
      <c r="L249" s="231"/>
      <c r="M249" s="384"/>
      <c r="N249" s="382"/>
      <c r="O249" s="231"/>
    </row>
    <row r="250" spans="2:15" ht="14.45" customHeight="1" x14ac:dyDescent="0.2">
      <c r="B250" s="390"/>
      <c r="C250" s="391"/>
      <c r="D250" s="394"/>
      <c r="E250" s="382"/>
      <c r="F250" s="230"/>
      <c r="G250" s="384"/>
      <c r="H250" s="382"/>
      <c r="I250" s="231"/>
      <c r="J250" s="384"/>
      <c r="K250" s="382"/>
      <c r="L250" s="231"/>
      <c r="M250" s="384"/>
      <c r="N250" s="382"/>
      <c r="O250" s="231"/>
    </row>
    <row r="251" spans="2:15" ht="14.45" customHeight="1" x14ac:dyDescent="0.2">
      <c r="B251" s="390"/>
      <c r="C251" s="391"/>
      <c r="D251" s="394"/>
      <c r="E251" s="382"/>
      <c r="F251" s="230"/>
      <c r="G251" s="384"/>
      <c r="H251" s="382"/>
      <c r="I251" s="231"/>
      <c r="J251" s="384"/>
      <c r="K251" s="382"/>
      <c r="L251" s="231"/>
      <c r="M251" s="384"/>
      <c r="N251" s="382"/>
      <c r="O251" s="231"/>
    </row>
    <row r="252" spans="2:15" ht="14.45" customHeight="1" x14ac:dyDescent="0.2">
      <c r="B252" s="390"/>
      <c r="C252" s="391"/>
      <c r="D252" s="394"/>
      <c r="E252" s="382"/>
      <c r="F252" s="230"/>
      <c r="G252" s="384"/>
      <c r="H252" s="382"/>
      <c r="I252" s="231"/>
      <c r="J252" s="384"/>
      <c r="K252" s="382"/>
      <c r="L252" s="231"/>
      <c r="M252" s="384"/>
      <c r="N252" s="382"/>
      <c r="O252" s="231"/>
    </row>
    <row r="253" spans="2:15" ht="14.45" customHeight="1" x14ac:dyDescent="0.2">
      <c r="B253" s="390"/>
      <c r="C253" s="392"/>
      <c r="D253" s="394"/>
      <c r="E253" s="382"/>
      <c r="F253" s="230"/>
      <c r="G253" s="384"/>
      <c r="H253" s="382"/>
      <c r="I253" s="231"/>
      <c r="J253" s="384"/>
      <c r="K253" s="382"/>
      <c r="L253" s="231"/>
      <c r="M253" s="384"/>
      <c r="N253" s="382"/>
      <c r="O253" s="231"/>
    </row>
    <row r="254" spans="2:15" ht="14.45" customHeight="1" x14ac:dyDescent="0.2">
      <c r="B254" s="385" t="s">
        <v>1741</v>
      </c>
      <c r="C254" s="404" t="s">
        <v>380</v>
      </c>
      <c r="D254" s="399"/>
      <c r="E254" s="403" t="s">
        <v>381</v>
      </c>
      <c r="F254" s="233" t="s">
        <v>473</v>
      </c>
      <c r="G254" s="401"/>
      <c r="H254" s="403"/>
      <c r="I254" s="233"/>
      <c r="J254" s="401"/>
      <c r="K254" s="387"/>
      <c r="L254" s="233"/>
      <c r="M254" s="401"/>
      <c r="N254" s="387"/>
      <c r="O254" s="233"/>
    </row>
    <row r="255" spans="2:15" ht="14.45" customHeight="1" x14ac:dyDescent="0.2">
      <c r="B255" s="386"/>
      <c r="C255" s="405"/>
      <c r="D255" s="402"/>
      <c r="E255" s="388"/>
      <c r="F255" s="235"/>
      <c r="G255" s="402"/>
      <c r="H255" s="388"/>
      <c r="I255" s="235"/>
      <c r="J255" s="402"/>
      <c r="K255" s="388"/>
      <c r="L255" s="235"/>
      <c r="M255" s="402"/>
      <c r="N255" s="388"/>
      <c r="O255" s="235"/>
    </row>
    <row r="256" spans="2:15" ht="14.45" customHeight="1" x14ac:dyDescent="0.2">
      <c r="B256" s="386"/>
      <c r="C256" s="405"/>
      <c r="D256" s="402"/>
      <c r="E256" s="388"/>
      <c r="F256" s="235"/>
      <c r="G256" s="402"/>
      <c r="H256" s="388"/>
      <c r="I256" s="235"/>
      <c r="J256" s="402"/>
      <c r="K256" s="388"/>
      <c r="L256" s="235"/>
      <c r="M256" s="402"/>
      <c r="N256" s="388"/>
      <c r="O256" s="235"/>
    </row>
    <row r="257" spans="2:15" ht="14.45" customHeight="1" x14ac:dyDescent="0.2">
      <c r="B257" s="386"/>
      <c r="C257" s="405"/>
      <c r="D257" s="402"/>
      <c r="E257" s="388"/>
      <c r="F257" s="235"/>
      <c r="G257" s="402"/>
      <c r="H257" s="388"/>
      <c r="I257" s="235"/>
      <c r="J257" s="402"/>
      <c r="K257" s="388"/>
      <c r="L257" s="235"/>
      <c r="M257" s="402"/>
      <c r="N257" s="388"/>
      <c r="O257" s="235"/>
    </row>
    <row r="258" spans="2:15" ht="14.45" customHeight="1" x14ac:dyDescent="0.2">
      <c r="B258" s="386"/>
      <c r="C258" s="405"/>
      <c r="D258" s="402"/>
      <c r="E258" s="388"/>
      <c r="F258" s="235"/>
      <c r="G258" s="402"/>
      <c r="H258" s="388"/>
      <c r="I258" s="235"/>
      <c r="J258" s="402"/>
      <c r="K258" s="388"/>
      <c r="L258" s="235"/>
      <c r="M258" s="402"/>
      <c r="N258" s="388"/>
      <c r="O258" s="235"/>
    </row>
    <row r="259" spans="2:15" ht="14.45" customHeight="1" x14ac:dyDescent="0.2">
      <c r="B259" s="386"/>
      <c r="C259" s="405"/>
      <c r="D259" s="402"/>
      <c r="E259" s="388"/>
      <c r="F259" s="235"/>
      <c r="G259" s="402"/>
      <c r="H259" s="388"/>
      <c r="I259" s="235"/>
      <c r="J259" s="402"/>
      <c r="K259" s="388"/>
      <c r="L259" s="235"/>
      <c r="M259" s="402"/>
      <c r="N259" s="388"/>
      <c r="O259" s="235"/>
    </row>
    <row r="260" spans="2:15" ht="14.45" customHeight="1" x14ac:dyDescent="0.2">
      <c r="B260" s="386"/>
      <c r="C260" s="405"/>
      <c r="D260" s="402"/>
      <c r="E260" s="388"/>
      <c r="F260" s="235"/>
      <c r="G260" s="402"/>
      <c r="H260" s="388"/>
      <c r="I260" s="235"/>
      <c r="J260" s="402"/>
      <c r="K260" s="388"/>
      <c r="L260" s="235"/>
      <c r="M260" s="402"/>
      <c r="N260" s="388"/>
      <c r="O260" s="235"/>
    </row>
    <row r="261" spans="2:15" ht="14.45" customHeight="1" x14ac:dyDescent="0.2">
      <c r="B261" s="386"/>
      <c r="C261" s="405"/>
      <c r="D261" s="402"/>
      <c r="E261" s="388"/>
      <c r="F261" s="235"/>
      <c r="G261" s="402"/>
      <c r="H261" s="388"/>
      <c r="I261" s="235"/>
      <c r="J261" s="402"/>
      <c r="K261" s="388"/>
      <c r="L261" s="235"/>
      <c r="M261" s="402"/>
      <c r="N261" s="388"/>
      <c r="O261" s="235"/>
    </row>
    <row r="262" spans="2:15" ht="14.45" customHeight="1" x14ac:dyDescent="0.2">
      <c r="B262" s="386"/>
      <c r="C262" s="405"/>
      <c r="D262" s="402"/>
      <c r="E262" s="388"/>
      <c r="F262" s="235"/>
      <c r="G262" s="402"/>
      <c r="H262" s="388"/>
      <c r="I262" s="235"/>
      <c r="J262" s="402"/>
      <c r="K262" s="388"/>
      <c r="L262" s="235"/>
      <c r="M262" s="402"/>
      <c r="N262" s="388"/>
      <c r="O262" s="235"/>
    </row>
    <row r="263" spans="2:15" ht="14.45" customHeight="1" x14ac:dyDescent="0.2">
      <c r="B263" s="386"/>
      <c r="C263" s="405"/>
      <c r="D263" s="402"/>
      <c r="E263" s="388"/>
      <c r="F263" s="235"/>
      <c r="G263" s="402"/>
      <c r="H263" s="388"/>
      <c r="I263" s="235"/>
      <c r="J263" s="402"/>
      <c r="K263" s="388"/>
      <c r="L263" s="235"/>
      <c r="M263" s="402"/>
      <c r="N263" s="388"/>
      <c r="O263" s="235"/>
    </row>
    <row r="264" spans="2:15" ht="14.45" customHeight="1" x14ac:dyDescent="0.2">
      <c r="B264" s="385" t="s">
        <v>1743</v>
      </c>
      <c r="C264" s="404" t="s">
        <v>306</v>
      </c>
      <c r="D264" s="399"/>
      <c r="E264" s="403" t="s">
        <v>259</v>
      </c>
      <c r="F264" s="233" t="s">
        <v>474</v>
      </c>
      <c r="G264" s="401"/>
      <c r="H264" s="403" t="s">
        <v>258</v>
      </c>
      <c r="I264" s="233" t="s">
        <v>475</v>
      </c>
      <c r="J264" s="401"/>
      <c r="K264" s="387"/>
      <c r="L264" s="233"/>
      <c r="M264" s="401"/>
      <c r="N264" s="387"/>
      <c r="O264" s="233"/>
    </row>
    <row r="265" spans="2:15" ht="14.45" customHeight="1" x14ac:dyDescent="0.2">
      <c r="B265" s="386"/>
      <c r="C265" s="405"/>
      <c r="D265" s="402"/>
      <c r="E265" s="388"/>
      <c r="F265" s="235"/>
      <c r="G265" s="402"/>
      <c r="H265" s="388"/>
      <c r="I265" s="235"/>
      <c r="J265" s="402"/>
      <c r="K265" s="388"/>
      <c r="L265" s="235"/>
      <c r="M265" s="402"/>
      <c r="N265" s="388"/>
      <c r="O265" s="235"/>
    </row>
    <row r="266" spans="2:15" ht="14.45" customHeight="1" x14ac:dyDescent="0.2">
      <c r="B266" s="386"/>
      <c r="C266" s="405"/>
      <c r="D266" s="402"/>
      <c r="E266" s="388"/>
      <c r="F266" s="235"/>
      <c r="G266" s="402"/>
      <c r="H266" s="388"/>
      <c r="I266" s="235"/>
      <c r="J266" s="402"/>
      <c r="K266" s="388"/>
      <c r="L266" s="235"/>
      <c r="M266" s="402"/>
      <c r="N266" s="388"/>
      <c r="O266" s="235"/>
    </row>
    <row r="267" spans="2:15" ht="14.45" customHeight="1" x14ac:dyDescent="0.2">
      <c r="B267" s="386"/>
      <c r="C267" s="405"/>
      <c r="D267" s="402"/>
      <c r="E267" s="388"/>
      <c r="F267" s="235"/>
      <c r="G267" s="402"/>
      <c r="H267" s="388"/>
      <c r="I267" s="235"/>
      <c r="J267" s="402"/>
      <c r="K267" s="388"/>
      <c r="L267" s="235"/>
      <c r="M267" s="402"/>
      <c r="N267" s="388"/>
      <c r="O267" s="235"/>
    </row>
    <row r="268" spans="2:15" ht="14.45" customHeight="1" x14ac:dyDescent="0.2">
      <c r="B268" s="386"/>
      <c r="C268" s="405"/>
      <c r="D268" s="402"/>
      <c r="E268" s="388"/>
      <c r="F268" s="235"/>
      <c r="G268" s="402"/>
      <c r="H268" s="388"/>
      <c r="I268" s="235"/>
      <c r="J268" s="402"/>
      <c r="K268" s="388"/>
      <c r="L268" s="235"/>
      <c r="M268" s="402"/>
      <c r="N268" s="388"/>
      <c r="O268" s="235"/>
    </row>
    <row r="269" spans="2:15" ht="14.45" customHeight="1" x14ac:dyDescent="0.2">
      <c r="B269" s="386"/>
      <c r="C269" s="405"/>
      <c r="D269" s="402"/>
      <c r="E269" s="388"/>
      <c r="F269" s="235"/>
      <c r="G269" s="402"/>
      <c r="H269" s="388"/>
      <c r="I269" s="235"/>
      <c r="J269" s="402"/>
      <c r="K269" s="388"/>
      <c r="L269" s="235"/>
      <c r="M269" s="402"/>
      <c r="N269" s="388"/>
      <c r="O269" s="235"/>
    </row>
    <row r="270" spans="2:15" ht="14.45" customHeight="1" x14ac:dyDescent="0.2">
      <c r="B270" s="386"/>
      <c r="C270" s="405"/>
      <c r="D270" s="402"/>
      <c r="E270" s="388"/>
      <c r="F270" s="235"/>
      <c r="G270" s="402"/>
      <c r="H270" s="388"/>
      <c r="I270" s="235"/>
      <c r="J270" s="402"/>
      <c r="K270" s="388"/>
      <c r="L270" s="235"/>
      <c r="M270" s="402"/>
      <c r="N270" s="388"/>
      <c r="O270" s="235"/>
    </row>
    <row r="271" spans="2:15" ht="14.45" customHeight="1" x14ac:dyDescent="0.2">
      <c r="B271" s="386"/>
      <c r="C271" s="405"/>
      <c r="D271" s="402"/>
      <c r="E271" s="388"/>
      <c r="F271" s="235"/>
      <c r="G271" s="402"/>
      <c r="H271" s="388"/>
      <c r="I271" s="235"/>
      <c r="J271" s="402"/>
      <c r="K271" s="388"/>
      <c r="L271" s="235"/>
      <c r="M271" s="402"/>
      <c r="N271" s="388"/>
      <c r="O271" s="235"/>
    </row>
    <row r="272" spans="2:15" ht="14.45" customHeight="1" x14ac:dyDescent="0.2">
      <c r="B272" s="386"/>
      <c r="C272" s="405"/>
      <c r="D272" s="402"/>
      <c r="E272" s="388"/>
      <c r="F272" s="235"/>
      <c r="G272" s="402"/>
      <c r="H272" s="388"/>
      <c r="I272" s="235"/>
      <c r="J272" s="402"/>
      <c r="K272" s="388"/>
      <c r="L272" s="235"/>
      <c r="M272" s="402"/>
      <c r="N272" s="388"/>
      <c r="O272" s="235"/>
    </row>
    <row r="273" spans="2:15" ht="14.45" customHeight="1" x14ac:dyDescent="0.2">
      <c r="B273" s="386"/>
      <c r="C273" s="405"/>
      <c r="D273" s="402"/>
      <c r="E273" s="388"/>
      <c r="F273" s="235"/>
      <c r="G273" s="402"/>
      <c r="H273" s="388"/>
      <c r="I273" s="235"/>
      <c r="J273" s="402"/>
      <c r="K273" s="388"/>
      <c r="L273" s="235"/>
      <c r="M273" s="402"/>
      <c r="N273" s="388"/>
      <c r="O273" s="235"/>
    </row>
    <row r="274" spans="2:15" ht="14.45" customHeight="1" x14ac:dyDescent="0.2">
      <c r="B274" s="389" t="s">
        <v>1745</v>
      </c>
      <c r="C274" s="389" t="s">
        <v>704</v>
      </c>
      <c r="D274" s="393"/>
      <c r="E274" s="381" t="s">
        <v>705</v>
      </c>
      <c r="F274" s="229" t="s">
        <v>706</v>
      </c>
      <c r="G274" s="383"/>
      <c r="H274" s="381"/>
      <c r="I274" s="229"/>
      <c r="J274" s="383"/>
      <c r="K274" s="381"/>
      <c r="L274" s="229"/>
      <c r="M274" s="383"/>
      <c r="N274" s="381"/>
      <c r="O274" s="229"/>
    </row>
    <row r="275" spans="2:15" ht="14.45" customHeight="1" x14ac:dyDescent="0.2">
      <c r="B275" s="391"/>
      <c r="C275" s="391"/>
      <c r="D275" s="394"/>
      <c r="E275" s="382"/>
      <c r="F275" s="230"/>
      <c r="G275" s="384"/>
      <c r="H275" s="382"/>
      <c r="I275" s="231"/>
      <c r="J275" s="384"/>
      <c r="K275" s="382"/>
      <c r="L275" s="231"/>
      <c r="M275" s="384"/>
      <c r="N275" s="382"/>
      <c r="O275" s="231"/>
    </row>
    <row r="276" spans="2:15" ht="14.45" customHeight="1" x14ac:dyDescent="0.2">
      <c r="B276" s="391"/>
      <c r="C276" s="391"/>
      <c r="D276" s="394"/>
      <c r="E276" s="382"/>
      <c r="F276" s="230"/>
      <c r="G276" s="384"/>
      <c r="H276" s="382"/>
      <c r="I276" s="231"/>
      <c r="J276" s="384"/>
      <c r="K276" s="382"/>
      <c r="L276" s="231"/>
      <c r="M276" s="384"/>
      <c r="N276" s="382"/>
      <c r="O276" s="231"/>
    </row>
    <row r="277" spans="2:15" ht="14.45" customHeight="1" x14ac:dyDescent="0.2">
      <c r="B277" s="391"/>
      <c r="C277" s="391"/>
      <c r="D277" s="394"/>
      <c r="E277" s="382"/>
      <c r="F277" s="230"/>
      <c r="G277" s="384"/>
      <c r="H277" s="382"/>
      <c r="I277" s="231"/>
      <c r="J277" s="384"/>
      <c r="K277" s="382"/>
      <c r="L277" s="231"/>
      <c r="M277" s="384"/>
      <c r="N277" s="382"/>
      <c r="O277" s="231"/>
    </row>
    <row r="278" spans="2:15" ht="14.45" customHeight="1" x14ac:dyDescent="0.2">
      <c r="B278" s="391"/>
      <c r="C278" s="391"/>
      <c r="D278" s="394"/>
      <c r="E278" s="382"/>
      <c r="F278" s="230"/>
      <c r="G278" s="384"/>
      <c r="H278" s="382"/>
      <c r="I278" s="231"/>
      <c r="J278" s="384"/>
      <c r="K278" s="382"/>
      <c r="L278" s="231"/>
      <c r="M278" s="384"/>
      <c r="N278" s="382"/>
      <c r="O278" s="231"/>
    </row>
    <row r="279" spans="2:15" ht="14.45" customHeight="1" x14ac:dyDescent="0.2">
      <c r="B279" s="391"/>
      <c r="C279" s="391"/>
      <c r="D279" s="394"/>
      <c r="E279" s="382"/>
      <c r="F279" s="230"/>
      <c r="G279" s="384"/>
      <c r="H279" s="382"/>
      <c r="I279" s="231"/>
      <c r="J279" s="384"/>
      <c r="K279" s="382"/>
      <c r="L279" s="231"/>
      <c r="M279" s="384"/>
      <c r="N279" s="382"/>
      <c r="O279" s="231"/>
    </row>
    <row r="280" spans="2:15" ht="14.45" customHeight="1" x14ac:dyDescent="0.2">
      <c r="B280" s="391"/>
      <c r="C280" s="391"/>
      <c r="D280" s="394"/>
      <c r="E280" s="382"/>
      <c r="F280" s="230"/>
      <c r="G280" s="384"/>
      <c r="H280" s="382"/>
      <c r="I280" s="231"/>
      <c r="J280" s="384"/>
      <c r="K280" s="382"/>
      <c r="L280" s="231"/>
      <c r="M280" s="384"/>
      <c r="N280" s="382"/>
      <c r="O280" s="231"/>
    </row>
    <row r="281" spans="2:15" ht="14.45" customHeight="1" x14ac:dyDescent="0.2">
      <c r="B281" s="391"/>
      <c r="C281" s="391"/>
      <c r="D281" s="394"/>
      <c r="E281" s="382"/>
      <c r="F281" s="230"/>
      <c r="G281" s="384"/>
      <c r="H281" s="382"/>
      <c r="I281" s="231"/>
      <c r="J281" s="384"/>
      <c r="K281" s="382"/>
      <c r="L281" s="231"/>
      <c r="M281" s="384"/>
      <c r="N281" s="382"/>
      <c r="O281" s="231"/>
    </row>
    <row r="282" spans="2:15" ht="14.45" customHeight="1" x14ac:dyDescent="0.2">
      <c r="B282" s="391"/>
      <c r="C282" s="391"/>
      <c r="D282" s="394"/>
      <c r="E282" s="382"/>
      <c r="F282" s="230"/>
      <c r="G282" s="384"/>
      <c r="H282" s="382"/>
      <c r="I282" s="231"/>
      <c r="J282" s="384"/>
      <c r="K282" s="382"/>
      <c r="L282" s="231"/>
      <c r="M282" s="384"/>
      <c r="N282" s="382"/>
      <c r="O282" s="231"/>
    </row>
    <row r="283" spans="2:15" ht="14.45" customHeight="1" x14ac:dyDescent="0.2">
      <c r="B283" s="392"/>
      <c r="C283" s="392"/>
      <c r="D283" s="396"/>
      <c r="E283" s="397"/>
      <c r="F283" s="230"/>
      <c r="G283" s="398"/>
      <c r="H283" s="397"/>
      <c r="I283" s="231"/>
      <c r="J283" s="398"/>
      <c r="K283" s="397"/>
      <c r="L283" s="231"/>
      <c r="M283" s="398"/>
      <c r="N283" s="397"/>
      <c r="O283" s="231"/>
    </row>
    <row r="284" spans="2:15" ht="14.45" customHeight="1" x14ac:dyDescent="0.2">
      <c r="B284" s="385" t="s">
        <v>1747</v>
      </c>
      <c r="C284" s="404" t="s">
        <v>285</v>
      </c>
      <c r="D284" s="399"/>
      <c r="E284" s="403" t="s">
        <v>261</v>
      </c>
      <c r="F284" s="233" t="s">
        <v>476</v>
      </c>
      <c r="G284" s="401"/>
      <c r="H284" s="403" t="s">
        <v>260</v>
      </c>
      <c r="I284" s="233" t="s">
        <v>477</v>
      </c>
      <c r="J284" s="401"/>
      <c r="K284" s="387"/>
      <c r="L284" s="233"/>
      <c r="M284" s="401"/>
      <c r="N284" s="387"/>
      <c r="O284" s="233"/>
    </row>
    <row r="285" spans="2:15" ht="14.45" customHeight="1" x14ac:dyDescent="0.2">
      <c r="B285" s="400"/>
      <c r="C285" s="405"/>
      <c r="D285" s="402"/>
      <c r="E285" s="388"/>
      <c r="F285" s="235"/>
      <c r="G285" s="402"/>
      <c r="H285" s="388"/>
      <c r="I285" s="235"/>
      <c r="J285" s="402"/>
      <c r="K285" s="388"/>
      <c r="L285" s="235"/>
      <c r="M285" s="402"/>
      <c r="N285" s="388"/>
      <c r="O285" s="235"/>
    </row>
    <row r="286" spans="2:15" ht="14.45" customHeight="1" x14ac:dyDescent="0.2">
      <c r="B286" s="400"/>
      <c r="C286" s="405"/>
      <c r="D286" s="402"/>
      <c r="E286" s="388"/>
      <c r="F286" s="235"/>
      <c r="G286" s="402"/>
      <c r="H286" s="388"/>
      <c r="I286" s="235"/>
      <c r="J286" s="402"/>
      <c r="K286" s="388"/>
      <c r="L286" s="235"/>
      <c r="M286" s="402"/>
      <c r="N286" s="388"/>
      <c r="O286" s="235"/>
    </row>
    <row r="287" spans="2:15" ht="14.45" customHeight="1" x14ac:dyDescent="0.2">
      <c r="B287" s="400"/>
      <c r="C287" s="405"/>
      <c r="D287" s="402"/>
      <c r="E287" s="388"/>
      <c r="F287" s="235"/>
      <c r="G287" s="402"/>
      <c r="H287" s="388"/>
      <c r="I287" s="235"/>
      <c r="J287" s="402"/>
      <c r="K287" s="388"/>
      <c r="L287" s="235"/>
      <c r="M287" s="402"/>
      <c r="N287" s="388"/>
      <c r="O287" s="235"/>
    </row>
    <row r="288" spans="2:15" ht="14.45" customHeight="1" x14ac:dyDescent="0.2">
      <c r="B288" s="400"/>
      <c r="C288" s="405"/>
      <c r="D288" s="402"/>
      <c r="E288" s="388"/>
      <c r="F288" s="235"/>
      <c r="G288" s="402"/>
      <c r="H288" s="388"/>
      <c r="I288" s="235"/>
      <c r="J288" s="402"/>
      <c r="K288" s="388"/>
      <c r="L288" s="235"/>
      <c r="M288" s="402"/>
      <c r="N288" s="388"/>
      <c r="O288" s="235"/>
    </row>
    <row r="289" spans="2:15" ht="14.45" customHeight="1" x14ac:dyDescent="0.2">
      <c r="B289" s="400"/>
      <c r="C289" s="405"/>
      <c r="D289" s="402"/>
      <c r="E289" s="388"/>
      <c r="F289" s="235"/>
      <c r="G289" s="402"/>
      <c r="H289" s="388"/>
      <c r="I289" s="235"/>
      <c r="J289" s="402"/>
      <c r="K289" s="388"/>
      <c r="L289" s="235"/>
      <c r="M289" s="402"/>
      <c r="N289" s="388"/>
      <c r="O289" s="235"/>
    </row>
    <row r="290" spans="2:15" ht="14.45" customHeight="1" x14ac:dyDescent="0.2">
      <c r="B290" s="400"/>
      <c r="C290" s="405"/>
      <c r="D290" s="402"/>
      <c r="E290" s="388"/>
      <c r="F290" s="235"/>
      <c r="G290" s="402"/>
      <c r="H290" s="388"/>
      <c r="I290" s="235"/>
      <c r="J290" s="402"/>
      <c r="K290" s="388"/>
      <c r="L290" s="235"/>
      <c r="M290" s="402"/>
      <c r="N290" s="388"/>
      <c r="O290" s="235"/>
    </row>
    <row r="291" spans="2:15" ht="14.45" customHeight="1" x14ac:dyDescent="0.2">
      <c r="B291" s="400"/>
      <c r="C291" s="405"/>
      <c r="D291" s="402"/>
      <c r="E291" s="388"/>
      <c r="F291" s="235"/>
      <c r="G291" s="402"/>
      <c r="H291" s="388"/>
      <c r="I291" s="235"/>
      <c r="J291" s="402"/>
      <c r="K291" s="388"/>
      <c r="L291" s="235"/>
      <c r="M291" s="402"/>
      <c r="N291" s="388"/>
      <c r="O291" s="235"/>
    </row>
    <row r="292" spans="2:15" ht="14.45" customHeight="1" x14ac:dyDescent="0.2">
      <c r="B292" s="400"/>
      <c r="C292" s="405"/>
      <c r="D292" s="402"/>
      <c r="E292" s="388"/>
      <c r="F292" s="235"/>
      <c r="G292" s="402"/>
      <c r="H292" s="388"/>
      <c r="I292" s="235"/>
      <c r="J292" s="402"/>
      <c r="K292" s="388"/>
      <c r="L292" s="235"/>
      <c r="M292" s="402"/>
      <c r="N292" s="388"/>
      <c r="O292" s="235"/>
    </row>
    <row r="293" spans="2:15" ht="14.45" customHeight="1" x14ac:dyDescent="0.2">
      <c r="B293" s="400"/>
      <c r="C293" s="405"/>
      <c r="D293" s="402"/>
      <c r="E293" s="388"/>
      <c r="F293" s="235"/>
      <c r="G293" s="402"/>
      <c r="H293" s="388"/>
      <c r="I293" s="235"/>
      <c r="J293" s="402"/>
      <c r="K293" s="388"/>
      <c r="L293" s="235"/>
      <c r="M293" s="402"/>
      <c r="N293" s="388"/>
      <c r="O293" s="235"/>
    </row>
    <row r="294" spans="2:15" ht="14.45" customHeight="1" x14ac:dyDescent="0.2">
      <c r="B294" s="389" t="s">
        <v>1749</v>
      </c>
      <c r="C294" s="389" t="s">
        <v>184</v>
      </c>
      <c r="D294" s="393" t="s">
        <v>685</v>
      </c>
      <c r="E294" s="381" t="s">
        <v>1148</v>
      </c>
      <c r="F294" s="229" t="s">
        <v>1149</v>
      </c>
      <c r="G294" s="383"/>
      <c r="H294" s="381" t="s">
        <v>1150</v>
      </c>
      <c r="I294" s="229" t="s">
        <v>1151</v>
      </c>
      <c r="J294" s="383"/>
      <c r="K294" s="381"/>
      <c r="L294" s="229"/>
      <c r="M294" s="383"/>
      <c r="N294" s="381"/>
      <c r="O294" s="229"/>
    </row>
    <row r="295" spans="2:15" ht="14.45" customHeight="1" x14ac:dyDescent="0.2">
      <c r="B295" s="395"/>
      <c r="C295" s="391"/>
      <c r="D295" s="394"/>
      <c r="E295" s="382"/>
      <c r="F295" s="230"/>
      <c r="G295" s="384"/>
      <c r="H295" s="382"/>
      <c r="I295" s="231"/>
      <c r="J295" s="384"/>
      <c r="K295" s="382"/>
      <c r="L295" s="231"/>
      <c r="M295" s="384"/>
      <c r="N295" s="382"/>
      <c r="O295" s="231"/>
    </row>
    <row r="296" spans="2:15" ht="14.45" customHeight="1" x14ac:dyDescent="0.2">
      <c r="B296" s="395"/>
      <c r="C296" s="391"/>
      <c r="D296" s="394"/>
      <c r="E296" s="382"/>
      <c r="F296" s="230"/>
      <c r="G296" s="384"/>
      <c r="H296" s="382"/>
      <c r="I296" s="231"/>
      <c r="J296" s="384"/>
      <c r="K296" s="382"/>
      <c r="L296" s="231"/>
      <c r="M296" s="384"/>
      <c r="N296" s="382"/>
      <c r="O296" s="231"/>
    </row>
    <row r="297" spans="2:15" ht="14.45" customHeight="1" x14ac:dyDescent="0.2">
      <c r="B297" s="395"/>
      <c r="C297" s="391"/>
      <c r="D297" s="394"/>
      <c r="E297" s="382"/>
      <c r="F297" s="230"/>
      <c r="G297" s="384"/>
      <c r="H297" s="382"/>
      <c r="I297" s="231"/>
      <c r="J297" s="384"/>
      <c r="K297" s="382"/>
      <c r="L297" s="231"/>
      <c r="M297" s="384"/>
      <c r="N297" s="382"/>
      <c r="O297" s="231"/>
    </row>
    <row r="298" spans="2:15" ht="14.45" customHeight="1" x14ac:dyDescent="0.2">
      <c r="B298" s="395"/>
      <c r="C298" s="391"/>
      <c r="D298" s="394"/>
      <c r="E298" s="382"/>
      <c r="F298" s="230"/>
      <c r="G298" s="384"/>
      <c r="H298" s="382"/>
      <c r="I298" s="231"/>
      <c r="J298" s="384"/>
      <c r="K298" s="382"/>
      <c r="L298" s="231"/>
      <c r="M298" s="384"/>
      <c r="N298" s="382"/>
      <c r="O298" s="231"/>
    </row>
    <row r="299" spans="2:15" ht="14.45" customHeight="1" x14ac:dyDescent="0.2">
      <c r="B299" s="395"/>
      <c r="C299" s="391"/>
      <c r="D299" s="394"/>
      <c r="E299" s="382"/>
      <c r="F299" s="230"/>
      <c r="G299" s="384"/>
      <c r="H299" s="382"/>
      <c r="I299" s="231"/>
      <c r="J299" s="384"/>
      <c r="K299" s="382"/>
      <c r="L299" s="231"/>
      <c r="M299" s="384"/>
      <c r="N299" s="382"/>
      <c r="O299" s="231"/>
    </row>
    <row r="300" spans="2:15" ht="14.45" customHeight="1" x14ac:dyDescent="0.2">
      <c r="B300" s="395"/>
      <c r="C300" s="391"/>
      <c r="D300" s="394"/>
      <c r="E300" s="382"/>
      <c r="F300" s="230"/>
      <c r="G300" s="384"/>
      <c r="H300" s="382"/>
      <c r="I300" s="231"/>
      <c r="J300" s="384"/>
      <c r="K300" s="382"/>
      <c r="L300" s="231"/>
      <c r="M300" s="384"/>
      <c r="N300" s="382"/>
      <c r="O300" s="231"/>
    </row>
    <row r="301" spans="2:15" ht="14.45" customHeight="1" x14ac:dyDescent="0.2">
      <c r="B301" s="395"/>
      <c r="C301" s="391"/>
      <c r="D301" s="394"/>
      <c r="E301" s="382"/>
      <c r="F301" s="230"/>
      <c r="G301" s="384"/>
      <c r="H301" s="382"/>
      <c r="I301" s="231"/>
      <c r="J301" s="384"/>
      <c r="K301" s="382"/>
      <c r="L301" s="231"/>
      <c r="M301" s="384"/>
      <c r="N301" s="382"/>
      <c r="O301" s="231"/>
    </row>
    <row r="302" spans="2:15" ht="14.45" customHeight="1" x14ac:dyDescent="0.2">
      <c r="B302" s="395"/>
      <c r="C302" s="391"/>
      <c r="D302" s="394"/>
      <c r="E302" s="382"/>
      <c r="F302" s="230"/>
      <c r="G302" s="384"/>
      <c r="H302" s="382"/>
      <c r="I302" s="231"/>
      <c r="J302" s="384"/>
      <c r="K302" s="382"/>
      <c r="L302" s="231"/>
      <c r="M302" s="384"/>
      <c r="N302" s="382"/>
      <c r="O302" s="231"/>
    </row>
    <row r="303" spans="2:15" ht="14.45" customHeight="1" x14ac:dyDescent="0.2">
      <c r="B303" s="395"/>
      <c r="C303" s="392"/>
      <c r="D303" s="396"/>
      <c r="E303" s="397"/>
      <c r="F303" s="230"/>
      <c r="G303" s="398"/>
      <c r="H303" s="397"/>
      <c r="I303" s="232"/>
      <c r="J303" s="398"/>
      <c r="K303" s="397"/>
      <c r="L303" s="232"/>
      <c r="M303" s="398"/>
      <c r="N303" s="397"/>
      <c r="O303" s="232"/>
    </row>
    <row r="304" spans="2:15" ht="14.45" customHeight="1" x14ac:dyDescent="0.2">
      <c r="B304" s="385" t="s">
        <v>1751</v>
      </c>
      <c r="C304" s="404" t="s">
        <v>286</v>
      </c>
      <c r="D304" s="399"/>
      <c r="E304" s="403" t="s">
        <v>1390</v>
      </c>
      <c r="F304" s="233" t="s">
        <v>1391</v>
      </c>
      <c r="G304" s="401"/>
      <c r="H304" s="403" t="s">
        <v>262</v>
      </c>
      <c r="I304" s="233" t="s">
        <v>478</v>
      </c>
      <c r="J304" s="401"/>
      <c r="K304" s="387"/>
      <c r="L304" s="233"/>
      <c r="M304" s="401"/>
      <c r="N304" s="387"/>
      <c r="O304" s="233"/>
    </row>
    <row r="305" spans="2:15" ht="14.45" customHeight="1" x14ac:dyDescent="0.2">
      <c r="B305" s="400"/>
      <c r="C305" s="405"/>
      <c r="D305" s="399"/>
      <c r="E305" s="388"/>
      <c r="F305" s="235"/>
      <c r="G305" s="399"/>
      <c r="H305" s="388"/>
      <c r="I305" s="235"/>
      <c r="J305" s="399"/>
      <c r="K305" s="388"/>
      <c r="L305" s="235"/>
      <c r="M305" s="399"/>
      <c r="N305" s="388"/>
      <c r="O305" s="235"/>
    </row>
    <row r="306" spans="2:15" ht="14.45" customHeight="1" x14ac:dyDescent="0.2">
      <c r="B306" s="400"/>
      <c r="C306" s="405"/>
      <c r="D306" s="399"/>
      <c r="E306" s="388"/>
      <c r="F306" s="235"/>
      <c r="G306" s="399"/>
      <c r="H306" s="388"/>
      <c r="I306" s="235"/>
      <c r="J306" s="399"/>
      <c r="K306" s="388"/>
      <c r="L306" s="235"/>
      <c r="M306" s="399"/>
      <c r="N306" s="388"/>
      <c r="O306" s="235"/>
    </row>
    <row r="307" spans="2:15" ht="14.45" customHeight="1" x14ac:dyDescent="0.2">
      <c r="B307" s="400"/>
      <c r="C307" s="405"/>
      <c r="D307" s="399"/>
      <c r="E307" s="388"/>
      <c r="F307" s="235"/>
      <c r="G307" s="399"/>
      <c r="H307" s="388"/>
      <c r="I307" s="235"/>
      <c r="J307" s="399"/>
      <c r="K307" s="388"/>
      <c r="L307" s="235"/>
      <c r="M307" s="399"/>
      <c r="N307" s="388"/>
      <c r="O307" s="235"/>
    </row>
    <row r="308" spans="2:15" ht="14.45" customHeight="1" x14ac:dyDescent="0.2">
      <c r="B308" s="400"/>
      <c r="C308" s="405"/>
      <c r="D308" s="399"/>
      <c r="E308" s="388"/>
      <c r="F308" s="235"/>
      <c r="G308" s="399"/>
      <c r="H308" s="388"/>
      <c r="I308" s="235"/>
      <c r="J308" s="399"/>
      <c r="K308" s="388"/>
      <c r="L308" s="235"/>
      <c r="M308" s="399"/>
      <c r="N308" s="388"/>
      <c r="O308" s="235"/>
    </row>
    <row r="309" spans="2:15" ht="14.45" customHeight="1" x14ac:dyDescent="0.2">
      <c r="B309" s="400"/>
      <c r="C309" s="405"/>
      <c r="D309" s="399"/>
      <c r="E309" s="388"/>
      <c r="F309" s="235"/>
      <c r="G309" s="399"/>
      <c r="H309" s="388"/>
      <c r="I309" s="235"/>
      <c r="J309" s="399"/>
      <c r="K309" s="388"/>
      <c r="L309" s="235"/>
      <c r="M309" s="399"/>
      <c r="N309" s="388"/>
      <c r="O309" s="235"/>
    </row>
    <row r="310" spans="2:15" ht="14.45" customHeight="1" x14ac:dyDescent="0.2">
      <c r="B310" s="400"/>
      <c r="C310" s="405"/>
      <c r="D310" s="399"/>
      <c r="E310" s="388"/>
      <c r="F310" s="235"/>
      <c r="G310" s="399"/>
      <c r="H310" s="388"/>
      <c r="I310" s="235"/>
      <c r="J310" s="399"/>
      <c r="K310" s="388"/>
      <c r="L310" s="235"/>
      <c r="M310" s="399"/>
      <c r="N310" s="388"/>
      <c r="O310" s="235"/>
    </row>
    <row r="311" spans="2:15" ht="14.45" customHeight="1" x14ac:dyDescent="0.2">
      <c r="B311" s="400"/>
      <c r="C311" s="405"/>
      <c r="D311" s="399"/>
      <c r="E311" s="388"/>
      <c r="F311" s="235"/>
      <c r="G311" s="399"/>
      <c r="H311" s="388"/>
      <c r="I311" s="235"/>
      <c r="J311" s="399"/>
      <c r="K311" s="388"/>
      <c r="L311" s="235"/>
      <c r="M311" s="399"/>
      <c r="N311" s="388"/>
      <c r="O311" s="235"/>
    </row>
    <row r="312" spans="2:15" ht="14.45" customHeight="1" x14ac:dyDescent="0.2">
      <c r="B312" s="400"/>
      <c r="C312" s="405"/>
      <c r="D312" s="399"/>
      <c r="E312" s="388"/>
      <c r="F312" s="235"/>
      <c r="G312" s="399"/>
      <c r="H312" s="388"/>
      <c r="I312" s="235"/>
      <c r="J312" s="399"/>
      <c r="K312" s="388"/>
      <c r="L312" s="235"/>
      <c r="M312" s="399"/>
      <c r="N312" s="388"/>
      <c r="O312" s="235"/>
    </row>
    <row r="313" spans="2:15" ht="14.45" customHeight="1" x14ac:dyDescent="0.2">
      <c r="B313" s="400"/>
      <c r="C313" s="405"/>
      <c r="D313" s="399"/>
      <c r="E313" s="388"/>
      <c r="F313" s="235"/>
      <c r="G313" s="399"/>
      <c r="H313" s="388"/>
      <c r="I313" s="235"/>
      <c r="J313" s="399"/>
      <c r="K313" s="388"/>
      <c r="L313" s="235"/>
      <c r="M313" s="399"/>
      <c r="N313" s="388"/>
      <c r="O313" s="235"/>
    </row>
    <row r="314" spans="2:15" ht="14.45" customHeight="1" x14ac:dyDescent="0.2">
      <c r="B314" s="385" t="s">
        <v>1753</v>
      </c>
      <c r="C314" s="404" t="s">
        <v>287</v>
      </c>
      <c r="D314" s="399"/>
      <c r="E314" s="403" t="s">
        <v>263</v>
      </c>
      <c r="F314" s="233" t="s">
        <v>479</v>
      </c>
      <c r="G314" s="401"/>
      <c r="H314" s="403" t="s">
        <v>264</v>
      </c>
      <c r="I314" s="233" t="s">
        <v>480</v>
      </c>
      <c r="J314" s="401"/>
      <c r="K314" s="387"/>
      <c r="L314" s="233"/>
      <c r="M314" s="401"/>
      <c r="N314" s="387"/>
      <c r="O314" s="233"/>
    </row>
    <row r="315" spans="2:15" ht="14.45" customHeight="1" x14ac:dyDescent="0.2">
      <c r="B315" s="386"/>
      <c r="C315" s="405"/>
      <c r="D315" s="402"/>
      <c r="E315" s="388"/>
      <c r="F315" s="235"/>
      <c r="G315" s="402"/>
      <c r="H315" s="388"/>
      <c r="I315" s="235"/>
      <c r="J315" s="402"/>
      <c r="K315" s="388"/>
      <c r="L315" s="235"/>
      <c r="M315" s="402"/>
      <c r="N315" s="388"/>
      <c r="O315" s="235"/>
    </row>
    <row r="316" spans="2:15" ht="14.45" customHeight="1" x14ac:dyDescent="0.2">
      <c r="B316" s="386"/>
      <c r="C316" s="405"/>
      <c r="D316" s="402"/>
      <c r="E316" s="388"/>
      <c r="F316" s="235"/>
      <c r="G316" s="402"/>
      <c r="H316" s="388"/>
      <c r="I316" s="235"/>
      <c r="J316" s="402"/>
      <c r="K316" s="388"/>
      <c r="L316" s="235"/>
      <c r="M316" s="402"/>
      <c r="N316" s="388"/>
      <c r="O316" s="235"/>
    </row>
    <row r="317" spans="2:15" ht="14.45" customHeight="1" x14ac:dyDescent="0.2">
      <c r="B317" s="386"/>
      <c r="C317" s="405"/>
      <c r="D317" s="402"/>
      <c r="E317" s="388"/>
      <c r="F317" s="235"/>
      <c r="G317" s="402"/>
      <c r="H317" s="388"/>
      <c r="I317" s="235"/>
      <c r="J317" s="402"/>
      <c r="K317" s="388"/>
      <c r="L317" s="235"/>
      <c r="M317" s="402"/>
      <c r="N317" s="388"/>
      <c r="O317" s="235"/>
    </row>
    <row r="318" spans="2:15" ht="14.45" customHeight="1" x14ac:dyDescent="0.2">
      <c r="B318" s="386"/>
      <c r="C318" s="405"/>
      <c r="D318" s="402"/>
      <c r="E318" s="388"/>
      <c r="F318" s="235"/>
      <c r="G318" s="402"/>
      <c r="H318" s="388"/>
      <c r="I318" s="235"/>
      <c r="J318" s="402"/>
      <c r="K318" s="388"/>
      <c r="L318" s="235"/>
      <c r="M318" s="402"/>
      <c r="N318" s="388"/>
      <c r="O318" s="235"/>
    </row>
    <row r="319" spans="2:15" ht="14.45" customHeight="1" x14ac:dyDescent="0.2">
      <c r="B319" s="386"/>
      <c r="C319" s="405"/>
      <c r="D319" s="402"/>
      <c r="E319" s="388"/>
      <c r="F319" s="235"/>
      <c r="G319" s="402"/>
      <c r="H319" s="388"/>
      <c r="I319" s="235"/>
      <c r="J319" s="402"/>
      <c r="K319" s="388"/>
      <c r="L319" s="235"/>
      <c r="M319" s="402"/>
      <c r="N319" s="388"/>
      <c r="O319" s="235"/>
    </row>
    <row r="320" spans="2:15" ht="14.45" customHeight="1" x14ac:dyDescent="0.2">
      <c r="B320" s="386"/>
      <c r="C320" s="405"/>
      <c r="D320" s="402"/>
      <c r="E320" s="388"/>
      <c r="F320" s="235"/>
      <c r="G320" s="402"/>
      <c r="H320" s="388"/>
      <c r="I320" s="235"/>
      <c r="J320" s="402"/>
      <c r="K320" s="388"/>
      <c r="L320" s="235"/>
      <c r="M320" s="402"/>
      <c r="N320" s="388"/>
      <c r="O320" s="235"/>
    </row>
    <row r="321" spans="2:15" ht="14.45" customHeight="1" x14ac:dyDescent="0.2">
      <c r="B321" s="386"/>
      <c r="C321" s="405"/>
      <c r="D321" s="402"/>
      <c r="E321" s="388"/>
      <c r="F321" s="235"/>
      <c r="G321" s="402"/>
      <c r="H321" s="388"/>
      <c r="I321" s="235"/>
      <c r="J321" s="402"/>
      <c r="K321" s="388"/>
      <c r="L321" s="235"/>
      <c r="M321" s="402"/>
      <c r="N321" s="388"/>
      <c r="O321" s="235"/>
    </row>
    <row r="322" spans="2:15" ht="14.45" customHeight="1" x14ac:dyDescent="0.2">
      <c r="B322" s="386"/>
      <c r="C322" s="405"/>
      <c r="D322" s="402"/>
      <c r="E322" s="388"/>
      <c r="F322" s="235"/>
      <c r="G322" s="402"/>
      <c r="H322" s="388"/>
      <c r="I322" s="235"/>
      <c r="J322" s="402"/>
      <c r="K322" s="388"/>
      <c r="L322" s="235"/>
      <c r="M322" s="402"/>
      <c r="N322" s="388"/>
      <c r="O322" s="235"/>
    </row>
    <row r="323" spans="2:15" ht="14.45" customHeight="1" x14ac:dyDescent="0.2">
      <c r="B323" s="386"/>
      <c r="C323" s="405"/>
      <c r="D323" s="402"/>
      <c r="E323" s="388"/>
      <c r="F323" s="235"/>
      <c r="G323" s="402"/>
      <c r="H323" s="388"/>
      <c r="I323" s="235"/>
      <c r="J323" s="402"/>
      <c r="K323" s="388"/>
      <c r="L323" s="235"/>
      <c r="M323" s="402"/>
      <c r="N323" s="388"/>
      <c r="O323" s="235"/>
    </row>
    <row r="324" spans="2:15" ht="14.45" customHeight="1" x14ac:dyDescent="0.2">
      <c r="B324" s="389" t="s">
        <v>1757</v>
      </c>
      <c r="C324" s="389" t="s">
        <v>1153</v>
      </c>
      <c r="D324" s="393" t="s">
        <v>242</v>
      </c>
      <c r="E324" s="381" t="s">
        <v>656</v>
      </c>
      <c r="F324" s="229" t="s">
        <v>657</v>
      </c>
      <c r="G324" s="383"/>
      <c r="H324" s="381"/>
      <c r="I324" s="229"/>
      <c r="J324" s="383"/>
      <c r="K324" s="381"/>
      <c r="L324" s="229"/>
      <c r="M324" s="383"/>
      <c r="N324" s="381"/>
      <c r="O324" s="229"/>
    </row>
    <row r="325" spans="2:15" ht="14.45" customHeight="1" x14ac:dyDescent="0.2">
      <c r="B325" s="390"/>
      <c r="C325" s="391"/>
      <c r="D325" s="394"/>
      <c r="E325" s="382"/>
      <c r="F325" s="230"/>
      <c r="G325" s="384"/>
      <c r="H325" s="382"/>
      <c r="I325" s="231"/>
      <c r="J325" s="384"/>
      <c r="K325" s="382"/>
      <c r="L325" s="231"/>
      <c r="M325" s="384"/>
      <c r="N325" s="382"/>
      <c r="O325" s="231"/>
    </row>
    <row r="326" spans="2:15" ht="14.45" customHeight="1" x14ac:dyDescent="0.2">
      <c r="B326" s="390"/>
      <c r="C326" s="391"/>
      <c r="D326" s="394"/>
      <c r="E326" s="382"/>
      <c r="F326" s="230"/>
      <c r="G326" s="384"/>
      <c r="H326" s="382"/>
      <c r="I326" s="231"/>
      <c r="J326" s="384"/>
      <c r="K326" s="382"/>
      <c r="L326" s="231"/>
      <c r="M326" s="384"/>
      <c r="N326" s="382"/>
      <c r="O326" s="231"/>
    </row>
    <row r="327" spans="2:15" ht="14.45" customHeight="1" x14ac:dyDescent="0.2">
      <c r="B327" s="390"/>
      <c r="C327" s="391"/>
      <c r="D327" s="394"/>
      <c r="E327" s="382"/>
      <c r="F327" s="230"/>
      <c r="G327" s="384"/>
      <c r="H327" s="382"/>
      <c r="I327" s="231"/>
      <c r="J327" s="384"/>
      <c r="K327" s="382"/>
      <c r="L327" s="231"/>
      <c r="M327" s="384"/>
      <c r="N327" s="382"/>
      <c r="O327" s="231"/>
    </row>
    <row r="328" spans="2:15" ht="14.45" customHeight="1" x14ac:dyDescent="0.2">
      <c r="B328" s="390"/>
      <c r="C328" s="391"/>
      <c r="D328" s="394"/>
      <c r="E328" s="382"/>
      <c r="F328" s="230"/>
      <c r="G328" s="384"/>
      <c r="H328" s="382"/>
      <c r="I328" s="231"/>
      <c r="J328" s="384"/>
      <c r="K328" s="382"/>
      <c r="L328" s="231"/>
      <c r="M328" s="384"/>
      <c r="N328" s="382"/>
      <c r="O328" s="231"/>
    </row>
    <row r="329" spans="2:15" ht="14.45" customHeight="1" x14ac:dyDescent="0.2">
      <c r="B329" s="390"/>
      <c r="C329" s="391"/>
      <c r="D329" s="394"/>
      <c r="E329" s="382"/>
      <c r="F329" s="230"/>
      <c r="G329" s="384"/>
      <c r="H329" s="382"/>
      <c r="I329" s="231"/>
      <c r="J329" s="384"/>
      <c r="K329" s="382"/>
      <c r="L329" s="231"/>
      <c r="M329" s="384"/>
      <c r="N329" s="382"/>
      <c r="O329" s="231"/>
    </row>
    <row r="330" spans="2:15" ht="14.45" customHeight="1" x14ac:dyDescent="0.2">
      <c r="B330" s="390"/>
      <c r="C330" s="391"/>
      <c r="D330" s="394"/>
      <c r="E330" s="382"/>
      <c r="F330" s="230"/>
      <c r="G330" s="384"/>
      <c r="H330" s="382"/>
      <c r="I330" s="231"/>
      <c r="J330" s="384"/>
      <c r="K330" s="382"/>
      <c r="L330" s="231"/>
      <c r="M330" s="384"/>
      <c r="N330" s="382"/>
      <c r="O330" s="231"/>
    </row>
    <row r="331" spans="2:15" ht="14.45" customHeight="1" x14ac:dyDescent="0.2">
      <c r="B331" s="390"/>
      <c r="C331" s="391"/>
      <c r="D331" s="394"/>
      <c r="E331" s="382"/>
      <c r="F331" s="230"/>
      <c r="G331" s="384"/>
      <c r="H331" s="382"/>
      <c r="I331" s="231"/>
      <c r="J331" s="384"/>
      <c r="K331" s="382"/>
      <c r="L331" s="231"/>
      <c r="M331" s="384"/>
      <c r="N331" s="382"/>
      <c r="O331" s="231"/>
    </row>
    <row r="332" spans="2:15" ht="14.45" customHeight="1" x14ac:dyDescent="0.2">
      <c r="B332" s="390"/>
      <c r="C332" s="391"/>
      <c r="D332" s="394"/>
      <c r="E332" s="382"/>
      <c r="F332" s="230"/>
      <c r="G332" s="384"/>
      <c r="H332" s="382"/>
      <c r="I332" s="231"/>
      <c r="J332" s="384"/>
      <c r="K332" s="382"/>
      <c r="L332" s="231"/>
      <c r="M332" s="384"/>
      <c r="N332" s="382"/>
      <c r="O332" s="231"/>
    </row>
    <row r="333" spans="2:15" ht="14.45" customHeight="1" x14ac:dyDescent="0.2">
      <c r="B333" s="390"/>
      <c r="C333" s="392"/>
      <c r="D333" s="394"/>
      <c r="E333" s="382"/>
      <c r="F333" s="230"/>
      <c r="G333" s="384"/>
      <c r="H333" s="382"/>
      <c r="I333" s="231"/>
      <c r="J333" s="384"/>
      <c r="K333" s="382"/>
      <c r="L333" s="231"/>
      <c r="M333" s="384"/>
      <c r="N333" s="382"/>
      <c r="O333" s="231"/>
    </row>
    <row r="334" spans="2:15" ht="14.45" customHeight="1" x14ac:dyDescent="0.2">
      <c r="B334" s="389" t="s">
        <v>1758</v>
      </c>
      <c r="C334" s="389" t="s">
        <v>1152</v>
      </c>
      <c r="D334" s="393"/>
      <c r="E334" s="381" t="s">
        <v>658</v>
      </c>
      <c r="F334" s="229" t="s">
        <v>659</v>
      </c>
      <c r="G334" s="383"/>
      <c r="H334" s="381"/>
      <c r="I334" s="229"/>
      <c r="J334" s="383"/>
      <c r="K334" s="381"/>
      <c r="L334" s="229"/>
      <c r="M334" s="383"/>
      <c r="N334" s="381"/>
      <c r="O334" s="229"/>
    </row>
    <row r="335" spans="2:15" ht="14.45" customHeight="1" x14ac:dyDescent="0.2">
      <c r="B335" s="390"/>
      <c r="C335" s="391"/>
      <c r="D335" s="394"/>
      <c r="E335" s="382"/>
      <c r="F335" s="230"/>
      <c r="G335" s="384"/>
      <c r="H335" s="382"/>
      <c r="I335" s="231"/>
      <c r="J335" s="384"/>
      <c r="K335" s="382"/>
      <c r="L335" s="231"/>
      <c r="M335" s="384"/>
      <c r="N335" s="382"/>
      <c r="O335" s="231"/>
    </row>
    <row r="336" spans="2:15" ht="14.45" customHeight="1" x14ac:dyDescent="0.2">
      <c r="B336" s="390"/>
      <c r="C336" s="391"/>
      <c r="D336" s="394"/>
      <c r="E336" s="382"/>
      <c r="F336" s="230"/>
      <c r="G336" s="384"/>
      <c r="H336" s="382"/>
      <c r="I336" s="231"/>
      <c r="J336" s="384"/>
      <c r="K336" s="382"/>
      <c r="L336" s="231"/>
      <c r="M336" s="384"/>
      <c r="N336" s="382"/>
      <c r="O336" s="231"/>
    </row>
    <row r="337" spans="2:15" ht="14.45" customHeight="1" x14ac:dyDescent="0.2">
      <c r="B337" s="390"/>
      <c r="C337" s="391"/>
      <c r="D337" s="394"/>
      <c r="E337" s="382"/>
      <c r="F337" s="230"/>
      <c r="G337" s="384"/>
      <c r="H337" s="382"/>
      <c r="I337" s="231"/>
      <c r="J337" s="384"/>
      <c r="K337" s="382"/>
      <c r="L337" s="231"/>
      <c r="M337" s="384"/>
      <c r="N337" s="382"/>
      <c r="O337" s="231"/>
    </row>
    <row r="338" spans="2:15" ht="14.45" customHeight="1" x14ac:dyDescent="0.2">
      <c r="B338" s="390"/>
      <c r="C338" s="391"/>
      <c r="D338" s="394"/>
      <c r="E338" s="382"/>
      <c r="F338" s="230"/>
      <c r="G338" s="384"/>
      <c r="H338" s="382"/>
      <c r="I338" s="231"/>
      <c r="J338" s="384"/>
      <c r="K338" s="382"/>
      <c r="L338" s="231"/>
      <c r="M338" s="384"/>
      <c r="N338" s="382"/>
      <c r="O338" s="231"/>
    </row>
    <row r="339" spans="2:15" ht="14.45" customHeight="1" x14ac:dyDescent="0.2">
      <c r="B339" s="390"/>
      <c r="C339" s="391"/>
      <c r="D339" s="394"/>
      <c r="E339" s="382"/>
      <c r="F339" s="230"/>
      <c r="G339" s="384"/>
      <c r="H339" s="382"/>
      <c r="I339" s="231"/>
      <c r="J339" s="384"/>
      <c r="K339" s="382"/>
      <c r="L339" s="231"/>
      <c r="M339" s="384"/>
      <c r="N339" s="382"/>
      <c r="O339" s="231"/>
    </row>
    <row r="340" spans="2:15" ht="14.45" customHeight="1" x14ac:dyDescent="0.2">
      <c r="B340" s="390"/>
      <c r="C340" s="391"/>
      <c r="D340" s="394"/>
      <c r="E340" s="382"/>
      <c r="F340" s="230"/>
      <c r="G340" s="384"/>
      <c r="H340" s="382"/>
      <c r="I340" s="231"/>
      <c r="J340" s="384"/>
      <c r="K340" s="382"/>
      <c r="L340" s="231"/>
      <c r="M340" s="384"/>
      <c r="N340" s="382"/>
      <c r="O340" s="231"/>
    </row>
    <row r="341" spans="2:15" ht="14.45" customHeight="1" x14ac:dyDescent="0.2">
      <c r="B341" s="390"/>
      <c r="C341" s="391"/>
      <c r="D341" s="394"/>
      <c r="E341" s="382"/>
      <c r="F341" s="230"/>
      <c r="G341" s="384"/>
      <c r="H341" s="382"/>
      <c r="I341" s="231"/>
      <c r="J341" s="384"/>
      <c r="K341" s="382"/>
      <c r="L341" s="231"/>
      <c r="M341" s="384"/>
      <c r="N341" s="382"/>
      <c r="O341" s="231"/>
    </row>
    <row r="342" spans="2:15" ht="14.45" customHeight="1" x14ac:dyDescent="0.2">
      <c r="B342" s="390"/>
      <c r="C342" s="391"/>
      <c r="D342" s="394"/>
      <c r="E342" s="382"/>
      <c r="F342" s="230"/>
      <c r="G342" s="384"/>
      <c r="H342" s="382"/>
      <c r="I342" s="231"/>
      <c r="J342" s="384"/>
      <c r="K342" s="382"/>
      <c r="L342" s="231"/>
      <c r="M342" s="384"/>
      <c r="N342" s="382"/>
      <c r="O342" s="231"/>
    </row>
    <row r="343" spans="2:15" ht="14.45" customHeight="1" x14ac:dyDescent="0.2">
      <c r="B343" s="390"/>
      <c r="C343" s="392"/>
      <c r="D343" s="394"/>
      <c r="E343" s="382"/>
      <c r="F343" s="230"/>
      <c r="G343" s="384"/>
      <c r="H343" s="382"/>
      <c r="I343" s="231"/>
      <c r="J343" s="384"/>
      <c r="K343" s="382"/>
      <c r="L343" s="231"/>
      <c r="M343" s="384"/>
      <c r="N343" s="382"/>
      <c r="O343" s="231"/>
    </row>
    <row r="344" spans="2:15" ht="14.45" customHeight="1" x14ac:dyDescent="0.2">
      <c r="B344" s="385" t="s">
        <v>1760</v>
      </c>
      <c r="C344" s="404" t="s">
        <v>806</v>
      </c>
      <c r="D344" s="399"/>
      <c r="E344" s="403" t="s">
        <v>265</v>
      </c>
      <c r="F344" s="233" t="s">
        <v>481</v>
      </c>
      <c r="G344" s="401"/>
      <c r="H344" s="387"/>
      <c r="I344" s="233"/>
      <c r="J344" s="401"/>
      <c r="K344" s="387"/>
      <c r="L344" s="233"/>
      <c r="M344" s="401"/>
      <c r="N344" s="387"/>
      <c r="O344" s="233"/>
    </row>
    <row r="345" spans="2:15" ht="14.45" customHeight="1" x14ac:dyDescent="0.2">
      <c r="B345" s="386"/>
      <c r="C345" s="405"/>
      <c r="D345" s="402"/>
      <c r="E345" s="388"/>
      <c r="F345" s="235"/>
      <c r="G345" s="402"/>
      <c r="H345" s="388"/>
      <c r="I345" s="235"/>
      <c r="J345" s="402"/>
      <c r="K345" s="388"/>
      <c r="L345" s="235"/>
      <c r="M345" s="402"/>
      <c r="N345" s="388"/>
      <c r="O345" s="235"/>
    </row>
    <row r="346" spans="2:15" ht="14.45" customHeight="1" x14ac:dyDescent="0.2">
      <c r="B346" s="386"/>
      <c r="C346" s="405"/>
      <c r="D346" s="402"/>
      <c r="E346" s="388"/>
      <c r="F346" s="235"/>
      <c r="G346" s="402"/>
      <c r="H346" s="388"/>
      <c r="I346" s="235"/>
      <c r="J346" s="402"/>
      <c r="K346" s="388"/>
      <c r="L346" s="235"/>
      <c r="M346" s="402"/>
      <c r="N346" s="388"/>
      <c r="O346" s="235"/>
    </row>
    <row r="347" spans="2:15" ht="14.45" customHeight="1" x14ac:dyDescent="0.2">
      <c r="B347" s="386"/>
      <c r="C347" s="405"/>
      <c r="D347" s="402"/>
      <c r="E347" s="388"/>
      <c r="F347" s="235"/>
      <c r="G347" s="402"/>
      <c r="H347" s="388"/>
      <c r="I347" s="235"/>
      <c r="J347" s="402"/>
      <c r="K347" s="388"/>
      <c r="L347" s="235"/>
      <c r="M347" s="402"/>
      <c r="N347" s="388"/>
      <c r="O347" s="235"/>
    </row>
    <row r="348" spans="2:15" ht="14.45" customHeight="1" x14ac:dyDescent="0.2">
      <c r="B348" s="386"/>
      <c r="C348" s="405"/>
      <c r="D348" s="402"/>
      <c r="E348" s="388"/>
      <c r="F348" s="235"/>
      <c r="G348" s="402"/>
      <c r="H348" s="388"/>
      <c r="I348" s="235"/>
      <c r="J348" s="402"/>
      <c r="K348" s="388"/>
      <c r="L348" s="235"/>
      <c r="M348" s="402"/>
      <c r="N348" s="388"/>
      <c r="O348" s="235"/>
    </row>
    <row r="349" spans="2:15" ht="14.45" customHeight="1" x14ac:dyDescent="0.2">
      <c r="B349" s="386"/>
      <c r="C349" s="405"/>
      <c r="D349" s="402"/>
      <c r="E349" s="388"/>
      <c r="F349" s="235"/>
      <c r="G349" s="402"/>
      <c r="H349" s="388"/>
      <c r="I349" s="235"/>
      <c r="J349" s="402"/>
      <c r="K349" s="388"/>
      <c r="L349" s="235"/>
      <c r="M349" s="402"/>
      <c r="N349" s="388"/>
      <c r="O349" s="235"/>
    </row>
    <row r="350" spans="2:15" ht="14.45" customHeight="1" x14ac:dyDescent="0.2">
      <c r="B350" s="386"/>
      <c r="C350" s="405"/>
      <c r="D350" s="402"/>
      <c r="E350" s="388"/>
      <c r="F350" s="235"/>
      <c r="G350" s="402"/>
      <c r="H350" s="388"/>
      <c r="I350" s="235"/>
      <c r="J350" s="402"/>
      <c r="K350" s="388"/>
      <c r="L350" s="235"/>
      <c r="M350" s="402"/>
      <c r="N350" s="388"/>
      <c r="O350" s="235"/>
    </row>
    <row r="351" spans="2:15" ht="14.45" customHeight="1" x14ac:dyDescent="0.2">
      <c r="B351" s="386"/>
      <c r="C351" s="405"/>
      <c r="D351" s="402"/>
      <c r="E351" s="388"/>
      <c r="F351" s="235"/>
      <c r="G351" s="402"/>
      <c r="H351" s="388"/>
      <c r="I351" s="235"/>
      <c r="J351" s="402"/>
      <c r="K351" s="388"/>
      <c r="L351" s="235"/>
      <c r="M351" s="402"/>
      <c r="N351" s="388"/>
      <c r="O351" s="235"/>
    </row>
    <row r="352" spans="2:15" ht="14.45" customHeight="1" x14ac:dyDescent="0.2">
      <c r="B352" s="386"/>
      <c r="C352" s="405"/>
      <c r="D352" s="402"/>
      <c r="E352" s="388"/>
      <c r="F352" s="235"/>
      <c r="G352" s="402"/>
      <c r="H352" s="388"/>
      <c r="I352" s="235"/>
      <c r="J352" s="402"/>
      <c r="K352" s="388"/>
      <c r="L352" s="235"/>
      <c r="M352" s="402"/>
      <c r="N352" s="388"/>
      <c r="O352" s="235"/>
    </row>
    <row r="353" spans="2:15" ht="14.45" customHeight="1" x14ac:dyDescent="0.2">
      <c r="B353" s="386"/>
      <c r="C353" s="405"/>
      <c r="D353" s="402"/>
      <c r="E353" s="388"/>
      <c r="F353" s="235"/>
      <c r="G353" s="402"/>
      <c r="H353" s="388"/>
      <c r="I353" s="235"/>
      <c r="J353" s="402"/>
      <c r="K353" s="388"/>
      <c r="L353" s="235"/>
      <c r="M353" s="402"/>
      <c r="N353" s="388"/>
      <c r="O353" s="235"/>
    </row>
    <row r="354" spans="2:15" ht="14.45" customHeight="1" x14ac:dyDescent="0.2">
      <c r="B354" s="389" t="s">
        <v>1763</v>
      </c>
      <c r="C354" s="389" t="s">
        <v>707</v>
      </c>
      <c r="D354" s="393" t="s">
        <v>242</v>
      </c>
      <c r="E354" s="381" t="s">
        <v>708</v>
      </c>
      <c r="F354" s="229" t="s">
        <v>709</v>
      </c>
      <c r="G354" s="383"/>
      <c r="H354" s="381"/>
      <c r="I354" s="229"/>
      <c r="J354" s="383"/>
      <c r="K354" s="381"/>
      <c r="L354" s="229"/>
      <c r="M354" s="383"/>
      <c r="N354" s="381"/>
      <c r="O354" s="229"/>
    </row>
    <row r="355" spans="2:15" ht="14.45" customHeight="1" x14ac:dyDescent="0.2">
      <c r="B355" s="395"/>
      <c r="C355" s="391"/>
      <c r="D355" s="394"/>
      <c r="E355" s="382"/>
      <c r="F355" s="230"/>
      <c r="G355" s="384"/>
      <c r="H355" s="382"/>
      <c r="I355" s="231"/>
      <c r="J355" s="384"/>
      <c r="K355" s="382"/>
      <c r="L355" s="231"/>
      <c r="M355" s="384"/>
      <c r="N355" s="382"/>
      <c r="O355" s="231"/>
    </row>
    <row r="356" spans="2:15" ht="14.45" customHeight="1" x14ac:dyDescent="0.2">
      <c r="B356" s="395"/>
      <c r="C356" s="391"/>
      <c r="D356" s="394"/>
      <c r="E356" s="382"/>
      <c r="F356" s="230"/>
      <c r="G356" s="384"/>
      <c r="H356" s="382"/>
      <c r="I356" s="231"/>
      <c r="J356" s="384"/>
      <c r="K356" s="382"/>
      <c r="L356" s="231"/>
      <c r="M356" s="384"/>
      <c r="N356" s="382"/>
      <c r="O356" s="231"/>
    </row>
    <row r="357" spans="2:15" ht="14.45" customHeight="1" x14ac:dyDescent="0.2">
      <c r="B357" s="395"/>
      <c r="C357" s="391"/>
      <c r="D357" s="394"/>
      <c r="E357" s="382"/>
      <c r="F357" s="230"/>
      <c r="G357" s="384"/>
      <c r="H357" s="382"/>
      <c r="I357" s="231"/>
      <c r="J357" s="384"/>
      <c r="K357" s="382"/>
      <c r="L357" s="231"/>
      <c r="M357" s="384"/>
      <c r="N357" s="382"/>
      <c r="O357" s="231"/>
    </row>
    <row r="358" spans="2:15" ht="14.45" customHeight="1" x14ac:dyDescent="0.2">
      <c r="B358" s="395"/>
      <c r="C358" s="391"/>
      <c r="D358" s="394"/>
      <c r="E358" s="382"/>
      <c r="F358" s="230"/>
      <c r="G358" s="384"/>
      <c r="H358" s="382"/>
      <c r="I358" s="231"/>
      <c r="J358" s="384"/>
      <c r="K358" s="382"/>
      <c r="L358" s="231"/>
      <c r="M358" s="384"/>
      <c r="N358" s="382"/>
      <c r="O358" s="231"/>
    </row>
    <row r="359" spans="2:15" ht="14.45" customHeight="1" x14ac:dyDescent="0.2">
      <c r="B359" s="395"/>
      <c r="C359" s="391"/>
      <c r="D359" s="394"/>
      <c r="E359" s="382"/>
      <c r="F359" s="230"/>
      <c r="G359" s="384"/>
      <c r="H359" s="382"/>
      <c r="I359" s="231"/>
      <c r="J359" s="384"/>
      <c r="K359" s="382"/>
      <c r="L359" s="231"/>
      <c r="M359" s="384"/>
      <c r="N359" s="382"/>
      <c r="O359" s="231"/>
    </row>
    <row r="360" spans="2:15" ht="14.45" customHeight="1" x14ac:dyDescent="0.2">
      <c r="B360" s="395"/>
      <c r="C360" s="391"/>
      <c r="D360" s="394"/>
      <c r="E360" s="382"/>
      <c r="F360" s="230"/>
      <c r="G360" s="384"/>
      <c r="H360" s="382"/>
      <c r="I360" s="231"/>
      <c r="J360" s="384"/>
      <c r="K360" s="382"/>
      <c r="L360" s="231"/>
      <c r="M360" s="384"/>
      <c r="N360" s="382"/>
      <c r="O360" s="231"/>
    </row>
    <row r="361" spans="2:15" ht="14.45" customHeight="1" x14ac:dyDescent="0.2">
      <c r="B361" s="395"/>
      <c r="C361" s="391"/>
      <c r="D361" s="394"/>
      <c r="E361" s="382"/>
      <c r="F361" s="230"/>
      <c r="G361" s="384"/>
      <c r="H361" s="382"/>
      <c r="I361" s="231"/>
      <c r="J361" s="384"/>
      <c r="K361" s="382"/>
      <c r="L361" s="231"/>
      <c r="M361" s="384"/>
      <c r="N361" s="382"/>
      <c r="O361" s="231"/>
    </row>
    <row r="362" spans="2:15" ht="14.45" customHeight="1" x14ac:dyDescent="0.2">
      <c r="B362" s="395"/>
      <c r="C362" s="391"/>
      <c r="D362" s="394"/>
      <c r="E362" s="382"/>
      <c r="F362" s="230"/>
      <c r="G362" s="384"/>
      <c r="H362" s="382"/>
      <c r="I362" s="231"/>
      <c r="J362" s="384"/>
      <c r="K362" s="382"/>
      <c r="L362" s="231"/>
      <c r="M362" s="384"/>
      <c r="N362" s="382"/>
      <c r="O362" s="231"/>
    </row>
    <row r="363" spans="2:15" ht="14.45" customHeight="1" x14ac:dyDescent="0.2">
      <c r="B363" s="395"/>
      <c r="C363" s="392"/>
      <c r="D363" s="396"/>
      <c r="E363" s="397"/>
      <c r="F363" s="230"/>
      <c r="G363" s="398"/>
      <c r="H363" s="397"/>
      <c r="I363" s="232"/>
      <c r="J363" s="398"/>
      <c r="K363" s="397"/>
      <c r="L363" s="232"/>
      <c r="M363" s="398"/>
      <c r="N363" s="397"/>
      <c r="O363" s="232"/>
    </row>
    <row r="364" spans="2:15" ht="14.45" customHeight="1" x14ac:dyDescent="0.2">
      <c r="B364" s="385" t="s">
        <v>1764</v>
      </c>
      <c r="C364" s="404" t="s">
        <v>288</v>
      </c>
      <c r="D364" s="399"/>
      <c r="E364" s="403" t="s">
        <v>266</v>
      </c>
      <c r="F364" s="233" t="s">
        <v>482</v>
      </c>
      <c r="G364" s="401"/>
      <c r="H364" s="387"/>
      <c r="I364" s="233"/>
      <c r="J364" s="401"/>
      <c r="K364" s="387"/>
      <c r="L364" s="233"/>
      <c r="M364" s="401"/>
      <c r="N364" s="387"/>
      <c r="O364" s="233"/>
    </row>
    <row r="365" spans="2:15" ht="14.45" customHeight="1" x14ac:dyDescent="0.2">
      <c r="B365" s="386"/>
      <c r="C365" s="405"/>
      <c r="D365" s="402"/>
      <c r="E365" s="388"/>
      <c r="F365" s="235"/>
      <c r="G365" s="402"/>
      <c r="H365" s="388"/>
      <c r="I365" s="235"/>
      <c r="J365" s="402"/>
      <c r="K365" s="388"/>
      <c r="L365" s="235"/>
      <c r="M365" s="402"/>
      <c r="N365" s="388"/>
      <c r="O365" s="235"/>
    </row>
    <row r="366" spans="2:15" ht="14.45" customHeight="1" x14ac:dyDescent="0.2">
      <c r="B366" s="386"/>
      <c r="C366" s="405"/>
      <c r="D366" s="402"/>
      <c r="E366" s="388"/>
      <c r="F366" s="235"/>
      <c r="G366" s="402"/>
      <c r="H366" s="388"/>
      <c r="I366" s="235"/>
      <c r="J366" s="402"/>
      <c r="K366" s="388"/>
      <c r="L366" s="235"/>
      <c r="M366" s="402"/>
      <c r="N366" s="388"/>
      <c r="O366" s="235"/>
    </row>
    <row r="367" spans="2:15" ht="14.45" customHeight="1" x14ac:dyDescent="0.2">
      <c r="B367" s="386"/>
      <c r="C367" s="405"/>
      <c r="D367" s="402"/>
      <c r="E367" s="388"/>
      <c r="F367" s="235"/>
      <c r="G367" s="402"/>
      <c r="H367" s="388"/>
      <c r="I367" s="235"/>
      <c r="J367" s="402"/>
      <c r="K367" s="388"/>
      <c r="L367" s="235"/>
      <c r="M367" s="402"/>
      <c r="N367" s="388"/>
      <c r="O367" s="235"/>
    </row>
    <row r="368" spans="2:15" ht="14.45" customHeight="1" x14ac:dyDescent="0.2">
      <c r="B368" s="386"/>
      <c r="C368" s="405"/>
      <c r="D368" s="402"/>
      <c r="E368" s="388"/>
      <c r="F368" s="235"/>
      <c r="G368" s="402"/>
      <c r="H368" s="388"/>
      <c r="I368" s="235"/>
      <c r="J368" s="402"/>
      <c r="K368" s="388"/>
      <c r="L368" s="235"/>
      <c r="M368" s="402"/>
      <c r="N368" s="388"/>
      <c r="O368" s="235"/>
    </row>
    <row r="369" spans="2:15" ht="14.45" customHeight="1" x14ac:dyDescent="0.2">
      <c r="B369" s="386"/>
      <c r="C369" s="405"/>
      <c r="D369" s="402"/>
      <c r="E369" s="388"/>
      <c r="F369" s="235"/>
      <c r="G369" s="402"/>
      <c r="H369" s="388"/>
      <c r="I369" s="235"/>
      <c r="J369" s="402"/>
      <c r="K369" s="388"/>
      <c r="L369" s="235"/>
      <c r="M369" s="402"/>
      <c r="N369" s="388"/>
      <c r="O369" s="235"/>
    </row>
    <row r="370" spans="2:15" ht="14.45" customHeight="1" x14ac:dyDescent="0.2">
      <c r="B370" s="386"/>
      <c r="C370" s="405"/>
      <c r="D370" s="402"/>
      <c r="E370" s="388"/>
      <c r="F370" s="235"/>
      <c r="G370" s="402"/>
      <c r="H370" s="388"/>
      <c r="I370" s="235"/>
      <c r="J370" s="402"/>
      <c r="K370" s="388"/>
      <c r="L370" s="235"/>
      <c r="M370" s="402"/>
      <c r="N370" s="388"/>
      <c r="O370" s="235"/>
    </row>
    <row r="371" spans="2:15" ht="14.45" customHeight="1" x14ac:dyDescent="0.2">
      <c r="B371" s="386"/>
      <c r="C371" s="405"/>
      <c r="D371" s="402"/>
      <c r="E371" s="388"/>
      <c r="F371" s="235"/>
      <c r="G371" s="402"/>
      <c r="H371" s="388"/>
      <c r="I371" s="235"/>
      <c r="J371" s="402"/>
      <c r="K371" s="388"/>
      <c r="L371" s="235"/>
      <c r="M371" s="402"/>
      <c r="N371" s="388"/>
      <c r="O371" s="235"/>
    </row>
    <row r="372" spans="2:15" ht="14.45" customHeight="1" x14ac:dyDescent="0.2">
      <c r="B372" s="386"/>
      <c r="C372" s="405"/>
      <c r="D372" s="402"/>
      <c r="E372" s="388"/>
      <c r="F372" s="235"/>
      <c r="G372" s="402"/>
      <c r="H372" s="388"/>
      <c r="I372" s="235"/>
      <c r="J372" s="402"/>
      <c r="K372" s="388"/>
      <c r="L372" s="235"/>
      <c r="M372" s="402"/>
      <c r="N372" s="388"/>
      <c r="O372" s="235"/>
    </row>
    <row r="373" spans="2:15" ht="14.45" customHeight="1" x14ac:dyDescent="0.2">
      <c r="B373" s="386"/>
      <c r="C373" s="405"/>
      <c r="D373" s="402"/>
      <c r="E373" s="388"/>
      <c r="F373" s="235"/>
      <c r="G373" s="402"/>
      <c r="H373" s="388"/>
      <c r="I373" s="235"/>
      <c r="J373" s="402"/>
      <c r="K373" s="388"/>
      <c r="L373" s="235"/>
      <c r="M373" s="402"/>
      <c r="N373" s="388"/>
      <c r="O373" s="235"/>
    </row>
    <row r="374" spans="2:15" ht="14.45" customHeight="1" x14ac:dyDescent="0.2">
      <c r="B374" s="385" t="s">
        <v>1767</v>
      </c>
      <c r="C374" s="404" t="s">
        <v>290</v>
      </c>
      <c r="D374" s="399"/>
      <c r="E374" s="403" t="s">
        <v>268</v>
      </c>
      <c r="F374" s="233" t="s">
        <v>484</v>
      </c>
      <c r="G374" s="401"/>
      <c r="H374" s="387"/>
      <c r="I374" s="233"/>
      <c r="J374" s="401"/>
      <c r="K374" s="387"/>
      <c r="L374" s="233"/>
      <c r="M374" s="401"/>
      <c r="N374" s="387"/>
      <c r="O374" s="233"/>
    </row>
    <row r="375" spans="2:15" ht="14.45" customHeight="1" x14ac:dyDescent="0.2">
      <c r="B375" s="386"/>
      <c r="C375" s="405"/>
      <c r="D375" s="402"/>
      <c r="E375" s="388"/>
      <c r="F375" s="235"/>
      <c r="G375" s="402"/>
      <c r="H375" s="388"/>
      <c r="I375" s="235"/>
      <c r="J375" s="402"/>
      <c r="K375" s="388"/>
      <c r="L375" s="235"/>
      <c r="M375" s="402"/>
      <c r="N375" s="388"/>
      <c r="O375" s="235"/>
    </row>
    <row r="376" spans="2:15" ht="14.45" customHeight="1" x14ac:dyDescent="0.2">
      <c r="B376" s="386"/>
      <c r="C376" s="405"/>
      <c r="D376" s="402"/>
      <c r="E376" s="388"/>
      <c r="F376" s="235"/>
      <c r="G376" s="402"/>
      <c r="H376" s="388"/>
      <c r="I376" s="235"/>
      <c r="J376" s="402"/>
      <c r="K376" s="388"/>
      <c r="L376" s="235"/>
      <c r="M376" s="402"/>
      <c r="N376" s="388"/>
      <c r="O376" s="235"/>
    </row>
    <row r="377" spans="2:15" ht="14.45" customHeight="1" x14ac:dyDescent="0.2">
      <c r="B377" s="386"/>
      <c r="C377" s="405"/>
      <c r="D377" s="402"/>
      <c r="E377" s="388"/>
      <c r="F377" s="235"/>
      <c r="G377" s="402"/>
      <c r="H377" s="388"/>
      <c r="I377" s="235"/>
      <c r="J377" s="402"/>
      <c r="K377" s="388"/>
      <c r="L377" s="235"/>
      <c r="M377" s="402"/>
      <c r="N377" s="388"/>
      <c r="O377" s="235"/>
    </row>
    <row r="378" spans="2:15" ht="14.45" customHeight="1" x14ac:dyDescent="0.2">
      <c r="B378" s="386"/>
      <c r="C378" s="405"/>
      <c r="D378" s="402"/>
      <c r="E378" s="388"/>
      <c r="F378" s="235"/>
      <c r="G378" s="402"/>
      <c r="H378" s="388"/>
      <c r="I378" s="235"/>
      <c r="J378" s="402"/>
      <c r="K378" s="388"/>
      <c r="L378" s="235"/>
      <c r="M378" s="402"/>
      <c r="N378" s="388"/>
      <c r="O378" s="235"/>
    </row>
    <row r="379" spans="2:15" ht="14.45" customHeight="1" x14ac:dyDescent="0.2">
      <c r="B379" s="386"/>
      <c r="C379" s="405"/>
      <c r="D379" s="402"/>
      <c r="E379" s="388"/>
      <c r="F379" s="235"/>
      <c r="G379" s="402"/>
      <c r="H379" s="388"/>
      <c r="I379" s="235"/>
      <c r="J379" s="402"/>
      <c r="K379" s="388"/>
      <c r="L379" s="235"/>
      <c r="M379" s="402"/>
      <c r="N379" s="388"/>
      <c r="O379" s="235"/>
    </row>
    <row r="380" spans="2:15" ht="14.45" customHeight="1" x14ac:dyDescent="0.2">
      <c r="B380" s="386"/>
      <c r="C380" s="405"/>
      <c r="D380" s="402"/>
      <c r="E380" s="388"/>
      <c r="F380" s="235"/>
      <c r="G380" s="402"/>
      <c r="H380" s="388"/>
      <c r="I380" s="235"/>
      <c r="J380" s="402"/>
      <c r="K380" s="388"/>
      <c r="L380" s="235"/>
      <c r="M380" s="402"/>
      <c r="N380" s="388"/>
      <c r="O380" s="235"/>
    </row>
    <row r="381" spans="2:15" ht="14.45" customHeight="1" x14ac:dyDescent="0.2">
      <c r="B381" s="386"/>
      <c r="C381" s="405"/>
      <c r="D381" s="402"/>
      <c r="E381" s="388"/>
      <c r="F381" s="235"/>
      <c r="G381" s="402"/>
      <c r="H381" s="388"/>
      <c r="I381" s="235"/>
      <c r="J381" s="402"/>
      <c r="K381" s="388"/>
      <c r="L381" s="235"/>
      <c r="M381" s="402"/>
      <c r="N381" s="388"/>
      <c r="O381" s="235"/>
    </row>
    <row r="382" spans="2:15" ht="14.45" customHeight="1" x14ac:dyDescent="0.2">
      <c r="B382" s="386"/>
      <c r="C382" s="405"/>
      <c r="D382" s="402"/>
      <c r="E382" s="388"/>
      <c r="F382" s="235"/>
      <c r="G382" s="402"/>
      <c r="H382" s="388"/>
      <c r="I382" s="235"/>
      <c r="J382" s="402"/>
      <c r="K382" s="388"/>
      <c r="L382" s="235"/>
      <c r="M382" s="402"/>
      <c r="N382" s="388"/>
      <c r="O382" s="235"/>
    </row>
    <row r="383" spans="2:15" ht="14.45" customHeight="1" x14ac:dyDescent="0.2">
      <c r="B383" s="386"/>
      <c r="C383" s="405"/>
      <c r="D383" s="402"/>
      <c r="E383" s="388"/>
      <c r="F383" s="235"/>
      <c r="G383" s="402"/>
      <c r="H383" s="388"/>
      <c r="I383" s="235"/>
      <c r="J383" s="402"/>
      <c r="K383" s="388"/>
      <c r="L383" s="235"/>
      <c r="M383" s="402"/>
      <c r="N383" s="388"/>
      <c r="O383" s="235"/>
    </row>
    <row r="384" spans="2:15" ht="14.45" customHeight="1" x14ac:dyDescent="0.2">
      <c r="B384" s="385" t="s">
        <v>1766</v>
      </c>
      <c r="C384" s="404" t="s">
        <v>1522</v>
      </c>
      <c r="D384" s="399"/>
      <c r="E384" s="403" t="s">
        <v>1524</v>
      </c>
      <c r="F384" s="233" t="s">
        <v>1523</v>
      </c>
      <c r="G384" s="401"/>
      <c r="H384" s="387"/>
      <c r="I384" s="233"/>
      <c r="J384" s="401"/>
      <c r="K384" s="387"/>
      <c r="L384" s="233"/>
      <c r="M384" s="401"/>
      <c r="N384" s="387"/>
      <c r="O384" s="233"/>
    </row>
    <row r="385" spans="2:15" ht="14.45" customHeight="1" x14ac:dyDescent="0.2">
      <c r="B385" s="386"/>
      <c r="C385" s="405"/>
      <c r="D385" s="402"/>
      <c r="E385" s="388"/>
      <c r="F385" s="235"/>
      <c r="G385" s="402"/>
      <c r="H385" s="388"/>
      <c r="I385" s="235"/>
      <c r="J385" s="402"/>
      <c r="K385" s="388"/>
      <c r="L385" s="235"/>
      <c r="M385" s="402"/>
      <c r="N385" s="388"/>
      <c r="O385" s="235"/>
    </row>
    <row r="386" spans="2:15" ht="14.45" customHeight="1" x14ac:dyDescent="0.2">
      <c r="B386" s="386"/>
      <c r="C386" s="405"/>
      <c r="D386" s="402"/>
      <c r="E386" s="388"/>
      <c r="F386" s="235"/>
      <c r="G386" s="402"/>
      <c r="H386" s="388"/>
      <c r="I386" s="235"/>
      <c r="J386" s="402"/>
      <c r="K386" s="388"/>
      <c r="L386" s="235"/>
      <c r="M386" s="402"/>
      <c r="N386" s="388"/>
      <c r="O386" s="235"/>
    </row>
    <row r="387" spans="2:15" ht="14.45" customHeight="1" x14ac:dyDescent="0.2">
      <c r="B387" s="386"/>
      <c r="C387" s="405"/>
      <c r="D387" s="402"/>
      <c r="E387" s="388"/>
      <c r="F387" s="235"/>
      <c r="G387" s="402"/>
      <c r="H387" s="388"/>
      <c r="I387" s="235"/>
      <c r="J387" s="402"/>
      <c r="K387" s="388"/>
      <c r="L387" s="235"/>
      <c r="M387" s="402"/>
      <c r="N387" s="388"/>
      <c r="O387" s="235"/>
    </row>
    <row r="388" spans="2:15" ht="14.45" customHeight="1" x14ac:dyDescent="0.2">
      <c r="B388" s="386"/>
      <c r="C388" s="405"/>
      <c r="D388" s="402"/>
      <c r="E388" s="388"/>
      <c r="F388" s="235"/>
      <c r="G388" s="402"/>
      <c r="H388" s="388"/>
      <c r="I388" s="235"/>
      <c r="J388" s="402"/>
      <c r="K388" s="388"/>
      <c r="L388" s="235"/>
      <c r="M388" s="402"/>
      <c r="N388" s="388"/>
      <c r="O388" s="235"/>
    </row>
    <row r="389" spans="2:15" ht="14.45" customHeight="1" x14ac:dyDescent="0.2">
      <c r="B389" s="386"/>
      <c r="C389" s="405"/>
      <c r="D389" s="402"/>
      <c r="E389" s="388"/>
      <c r="F389" s="235"/>
      <c r="G389" s="402"/>
      <c r="H389" s="388"/>
      <c r="I389" s="235"/>
      <c r="J389" s="402"/>
      <c r="K389" s="388"/>
      <c r="L389" s="235"/>
      <c r="M389" s="402"/>
      <c r="N389" s="388"/>
      <c r="O389" s="235"/>
    </row>
    <row r="390" spans="2:15" ht="14.45" customHeight="1" x14ac:dyDescent="0.2">
      <c r="B390" s="386"/>
      <c r="C390" s="405"/>
      <c r="D390" s="402"/>
      <c r="E390" s="388"/>
      <c r="F390" s="235"/>
      <c r="G390" s="402"/>
      <c r="H390" s="388"/>
      <c r="I390" s="235"/>
      <c r="J390" s="402"/>
      <c r="K390" s="388"/>
      <c r="L390" s="235"/>
      <c r="M390" s="402"/>
      <c r="N390" s="388"/>
      <c r="O390" s="235"/>
    </row>
    <row r="391" spans="2:15" ht="14.45" customHeight="1" x14ac:dyDescent="0.2">
      <c r="B391" s="386"/>
      <c r="C391" s="405"/>
      <c r="D391" s="402"/>
      <c r="E391" s="388"/>
      <c r="F391" s="235"/>
      <c r="G391" s="402"/>
      <c r="H391" s="388"/>
      <c r="I391" s="235"/>
      <c r="J391" s="402"/>
      <c r="K391" s="388"/>
      <c r="L391" s="235"/>
      <c r="M391" s="402"/>
      <c r="N391" s="388"/>
      <c r="O391" s="235"/>
    </row>
    <row r="392" spans="2:15" ht="14.45" customHeight="1" x14ac:dyDescent="0.2">
      <c r="B392" s="386"/>
      <c r="C392" s="405"/>
      <c r="D392" s="402"/>
      <c r="E392" s="388"/>
      <c r="F392" s="235"/>
      <c r="G392" s="402"/>
      <c r="H392" s="388"/>
      <c r="I392" s="235"/>
      <c r="J392" s="402"/>
      <c r="K392" s="388"/>
      <c r="L392" s="235"/>
      <c r="M392" s="402"/>
      <c r="N392" s="388"/>
      <c r="O392" s="235"/>
    </row>
    <row r="393" spans="2:15" ht="14.45" customHeight="1" x14ac:dyDescent="0.2">
      <c r="B393" s="386"/>
      <c r="C393" s="405"/>
      <c r="D393" s="402"/>
      <c r="E393" s="388"/>
      <c r="F393" s="235"/>
      <c r="G393" s="402"/>
      <c r="H393" s="388"/>
      <c r="I393" s="235"/>
      <c r="J393" s="402"/>
      <c r="K393" s="388"/>
      <c r="L393" s="235"/>
      <c r="M393" s="402"/>
      <c r="N393" s="388"/>
      <c r="O393" s="235"/>
    </row>
    <row r="394" spans="2:15" ht="14.45" customHeight="1" x14ac:dyDescent="0.2">
      <c r="B394" s="385" t="s">
        <v>1769</v>
      </c>
      <c r="C394" s="404" t="s">
        <v>291</v>
      </c>
      <c r="D394" s="399"/>
      <c r="E394" s="403" t="s">
        <v>269</v>
      </c>
      <c r="F394" s="233" t="s">
        <v>485</v>
      </c>
      <c r="G394" s="401"/>
      <c r="H394" s="387"/>
      <c r="I394" s="233"/>
      <c r="J394" s="401"/>
      <c r="K394" s="387"/>
      <c r="L394" s="233"/>
      <c r="M394" s="401"/>
      <c r="N394" s="387"/>
      <c r="O394" s="233"/>
    </row>
    <row r="395" spans="2:15" ht="14.45" customHeight="1" x14ac:dyDescent="0.2">
      <c r="B395" s="386"/>
      <c r="C395" s="405"/>
      <c r="D395" s="399"/>
      <c r="E395" s="388"/>
      <c r="F395" s="235"/>
      <c r="G395" s="399"/>
      <c r="H395" s="388"/>
      <c r="I395" s="235"/>
      <c r="J395" s="399"/>
      <c r="K395" s="388"/>
      <c r="L395" s="235"/>
      <c r="M395" s="399"/>
      <c r="N395" s="388"/>
      <c r="O395" s="235"/>
    </row>
    <row r="396" spans="2:15" ht="14.45" customHeight="1" x14ac:dyDescent="0.2">
      <c r="B396" s="386"/>
      <c r="C396" s="405"/>
      <c r="D396" s="399"/>
      <c r="E396" s="388"/>
      <c r="F396" s="235"/>
      <c r="G396" s="399"/>
      <c r="H396" s="388"/>
      <c r="I396" s="235"/>
      <c r="J396" s="399"/>
      <c r="K396" s="388"/>
      <c r="L396" s="235"/>
      <c r="M396" s="399"/>
      <c r="N396" s="388"/>
      <c r="O396" s="235"/>
    </row>
    <row r="397" spans="2:15" ht="14.45" customHeight="1" x14ac:dyDescent="0.2">
      <c r="B397" s="386"/>
      <c r="C397" s="405"/>
      <c r="D397" s="399"/>
      <c r="E397" s="388"/>
      <c r="F397" s="235"/>
      <c r="G397" s="399"/>
      <c r="H397" s="388"/>
      <c r="I397" s="235"/>
      <c r="J397" s="399"/>
      <c r="K397" s="388"/>
      <c r="L397" s="235"/>
      <c r="M397" s="399"/>
      <c r="N397" s="388"/>
      <c r="O397" s="235"/>
    </row>
    <row r="398" spans="2:15" ht="14.45" customHeight="1" x14ac:dyDescent="0.2">
      <c r="B398" s="386"/>
      <c r="C398" s="405"/>
      <c r="D398" s="399"/>
      <c r="E398" s="388"/>
      <c r="F398" s="235"/>
      <c r="G398" s="399"/>
      <c r="H398" s="388"/>
      <c r="I398" s="235"/>
      <c r="J398" s="399"/>
      <c r="K398" s="388"/>
      <c r="L398" s="235"/>
      <c r="M398" s="399"/>
      <c r="N398" s="388"/>
      <c r="O398" s="235"/>
    </row>
    <row r="399" spans="2:15" ht="14.45" customHeight="1" x14ac:dyDescent="0.2">
      <c r="B399" s="386"/>
      <c r="C399" s="405"/>
      <c r="D399" s="399"/>
      <c r="E399" s="388"/>
      <c r="F399" s="235"/>
      <c r="G399" s="399"/>
      <c r="H399" s="388"/>
      <c r="I399" s="235"/>
      <c r="J399" s="399"/>
      <c r="K399" s="388"/>
      <c r="L399" s="235"/>
      <c r="M399" s="399"/>
      <c r="N399" s="388"/>
      <c r="O399" s="235"/>
    </row>
    <row r="400" spans="2:15" ht="14.45" customHeight="1" x14ac:dyDescent="0.2">
      <c r="B400" s="386"/>
      <c r="C400" s="405"/>
      <c r="D400" s="399"/>
      <c r="E400" s="388"/>
      <c r="F400" s="235"/>
      <c r="G400" s="399"/>
      <c r="H400" s="388"/>
      <c r="I400" s="235"/>
      <c r="J400" s="399"/>
      <c r="K400" s="388"/>
      <c r="L400" s="235"/>
      <c r="M400" s="399"/>
      <c r="N400" s="388"/>
      <c r="O400" s="235"/>
    </row>
    <row r="401" spans="2:15" ht="14.45" customHeight="1" x14ac:dyDescent="0.2">
      <c r="B401" s="386"/>
      <c r="C401" s="405"/>
      <c r="D401" s="399"/>
      <c r="E401" s="388"/>
      <c r="F401" s="235"/>
      <c r="G401" s="399"/>
      <c r="H401" s="388"/>
      <c r="I401" s="235"/>
      <c r="J401" s="399"/>
      <c r="K401" s="388"/>
      <c r="L401" s="235"/>
      <c r="M401" s="399"/>
      <c r="N401" s="388"/>
      <c r="O401" s="235"/>
    </row>
    <row r="402" spans="2:15" ht="14.45" customHeight="1" x14ac:dyDescent="0.2">
      <c r="B402" s="386"/>
      <c r="C402" s="405"/>
      <c r="D402" s="399"/>
      <c r="E402" s="388"/>
      <c r="F402" s="235"/>
      <c r="G402" s="399"/>
      <c r="H402" s="388"/>
      <c r="I402" s="235"/>
      <c r="J402" s="399"/>
      <c r="K402" s="388"/>
      <c r="L402" s="235"/>
      <c r="M402" s="399"/>
      <c r="N402" s="388"/>
      <c r="O402" s="235"/>
    </row>
    <row r="403" spans="2:15" ht="14.45" customHeight="1" x14ac:dyDescent="0.2">
      <c r="B403" s="386"/>
      <c r="C403" s="405"/>
      <c r="D403" s="399"/>
      <c r="E403" s="388"/>
      <c r="F403" s="235"/>
      <c r="G403" s="399"/>
      <c r="H403" s="388"/>
      <c r="I403" s="235"/>
      <c r="J403" s="399"/>
      <c r="K403" s="388"/>
      <c r="L403" s="235"/>
      <c r="M403" s="399"/>
      <c r="N403" s="388"/>
      <c r="O403" s="235"/>
    </row>
    <row r="404" spans="2:15" ht="14.45" customHeight="1" x14ac:dyDescent="0.2">
      <c r="B404" s="385" t="s">
        <v>1771</v>
      </c>
      <c r="C404" s="404" t="s">
        <v>289</v>
      </c>
      <c r="D404" s="399"/>
      <c r="E404" s="403" t="s">
        <v>267</v>
      </c>
      <c r="F404" s="233" t="s">
        <v>483</v>
      </c>
      <c r="G404" s="401"/>
      <c r="H404" s="387"/>
      <c r="I404" s="233"/>
      <c r="J404" s="401"/>
      <c r="K404" s="387"/>
      <c r="L404" s="233"/>
      <c r="M404" s="401"/>
      <c r="N404" s="387"/>
      <c r="O404" s="233"/>
    </row>
    <row r="405" spans="2:15" ht="14.45" customHeight="1" x14ac:dyDescent="0.2">
      <c r="B405" s="386"/>
      <c r="C405" s="405"/>
      <c r="D405" s="402"/>
      <c r="E405" s="388"/>
      <c r="F405" s="235"/>
      <c r="G405" s="402"/>
      <c r="H405" s="388"/>
      <c r="I405" s="235"/>
      <c r="J405" s="402"/>
      <c r="K405" s="388"/>
      <c r="L405" s="235"/>
      <c r="M405" s="402"/>
      <c r="N405" s="388"/>
      <c r="O405" s="235"/>
    </row>
    <row r="406" spans="2:15" ht="14.45" customHeight="1" x14ac:dyDescent="0.2">
      <c r="B406" s="386"/>
      <c r="C406" s="405"/>
      <c r="D406" s="402"/>
      <c r="E406" s="388"/>
      <c r="F406" s="235"/>
      <c r="G406" s="402"/>
      <c r="H406" s="388"/>
      <c r="I406" s="235"/>
      <c r="J406" s="402"/>
      <c r="K406" s="388"/>
      <c r="L406" s="235"/>
      <c r="M406" s="402"/>
      <c r="N406" s="388"/>
      <c r="O406" s="235"/>
    </row>
    <row r="407" spans="2:15" ht="14.45" customHeight="1" x14ac:dyDescent="0.2">
      <c r="B407" s="386"/>
      <c r="C407" s="405"/>
      <c r="D407" s="402"/>
      <c r="E407" s="388"/>
      <c r="F407" s="235"/>
      <c r="G407" s="402"/>
      <c r="H407" s="388"/>
      <c r="I407" s="235"/>
      <c r="J407" s="402"/>
      <c r="K407" s="388"/>
      <c r="L407" s="235"/>
      <c r="M407" s="402"/>
      <c r="N407" s="388"/>
      <c r="O407" s="235"/>
    </row>
    <row r="408" spans="2:15" ht="14.45" customHeight="1" x14ac:dyDescent="0.2">
      <c r="B408" s="386"/>
      <c r="C408" s="405"/>
      <c r="D408" s="402"/>
      <c r="E408" s="388"/>
      <c r="F408" s="235"/>
      <c r="G408" s="402"/>
      <c r="H408" s="388"/>
      <c r="I408" s="235"/>
      <c r="J408" s="402"/>
      <c r="K408" s="388"/>
      <c r="L408" s="235"/>
      <c r="M408" s="402"/>
      <c r="N408" s="388"/>
      <c r="O408" s="235"/>
    </row>
    <row r="409" spans="2:15" ht="14.45" customHeight="1" x14ac:dyDescent="0.2">
      <c r="B409" s="386"/>
      <c r="C409" s="405"/>
      <c r="D409" s="402"/>
      <c r="E409" s="388"/>
      <c r="F409" s="235"/>
      <c r="G409" s="402"/>
      <c r="H409" s="388"/>
      <c r="I409" s="235"/>
      <c r="J409" s="402"/>
      <c r="K409" s="388"/>
      <c r="L409" s="235"/>
      <c r="M409" s="402"/>
      <c r="N409" s="388"/>
      <c r="O409" s="235"/>
    </row>
    <row r="410" spans="2:15" ht="14.45" customHeight="1" x14ac:dyDescent="0.2">
      <c r="B410" s="386"/>
      <c r="C410" s="405"/>
      <c r="D410" s="402"/>
      <c r="E410" s="388"/>
      <c r="F410" s="235"/>
      <c r="G410" s="402"/>
      <c r="H410" s="388"/>
      <c r="I410" s="235"/>
      <c r="J410" s="402"/>
      <c r="K410" s="388"/>
      <c r="L410" s="235"/>
      <c r="M410" s="402"/>
      <c r="N410" s="388"/>
      <c r="O410" s="235"/>
    </row>
    <row r="411" spans="2:15" ht="14.45" customHeight="1" x14ac:dyDescent="0.2">
      <c r="B411" s="386"/>
      <c r="C411" s="405"/>
      <c r="D411" s="402"/>
      <c r="E411" s="388"/>
      <c r="F411" s="235"/>
      <c r="G411" s="402"/>
      <c r="H411" s="388"/>
      <c r="I411" s="235"/>
      <c r="J411" s="402"/>
      <c r="K411" s="388"/>
      <c r="L411" s="235"/>
      <c r="M411" s="402"/>
      <c r="N411" s="388"/>
      <c r="O411" s="235"/>
    </row>
    <row r="412" spans="2:15" ht="14.45" customHeight="1" x14ac:dyDescent="0.2">
      <c r="B412" s="386"/>
      <c r="C412" s="405"/>
      <c r="D412" s="402"/>
      <c r="E412" s="388"/>
      <c r="F412" s="235"/>
      <c r="G412" s="402"/>
      <c r="H412" s="388"/>
      <c r="I412" s="235"/>
      <c r="J412" s="402"/>
      <c r="K412" s="388"/>
      <c r="L412" s="235"/>
      <c r="M412" s="402"/>
      <c r="N412" s="388"/>
      <c r="O412" s="235"/>
    </row>
    <row r="413" spans="2:15" ht="14.45" customHeight="1" x14ac:dyDescent="0.2">
      <c r="B413" s="386"/>
      <c r="C413" s="405"/>
      <c r="D413" s="402"/>
      <c r="E413" s="388"/>
      <c r="F413" s="235"/>
      <c r="G413" s="402"/>
      <c r="H413" s="388"/>
      <c r="I413" s="235"/>
      <c r="J413" s="402"/>
      <c r="K413" s="388"/>
      <c r="L413" s="235"/>
      <c r="M413" s="402"/>
      <c r="N413" s="388"/>
      <c r="O413" s="235"/>
    </row>
    <row r="414" spans="2:15" ht="14.45" customHeight="1" x14ac:dyDescent="0.2">
      <c r="B414" s="385" t="s">
        <v>1773</v>
      </c>
      <c r="C414" s="404" t="s">
        <v>307</v>
      </c>
      <c r="D414" s="399"/>
      <c r="E414" s="403" t="s">
        <v>270</v>
      </c>
      <c r="F414" s="233" t="s">
        <v>486</v>
      </c>
      <c r="G414" s="401"/>
      <c r="H414" s="387"/>
      <c r="I414" s="233"/>
      <c r="J414" s="401"/>
      <c r="K414" s="387"/>
      <c r="L414" s="233"/>
      <c r="M414" s="401"/>
      <c r="N414" s="387"/>
      <c r="O414" s="233"/>
    </row>
    <row r="415" spans="2:15" ht="14.45" customHeight="1" x14ac:dyDescent="0.2">
      <c r="B415" s="406"/>
      <c r="C415" s="405"/>
      <c r="D415" s="402"/>
      <c r="E415" s="388"/>
      <c r="F415" s="235"/>
      <c r="G415" s="402"/>
      <c r="H415" s="388"/>
      <c r="I415" s="235"/>
      <c r="J415" s="402"/>
      <c r="K415" s="388"/>
      <c r="L415" s="235"/>
      <c r="M415" s="402"/>
      <c r="N415" s="388"/>
      <c r="O415" s="235"/>
    </row>
    <row r="416" spans="2:15" ht="14.45" customHeight="1" x14ac:dyDescent="0.2">
      <c r="B416" s="406"/>
      <c r="C416" s="405"/>
      <c r="D416" s="402"/>
      <c r="E416" s="388"/>
      <c r="F416" s="235"/>
      <c r="G416" s="402"/>
      <c r="H416" s="388"/>
      <c r="I416" s="235"/>
      <c r="J416" s="402"/>
      <c r="K416" s="388"/>
      <c r="L416" s="235"/>
      <c r="M416" s="402"/>
      <c r="N416" s="388"/>
      <c r="O416" s="235"/>
    </row>
    <row r="417" spans="2:15" ht="14.45" customHeight="1" x14ac:dyDescent="0.2">
      <c r="B417" s="406"/>
      <c r="C417" s="405"/>
      <c r="D417" s="402"/>
      <c r="E417" s="388"/>
      <c r="F417" s="235"/>
      <c r="G417" s="402"/>
      <c r="H417" s="388"/>
      <c r="I417" s="235"/>
      <c r="J417" s="402"/>
      <c r="K417" s="388"/>
      <c r="L417" s="235"/>
      <c r="M417" s="402"/>
      <c r="N417" s="388"/>
      <c r="O417" s="235"/>
    </row>
    <row r="418" spans="2:15" ht="14.45" customHeight="1" x14ac:dyDescent="0.2">
      <c r="B418" s="406"/>
      <c r="C418" s="405"/>
      <c r="D418" s="402"/>
      <c r="E418" s="388"/>
      <c r="F418" s="235"/>
      <c r="G418" s="402"/>
      <c r="H418" s="388"/>
      <c r="I418" s="235"/>
      <c r="J418" s="402"/>
      <c r="K418" s="388"/>
      <c r="L418" s="235"/>
      <c r="M418" s="402"/>
      <c r="N418" s="388"/>
      <c r="O418" s="235"/>
    </row>
    <row r="419" spans="2:15" ht="14.45" customHeight="1" x14ac:dyDescent="0.2">
      <c r="B419" s="406"/>
      <c r="C419" s="405"/>
      <c r="D419" s="402"/>
      <c r="E419" s="388"/>
      <c r="F419" s="235"/>
      <c r="G419" s="402"/>
      <c r="H419" s="388"/>
      <c r="I419" s="235"/>
      <c r="J419" s="402"/>
      <c r="K419" s="388"/>
      <c r="L419" s="235"/>
      <c r="M419" s="402"/>
      <c r="N419" s="388"/>
      <c r="O419" s="235"/>
    </row>
    <row r="420" spans="2:15" ht="14.45" customHeight="1" x14ac:dyDescent="0.2">
      <c r="B420" s="406"/>
      <c r="C420" s="405"/>
      <c r="D420" s="402"/>
      <c r="E420" s="388"/>
      <c r="F420" s="235"/>
      <c r="G420" s="402"/>
      <c r="H420" s="388"/>
      <c r="I420" s="235"/>
      <c r="J420" s="402"/>
      <c r="K420" s="388"/>
      <c r="L420" s="235"/>
      <c r="M420" s="402"/>
      <c r="N420" s="388"/>
      <c r="O420" s="235"/>
    </row>
    <row r="421" spans="2:15" ht="14.45" customHeight="1" x14ac:dyDescent="0.2">
      <c r="B421" s="406"/>
      <c r="C421" s="405"/>
      <c r="D421" s="402"/>
      <c r="E421" s="388"/>
      <c r="F421" s="235"/>
      <c r="G421" s="402"/>
      <c r="H421" s="388"/>
      <c r="I421" s="235"/>
      <c r="J421" s="402"/>
      <c r="K421" s="388"/>
      <c r="L421" s="235"/>
      <c r="M421" s="402"/>
      <c r="N421" s="388"/>
      <c r="O421" s="235"/>
    </row>
    <row r="422" spans="2:15" ht="14.45" customHeight="1" x14ac:dyDescent="0.2">
      <c r="B422" s="406"/>
      <c r="C422" s="405"/>
      <c r="D422" s="402"/>
      <c r="E422" s="388"/>
      <c r="F422" s="235"/>
      <c r="G422" s="402"/>
      <c r="H422" s="388"/>
      <c r="I422" s="235"/>
      <c r="J422" s="402"/>
      <c r="K422" s="388"/>
      <c r="L422" s="235"/>
      <c r="M422" s="402"/>
      <c r="N422" s="388"/>
      <c r="O422" s="235"/>
    </row>
    <row r="423" spans="2:15" ht="14.45" customHeight="1" x14ac:dyDescent="0.2">
      <c r="B423" s="406"/>
      <c r="C423" s="405"/>
      <c r="D423" s="402"/>
      <c r="E423" s="388"/>
      <c r="F423" s="235"/>
      <c r="G423" s="402"/>
      <c r="H423" s="388"/>
      <c r="I423" s="235"/>
      <c r="J423" s="402"/>
      <c r="K423" s="388"/>
      <c r="L423" s="235"/>
      <c r="M423" s="402"/>
      <c r="N423" s="388"/>
      <c r="O423" s="235"/>
    </row>
    <row r="424" spans="2:15" ht="14.45" customHeight="1" x14ac:dyDescent="0.2">
      <c r="B424" s="385" t="s">
        <v>1775</v>
      </c>
      <c r="C424" s="404" t="s">
        <v>308</v>
      </c>
      <c r="D424" s="399"/>
      <c r="E424" s="403" t="s">
        <v>297</v>
      </c>
      <c r="F424" s="233" t="s">
        <v>487</v>
      </c>
      <c r="G424" s="401"/>
      <c r="H424" s="387"/>
      <c r="I424" s="233"/>
      <c r="J424" s="401"/>
      <c r="K424" s="387"/>
      <c r="L424" s="233"/>
      <c r="M424" s="401"/>
      <c r="N424" s="387"/>
      <c r="O424" s="233"/>
    </row>
    <row r="425" spans="2:15" ht="14.45" customHeight="1" x14ac:dyDescent="0.2">
      <c r="B425" s="406"/>
      <c r="C425" s="405"/>
      <c r="D425" s="402"/>
      <c r="E425" s="388"/>
      <c r="F425" s="235"/>
      <c r="G425" s="402"/>
      <c r="H425" s="388"/>
      <c r="I425" s="235"/>
      <c r="J425" s="402"/>
      <c r="K425" s="388"/>
      <c r="L425" s="235"/>
      <c r="M425" s="402"/>
      <c r="N425" s="388"/>
      <c r="O425" s="235"/>
    </row>
    <row r="426" spans="2:15" ht="14.45" customHeight="1" x14ac:dyDescent="0.2">
      <c r="B426" s="406"/>
      <c r="C426" s="405"/>
      <c r="D426" s="402"/>
      <c r="E426" s="388"/>
      <c r="F426" s="235"/>
      <c r="G426" s="402"/>
      <c r="H426" s="388"/>
      <c r="I426" s="235"/>
      <c r="J426" s="402"/>
      <c r="K426" s="388"/>
      <c r="L426" s="235"/>
      <c r="M426" s="402"/>
      <c r="N426" s="388"/>
      <c r="O426" s="235"/>
    </row>
    <row r="427" spans="2:15" ht="14.45" customHeight="1" x14ac:dyDescent="0.2">
      <c r="B427" s="406"/>
      <c r="C427" s="405"/>
      <c r="D427" s="402"/>
      <c r="E427" s="388"/>
      <c r="F427" s="235"/>
      <c r="G427" s="402"/>
      <c r="H427" s="388"/>
      <c r="I427" s="235"/>
      <c r="J427" s="402"/>
      <c r="K427" s="388"/>
      <c r="L427" s="235"/>
      <c r="M427" s="402"/>
      <c r="N427" s="388"/>
      <c r="O427" s="235"/>
    </row>
    <row r="428" spans="2:15" ht="14.45" customHeight="1" x14ac:dyDescent="0.2">
      <c r="B428" s="406"/>
      <c r="C428" s="405"/>
      <c r="D428" s="402"/>
      <c r="E428" s="388"/>
      <c r="F428" s="235"/>
      <c r="G428" s="402"/>
      <c r="H428" s="388"/>
      <c r="I428" s="235"/>
      <c r="J428" s="402"/>
      <c r="K428" s="388"/>
      <c r="L428" s="235"/>
      <c r="M428" s="402"/>
      <c r="N428" s="388"/>
      <c r="O428" s="235"/>
    </row>
    <row r="429" spans="2:15" ht="14.45" customHeight="1" x14ac:dyDescent="0.2">
      <c r="B429" s="406"/>
      <c r="C429" s="405"/>
      <c r="D429" s="402"/>
      <c r="E429" s="388"/>
      <c r="F429" s="235"/>
      <c r="G429" s="402"/>
      <c r="H429" s="388"/>
      <c r="I429" s="235"/>
      <c r="J429" s="402"/>
      <c r="K429" s="388"/>
      <c r="L429" s="235"/>
      <c r="M429" s="402"/>
      <c r="N429" s="388"/>
      <c r="O429" s="235"/>
    </row>
    <row r="430" spans="2:15" ht="14.45" customHeight="1" x14ac:dyDescent="0.2">
      <c r="B430" s="406"/>
      <c r="C430" s="405"/>
      <c r="D430" s="402"/>
      <c r="E430" s="388"/>
      <c r="F430" s="235"/>
      <c r="G430" s="402"/>
      <c r="H430" s="388"/>
      <c r="I430" s="235"/>
      <c r="J430" s="402"/>
      <c r="K430" s="388"/>
      <c r="L430" s="235"/>
      <c r="M430" s="402"/>
      <c r="N430" s="388"/>
      <c r="O430" s="235"/>
    </row>
    <row r="431" spans="2:15" ht="14.45" customHeight="1" x14ac:dyDescent="0.2">
      <c r="B431" s="406"/>
      <c r="C431" s="405"/>
      <c r="D431" s="402"/>
      <c r="E431" s="388"/>
      <c r="F431" s="235"/>
      <c r="G431" s="402"/>
      <c r="H431" s="388"/>
      <c r="I431" s="235"/>
      <c r="J431" s="402"/>
      <c r="K431" s="388"/>
      <c r="L431" s="235"/>
      <c r="M431" s="402"/>
      <c r="N431" s="388"/>
      <c r="O431" s="235"/>
    </row>
    <row r="432" spans="2:15" ht="14.45" customHeight="1" x14ac:dyDescent="0.2">
      <c r="B432" s="406"/>
      <c r="C432" s="405"/>
      <c r="D432" s="402"/>
      <c r="E432" s="388"/>
      <c r="F432" s="235"/>
      <c r="G432" s="402"/>
      <c r="H432" s="388"/>
      <c r="I432" s="235"/>
      <c r="J432" s="402"/>
      <c r="K432" s="388"/>
      <c r="L432" s="235"/>
      <c r="M432" s="402"/>
      <c r="N432" s="388"/>
      <c r="O432" s="235"/>
    </row>
    <row r="433" spans="2:15" ht="14.45" customHeight="1" x14ac:dyDescent="0.2">
      <c r="B433" s="406"/>
      <c r="C433" s="405"/>
      <c r="D433" s="402"/>
      <c r="E433" s="388"/>
      <c r="F433" s="235"/>
      <c r="G433" s="402"/>
      <c r="H433" s="388"/>
      <c r="I433" s="235"/>
      <c r="J433" s="402"/>
      <c r="K433" s="388"/>
      <c r="L433" s="235"/>
      <c r="M433" s="402"/>
      <c r="N433" s="388"/>
      <c r="O433" s="235"/>
    </row>
    <row r="434" spans="2:15" ht="14.45" customHeight="1" x14ac:dyDescent="0.2">
      <c r="B434" s="385" t="s">
        <v>1777</v>
      </c>
      <c r="C434" s="404" t="s">
        <v>309</v>
      </c>
      <c r="D434" s="408"/>
      <c r="E434" s="403" t="s">
        <v>296</v>
      </c>
      <c r="F434" s="233" t="s">
        <v>488</v>
      </c>
      <c r="G434" s="414"/>
      <c r="H434" s="387"/>
      <c r="I434" s="233"/>
      <c r="J434" s="414"/>
      <c r="K434" s="387"/>
      <c r="L434" s="233"/>
      <c r="M434" s="414"/>
      <c r="N434" s="387"/>
      <c r="O434" s="233"/>
    </row>
    <row r="435" spans="2:15" ht="14.45" customHeight="1" x14ac:dyDescent="0.2">
      <c r="B435" s="386"/>
      <c r="C435" s="405"/>
      <c r="D435" s="409"/>
      <c r="E435" s="388"/>
      <c r="F435" s="235"/>
      <c r="G435" s="409"/>
      <c r="H435" s="388"/>
      <c r="I435" s="235"/>
      <c r="J435" s="409"/>
      <c r="K435" s="388"/>
      <c r="L435" s="235"/>
      <c r="M435" s="409"/>
      <c r="N435" s="388"/>
      <c r="O435" s="235"/>
    </row>
    <row r="436" spans="2:15" ht="14.45" customHeight="1" x14ac:dyDescent="0.2">
      <c r="B436" s="386"/>
      <c r="C436" s="405"/>
      <c r="D436" s="409"/>
      <c r="E436" s="388"/>
      <c r="F436" s="235"/>
      <c r="G436" s="409"/>
      <c r="H436" s="388"/>
      <c r="I436" s="235"/>
      <c r="J436" s="409"/>
      <c r="K436" s="388"/>
      <c r="L436" s="235"/>
      <c r="M436" s="409"/>
      <c r="N436" s="388"/>
      <c r="O436" s="235"/>
    </row>
    <row r="437" spans="2:15" ht="14.45" customHeight="1" x14ac:dyDescent="0.2">
      <c r="B437" s="386"/>
      <c r="C437" s="405"/>
      <c r="D437" s="409"/>
      <c r="E437" s="388"/>
      <c r="F437" s="235"/>
      <c r="G437" s="409"/>
      <c r="H437" s="388"/>
      <c r="I437" s="235"/>
      <c r="J437" s="409"/>
      <c r="K437" s="388"/>
      <c r="L437" s="235"/>
      <c r="M437" s="409"/>
      <c r="N437" s="388"/>
      <c r="O437" s="235"/>
    </row>
    <row r="438" spans="2:15" ht="14.45" customHeight="1" x14ac:dyDescent="0.2">
      <c r="B438" s="386"/>
      <c r="C438" s="405"/>
      <c r="D438" s="409"/>
      <c r="E438" s="388"/>
      <c r="F438" s="235"/>
      <c r="G438" s="409"/>
      <c r="H438" s="388"/>
      <c r="I438" s="235"/>
      <c r="J438" s="409"/>
      <c r="K438" s="388"/>
      <c r="L438" s="235"/>
      <c r="M438" s="409"/>
      <c r="N438" s="388"/>
      <c r="O438" s="235"/>
    </row>
    <row r="439" spans="2:15" ht="14.45" customHeight="1" x14ac:dyDescent="0.2">
      <c r="B439" s="386"/>
      <c r="C439" s="405"/>
      <c r="D439" s="409"/>
      <c r="E439" s="388"/>
      <c r="F439" s="235"/>
      <c r="G439" s="409"/>
      <c r="H439" s="388"/>
      <c r="I439" s="235"/>
      <c r="J439" s="409"/>
      <c r="K439" s="388"/>
      <c r="L439" s="235"/>
      <c r="M439" s="409"/>
      <c r="N439" s="388"/>
      <c r="O439" s="235"/>
    </row>
    <row r="440" spans="2:15" ht="14.45" customHeight="1" x14ac:dyDescent="0.2">
      <c r="B440" s="386"/>
      <c r="C440" s="405"/>
      <c r="D440" s="409"/>
      <c r="E440" s="388"/>
      <c r="F440" s="235"/>
      <c r="G440" s="409"/>
      <c r="H440" s="388"/>
      <c r="I440" s="235"/>
      <c r="J440" s="409"/>
      <c r="K440" s="388"/>
      <c r="L440" s="235"/>
      <c r="M440" s="409"/>
      <c r="N440" s="388"/>
      <c r="O440" s="235"/>
    </row>
    <row r="441" spans="2:15" ht="14.45" customHeight="1" x14ac:dyDescent="0.2">
      <c r="B441" s="386"/>
      <c r="C441" s="405"/>
      <c r="D441" s="409"/>
      <c r="E441" s="388"/>
      <c r="F441" s="235"/>
      <c r="G441" s="409"/>
      <c r="H441" s="388"/>
      <c r="I441" s="235"/>
      <c r="J441" s="409"/>
      <c r="K441" s="388"/>
      <c r="L441" s="235"/>
      <c r="M441" s="409"/>
      <c r="N441" s="388"/>
      <c r="O441" s="235"/>
    </row>
    <row r="442" spans="2:15" ht="14.45" customHeight="1" x14ac:dyDescent="0.2">
      <c r="B442" s="386"/>
      <c r="C442" s="405"/>
      <c r="D442" s="409"/>
      <c r="E442" s="388"/>
      <c r="F442" s="235"/>
      <c r="G442" s="409"/>
      <c r="H442" s="388"/>
      <c r="I442" s="235"/>
      <c r="J442" s="409"/>
      <c r="K442" s="388"/>
      <c r="L442" s="235"/>
      <c r="M442" s="409"/>
      <c r="N442" s="388"/>
      <c r="O442" s="235"/>
    </row>
    <row r="443" spans="2:15" ht="14.45" customHeight="1" x14ac:dyDescent="0.2">
      <c r="B443" s="386"/>
      <c r="C443" s="405"/>
      <c r="D443" s="409"/>
      <c r="E443" s="388"/>
      <c r="F443" s="235"/>
      <c r="G443" s="409"/>
      <c r="H443" s="388"/>
      <c r="I443" s="235"/>
      <c r="J443" s="409"/>
      <c r="K443" s="388"/>
      <c r="L443" s="235"/>
      <c r="M443" s="409"/>
      <c r="N443" s="388"/>
      <c r="O443" s="235"/>
    </row>
    <row r="444" spans="2:15" ht="14.45" customHeight="1" x14ac:dyDescent="0.2">
      <c r="B444" s="389" t="s">
        <v>1778</v>
      </c>
      <c r="C444" s="389" t="s">
        <v>118</v>
      </c>
      <c r="D444" s="393"/>
      <c r="E444" s="381" t="s">
        <v>646</v>
      </c>
      <c r="F444" s="229" t="s">
        <v>647</v>
      </c>
      <c r="G444" s="383"/>
      <c r="H444" s="381"/>
      <c r="I444" s="229"/>
      <c r="J444" s="383"/>
      <c r="K444" s="381"/>
      <c r="L444" s="229"/>
      <c r="M444" s="383"/>
      <c r="N444" s="381"/>
      <c r="O444" s="229"/>
    </row>
    <row r="445" spans="2:15" ht="14.45" customHeight="1" x14ac:dyDescent="0.2">
      <c r="B445" s="390"/>
      <c r="C445" s="391"/>
      <c r="D445" s="394"/>
      <c r="E445" s="382"/>
      <c r="F445" s="230"/>
      <c r="G445" s="384"/>
      <c r="H445" s="382"/>
      <c r="I445" s="231"/>
      <c r="J445" s="384"/>
      <c r="K445" s="382"/>
      <c r="L445" s="231"/>
      <c r="M445" s="384"/>
      <c r="N445" s="382"/>
      <c r="O445" s="231"/>
    </row>
    <row r="446" spans="2:15" ht="14.45" customHeight="1" x14ac:dyDescent="0.2">
      <c r="B446" s="390"/>
      <c r="C446" s="391"/>
      <c r="D446" s="394"/>
      <c r="E446" s="382"/>
      <c r="F446" s="230"/>
      <c r="G446" s="384"/>
      <c r="H446" s="382"/>
      <c r="I446" s="231"/>
      <c r="J446" s="384"/>
      <c r="K446" s="382"/>
      <c r="L446" s="231"/>
      <c r="M446" s="384"/>
      <c r="N446" s="382"/>
      <c r="O446" s="231"/>
    </row>
    <row r="447" spans="2:15" ht="14.45" customHeight="1" x14ac:dyDescent="0.2">
      <c r="B447" s="390"/>
      <c r="C447" s="391"/>
      <c r="D447" s="394"/>
      <c r="E447" s="382"/>
      <c r="F447" s="230"/>
      <c r="G447" s="384"/>
      <c r="H447" s="382"/>
      <c r="I447" s="231"/>
      <c r="J447" s="384"/>
      <c r="K447" s="382"/>
      <c r="L447" s="231"/>
      <c r="M447" s="384"/>
      <c r="N447" s="382"/>
      <c r="O447" s="231"/>
    </row>
    <row r="448" spans="2:15" ht="14.45" customHeight="1" x14ac:dyDescent="0.2">
      <c r="B448" s="390"/>
      <c r="C448" s="391"/>
      <c r="D448" s="394"/>
      <c r="E448" s="382"/>
      <c r="F448" s="230"/>
      <c r="G448" s="384"/>
      <c r="H448" s="382"/>
      <c r="I448" s="231"/>
      <c r="J448" s="384"/>
      <c r="K448" s="382"/>
      <c r="L448" s="231"/>
      <c r="M448" s="384"/>
      <c r="N448" s="382"/>
      <c r="O448" s="231"/>
    </row>
    <row r="449" spans="2:15" ht="14.45" customHeight="1" x14ac:dyDescent="0.2">
      <c r="B449" s="390"/>
      <c r="C449" s="391"/>
      <c r="D449" s="394"/>
      <c r="E449" s="382"/>
      <c r="F449" s="230"/>
      <c r="G449" s="384"/>
      <c r="H449" s="382"/>
      <c r="I449" s="231"/>
      <c r="J449" s="384"/>
      <c r="K449" s="382"/>
      <c r="L449" s="231"/>
      <c r="M449" s="384"/>
      <c r="N449" s="382"/>
      <c r="O449" s="231"/>
    </row>
    <row r="450" spans="2:15" ht="14.45" customHeight="1" x14ac:dyDescent="0.2">
      <c r="B450" s="390"/>
      <c r="C450" s="391"/>
      <c r="D450" s="394"/>
      <c r="E450" s="382"/>
      <c r="F450" s="230"/>
      <c r="G450" s="384"/>
      <c r="H450" s="382"/>
      <c r="I450" s="231"/>
      <c r="J450" s="384"/>
      <c r="K450" s="382"/>
      <c r="L450" s="231"/>
      <c r="M450" s="384"/>
      <c r="N450" s="382"/>
      <c r="O450" s="231"/>
    </row>
    <row r="451" spans="2:15" ht="14.45" customHeight="1" x14ac:dyDescent="0.2">
      <c r="B451" s="390"/>
      <c r="C451" s="391"/>
      <c r="D451" s="394"/>
      <c r="E451" s="382"/>
      <c r="F451" s="230"/>
      <c r="G451" s="384"/>
      <c r="H451" s="382"/>
      <c r="I451" s="231"/>
      <c r="J451" s="384"/>
      <c r="K451" s="382"/>
      <c r="L451" s="231"/>
      <c r="M451" s="384"/>
      <c r="N451" s="382"/>
      <c r="O451" s="231"/>
    </row>
    <row r="452" spans="2:15" ht="14.45" customHeight="1" x14ac:dyDescent="0.2">
      <c r="B452" s="390"/>
      <c r="C452" s="391"/>
      <c r="D452" s="394"/>
      <c r="E452" s="382"/>
      <c r="F452" s="230"/>
      <c r="G452" s="384"/>
      <c r="H452" s="382"/>
      <c r="I452" s="231"/>
      <c r="J452" s="384"/>
      <c r="K452" s="382"/>
      <c r="L452" s="231"/>
      <c r="M452" s="384"/>
      <c r="N452" s="382"/>
      <c r="O452" s="231"/>
    </row>
    <row r="453" spans="2:15" ht="14.45" customHeight="1" x14ac:dyDescent="0.2">
      <c r="B453" s="390"/>
      <c r="C453" s="392"/>
      <c r="D453" s="394"/>
      <c r="E453" s="382"/>
      <c r="F453" s="230"/>
      <c r="G453" s="384"/>
      <c r="H453" s="382"/>
      <c r="I453" s="231"/>
      <c r="J453" s="384"/>
      <c r="K453" s="382"/>
      <c r="L453" s="231"/>
      <c r="M453" s="384"/>
      <c r="N453" s="382"/>
      <c r="O453" s="231"/>
    </row>
    <row r="454" spans="2:15" ht="14.45" customHeight="1" x14ac:dyDescent="0.2">
      <c r="B454" s="389" t="s">
        <v>1780</v>
      </c>
      <c r="C454" s="389" t="s">
        <v>119</v>
      </c>
      <c r="D454" s="393"/>
      <c r="E454" s="381" t="s">
        <v>648</v>
      </c>
      <c r="F454" s="229" t="s">
        <v>649</v>
      </c>
      <c r="G454" s="383"/>
      <c r="H454" s="381"/>
      <c r="I454" s="229"/>
      <c r="J454" s="383"/>
      <c r="K454" s="381"/>
      <c r="L454" s="229"/>
      <c r="M454" s="383"/>
      <c r="N454" s="381"/>
      <c r="O454" s="229"/>
    </row>
    <row r="455" spans="2:15" ht="14.45" customHeight="1" x14ac:dyDescent="0.2">
      <c r="B455" s="390"/>
      <c r="C455" s="391"/>
      <c r="D455" s="394"/>
      <c r="E455" s="382"/>
      <c r="F455" s="230"/>
      <c r="G455" s="384"/>
      <c r="H455" s="382"/>
      <c r="I455" s="231"/>
      <c r="J455" s="384"/>
      <c r="K455" s="382"/>
      <c r="L455" s="231"/>
      <c r="M455" s="384"/>
      <c r="N455" s="382"/>
      <c r="O455" s="231"/>
    </row>
    <row r="456" spans="2:15" ht="14.45" customHeight="1" x14ac:dyDescent="0.2">
      <c r="B456" s="390"/>
      <c r="C456" s="391"/>
      <c r="D456" s="394"/>
      <c r="E456" s="382"/>
      <c r="F456" s="230"/>
      <c r="G456" s="384"/>
      <c r="H456" s="382"/>
      <c r="I456" s="231"/>
      <c r="J456" s="384"/>
      <c r="K456" s="382"/>
      <c r="L456" s="231"/>
      <c r="M456" s="384"/>
      <c r="N456" s="382"/>
      <c r="O456" s="231"/>
    </row>
    <row r="457" spans="2:15" ht="14.45" customHeight="1" x14ac:dyDescent="0.2">
      <c r="B457" s="390"/>
      <c r="C457" s="391"/>
      <c r="D457" s="394"/>
      <c r="E457" s="382"/>
      <c r="F457" s="230"/>
      <c r="G457" s="384"/>
      <c r="H457" s="382"/>
      <c r="I457" s="231"/>
      <c r="J457" s="384"/>
      <c r="K457" s="382"/>
      <c r="L457" s="231"/>
      <c r="M457" s="384"/>
      <c r="N457" s="382"/>
      <c r="O457" s="231"/>
    </row>
    <row r="458" spans="2:15" ht="14.45" customHeight="1" x14ac:dyDescent="0.2">
      <c r="B458" s="390"/>
      <c r="C458" s="391"/>
      <c r="D458" s="394"/>
      <c r="E458" s="382"/>
      <c r="F458" s="230"/>
      <c r="G458" s="384"/>
      <c r="H458" s="382"/>
      <c r="I458" s="231"/>
      <c r="J458" s="384"/>
      <c r="K458" s="382"/>
      <c r="L458" s="231"/>
      <c r="M458" s="384"/>
      <c r="N458" s="382"/>
      <c r="O458" s="231"/>
    </row>
    <row r="459" spans="2:15" ht="14.45" customHeight="1" x14ac:dyDescent="0.2">
      <c r="B459" s="390"/>
      <c r="C459" s="391"/>
      <c r="D459" s="394"/>
      <c r="E459" s="382"/>
      <c r="F459" s="230"/>
      <c r="G459" s="384"/>
      <c r="H459" s="382"/>
      <c r="I459" s="231"/>
      <c r="J459" s="384"/>
      <c r="K459" s="382"/>
      <c r="L459" s="231"/>
      <c r="M459" s="384"/>
      <c r="N459" s="382"/>
      <c r="O459" s="231"/>
    </row>
    <row r="460" spans="2:15" ht="14.45" customHeight="1" x14ac:dyDescent="0.2">
      <c r="B460" s="390"/>
      <c r="C460" s="391"/>
      <c r="D460" s="394"/>
      <c r="E460" s="382"/>
      <c r="F460" s="230"/>
      <c r="G460" s="384"/>
      <c r="H460" s="382"/>
      <c r="I460" s="231"/>
      <c r="J460" s="384"/>
      <c r="K460" s="382"/>
      <c r="L460" s="231"/>
      <c r="M460" s="384"/>
      <c r="N460" s="382"/>
      <c r="O460" s="231"/>
    </row>
    <row r="461" spans="2:15" ht="14.45" customHeight="1" x14ac:dyDescent="0.2">
      <c r="B461" s="390"/>
      <c r="C461" s="391"/>
      <c r="D461" s="394"/>
      <c r="E461" s="382"/>
      <c r="F461" s="230"/>
      <c r="G461" s="384"/>
      <c r="H461" s="382"/>
      <c r="I461" s="231"/>
      <c r="J461" s="384"/>
      <c r="K461" s="382"/>
      <c r="L461" s="231"/>
      <c r="M461" s="384"/>
      <c r="N461" s="382"/>
      <c r="O461" s="231"/>
    </row>
    <row r="462" spans="2:15" ht="14.45" customHeight="1" x14ac:dyDescent="0.2">
      <c r="B462" s="390"/>
      <c r="C462" s="391"/>
      <c r="D462" s="394"/>
      <c r="E462" s="382"/>
      <c r="F462" s="230"/>
      <c r="G462" s="384"/>
      <c r="H462" s="382"/>
      <c r="I462" s="231"/>
      <c r="J462" s="384"/>
      <c r="K462" s="382"/>
      <c r="L462" s="231"/>
      <c r="M462" s="384"/>
      <c r="N462" s="382"/>
      <c r="O462" s="231"/>
    </row>
    <row r="463" spans="2:15" ht="14.45" customHeight="1" x14ac:dyDescent="0.2">
      <c r="B463" s="390"/>
      <c r="C463" s="392"/>
      <c r="D463" s="394"/>
      <c r="E463" s="382"/>
      <c r="F463" s="230"/>
      <c r="G463" s="384"/>
      <c r="H463" s="382"/>
      <c r="I463" s="231"/>
      <c r="J463" s="384"/>
      <c r="K463" s="382"/>
      <c r="L463" s="231"/>
      <c r="M463" s="384"/>
      <c r="N463" s="382"/>
      <c r="O463" s="231"/>
    </row>
    <row r="464" spans="2:15" ht="14.45" customHeight="1" x14ac:dyDescent="0.2">
      <c r="B464" s="389" t="s">
        <v>1782</v>
      </c>
      <c r="C464" s="389" t="s">
        <v>652</v>
      </c>
      <c r="D464" s="393" t="s">
        <v>242</v>
      </c>
      <c r="E464" s="381" t="s">
        <v>653</v>
      </c>
      <c r="F464" s="229" t="s">
        <v>654</v>
      </c>
      <c r="G464" s="383"/>
      <c r="H464" s="381"/>
      <c r="I464" s="229"/>
      <c r="J464" s="383"/>
      <c r="K464" s="381"/>
      <c r="L464" s="229"/>
      <c r="M464" s="383"/>
      <c r="N464" s="381"/>
      <c r="O464" s="229"/>
    </row>
    <row r="465" spans="2:15" ht="14.45" customHeight="1" x14ac:dyDescent="0.2">
      <c r="B465" s="395"/>
      <c r="C465" s="391"/>
      <c r="D465" s="394"/>
      <c r="E465" s="382"/>
      <c r="F465" s="235"/>
      <c r="G465" s="384"/>
      <c r="H465" s="382"/>
      <c r="I465" s="231"/>
      <c r="J465" s="384"/>
      <c r="K465" s="382"/>
      <c r="L465" s="231"/>
      <c r="M465" s="384"/>
      <c r="N465" s="382"/>
      <c r="O465" s="231"/>
    </row>
    <row r="466" spans="2:15" ht="14.45" customHeight="1" x14ac:dyDescent="0.2">
      <c r="B466" s="395"/>
      <c r="C466" s="391"/>
      <c r="D466" s="394"/>
      <c r="E466" s="382"/>
      <c r="F466" s="235"/>
      <c r="G466" s="384"/>
      <c r="H466" s="382"/>
      <c r="I466" s="231"/>
      <c r="J466" s="384"/>
      <c r="K466" s="382"/>
      <c r="L466" s="231"/>
      <c r="M466" s="384"/>
      <c r="N466" s="382"/>
      <c r="O466" s="231"/>
    </row>
    <row r="467" spans="2:15" ht="14.45" customHeight="1" x14ac:dyDescent="0.2">
      <c r="B467" s="395"/>
      <c r="C467" s="391"/>
      <c r="D467" s="394"/>
      <c r="E467" s="382"/>
      <c r="F467" s="235"/>
      <c r="G467" s="384"/>
      <c r="H467" s="382"/>
      <c r="I467" s="231"/>
      <c r="J467" s="384"/>
      <c r="K467" s="382"/>
      <c r="L467" s="231"/>
      <c r="M467" s="384"/>
      <c r="N467" s="382"/>
      <c r="O467" s="231"/>
    </row>
    <row r="468" spans="2:15" ht="14.45" customHeight="1" x14ac:dyDescent="0.2">
      <c r="B468" s="395"/>
      <c r="C468" s="391"/>
      <c r="D468" s="394"/>
      <c r="E468" s="382"/>
      <c r="F468" s="235"/>
      <c r="G468" s="384"/>
      <c r="H468" s="382"/>
      <c r="I468" s="231"/>
      <c r="J468" s="384"/>
      <c r="K468" s="382"/>
      <c r="L468" s="231"/>
      <c r="M468" s="384"/>
      <c r="N468" s="382"/>
      <c r="O468" s="231"/>
    </row>
    <row r="469" spans="2:15" ht="14.45" customHeight="1" x14ac:dyDescent="0.2">
      <c r="B469" s="395"/>
      <c r="C469" s="391"/>
      <c r="D469" s="394"/>
      <c r="E469" s="382"/>
      <c r="F469" s="235"/>
      <c r="G469" s="384"/>
      <c r="H469" s="382"/>
      <c r="I469" s="231"/>
      <c r="J469" s="384"/>
      <c r="K469" s="382"/>
      <c r="L469" s="231"/>
      <c r="M469" s="384"/>
      <c r="N469" s="382"/>
      <c r="O469" s="231"/>
    </row>
    <row r="470" spans="2:15" ht="14.45" customHeight="1" x14ac:dyDescent="0.2">
      <c r="B470" s="395"/>
      <c r="C470" s="391"/>
      <c r="D470" s="394"/>
      <c r="E470" s="382"/>
      <c r="F470" s="235"/>
      <c r="G470" s="384"/>
      <c r="H470" s="382"/>
      <c r="I470" s="231"/>
      <c r="J470" s="384"/>
      <c r="K470" s="382"/>
      <c r="L470" s="231"/>
      <c r="M470" s="384"/>
      <c r="N470" s="382"/>
      <c r="O470" s="231"/>
    </row>
    <row r="471" spans="2:15" ht="14.45" customHeight="1" x14ac:dyDescent="0.2">
      <c r="B471" s="395"/>
      <c r="C471" s="391"/>
      <c r="D471" s="394"/>
      <c r="E471" s="382"/>
      <c r="F471" s="235"/>
      <c r="G471" s="384"/>
      <c r="H471" s="382"/>
      <c r="I471" s="231"/>
      <c r="J471" s="384"/>
      <c r="K471" s="382"/>
      <c r="L471" s="231"/>
      <c r="M471" s="384"/>
      <c r="N471" s="382"/>
      <c r="O471" s="231"/>
    </row>
    <row r="472" spans="2:15" ht="14.45" customHeight="1" x14ac:dyDescent="0.2">
      <c r="B472" s="395"/>
      <c r="C472" s="391"/>
      <c r="D472" s="394"/>
      <c r="E472" s="382"/>
      <c r="F472" s="235"/>
      <c r="G472" s="384"/>
      <c r="H472" s="382"/>
      <c r="I472" s="231"/>
      <c r="J472" s="384"/>
      <c r="K472" s="382"/>
      <c r="L472" s="231"/>
      <c r="M472" s="384"/>
      <c r="N472" s="382"/>
      <c r="O472" s="231"/>
    </row>
    <row r="473" spans="2:15" ht="14.45" customHeight="1" x14ac:dyDescent="0.2">
      <c r="B473" s="395"/>
      <c r="C473" s="392"/>
      <c r="D473" s="394"/>
      <c r="E473" s="382"/>
      <c r="F473" s="235"/>
      <c r="G473" s="384"/>
      <c r="H473" s="382"/>
      <c r="I473" s="231"/>
      <c r="J473" s="384"/>
      <c r="K473" s="382"/>
      <c r="L473" s="231"/>
      <c r="M473" s="384"/>
      <c r="N473" s="382"/>
      <c r="O473" s="231"/>
    </row>
    <row r="474" spans="2:15" ht="14.45" customHeight="1" x14ac:dyDescent="0.2">
      <c r="B474" s="389" t="s">
        <v>1785</v>
      </c>
      <c r="C474" s="389" t="s">
        <v>660</v>
      </c>
      <c r="D474" s="393"/>
      <c r="E474" s="381" t="s">
        <v>661</v>
      </c>
      <c r="F474" s="229" t="s">
        <v>662</v>
      </c>
      <c r="G474" s="383"/>
      <c r="H474" s="381" t="s">
        <v>663</v>
      </c>
      <c r="I474" s="229" t="s">
        <v>664</v>
      </c>
      <c r="J474" s="383"/>
      <c r="K474" s="381"/>
      <c r="L474" s="229"/>
      <c r="M474" s="383"/>
      <c r="N474" s="381"/>
      <c r="O474" s="229"/>
    </row>
    <row r="475" spans="2:15" ht="14.45" customHeight="1" x14ac:dyDescent="0.2">
      <c r="B475" s="390"/>
      <c r="C475" s="391"/>
      <c r="D475" s="394"/>
      <c r="E475" s="382"/>
      <c r="F475" s="230"/>
      <c r="G475" s="384"/>
      <c r="H475" s="382"/>
      <c r="I475" s="231"/>
      <c r="J475" s="384"/>
      <c r="K475" s="382"/>
      <c r="L475" s="231"/>
      <c r="M475" s="384"/>
      <c r="N475" s="382"/>
      <c r="O475" s="231"/>
    </row>
    <row r="476" spans="2:15" ht="14.45" customHeight="1" x14ac:dyDescent="0.2">
      <c r="B476" s="390"/>
      <c r="C476" s="391"/>
      <c r="D476" s="394"/>
      <c r="E476" s="382"/>
      <c r="F476" s="230"/>
      <c r="G476" s="384"/>
      <c r="H476" s="382"/>
      <c r="I476" s="231"/>
      <c r="J476" s="384"/>
      <c r="K476" s="382"/>
      <c r="L476" s="231"/>
      <c r="M476" s="384"/>
      <c r="N476" s="382"/>
      <c r="O476" s="231"/>
    </row>
    <row r="477" spans="2:15" ht="14.45" customHeight="1" x14ac:dyDescent="0.2">
      <c r="B477" s="390"/>
      <c r="C477" s="391"/>
      <c r="D477" s="394"/>
      <c r="E477" s="382"/>
      <c r="F477" s="230"/>
      <c r="G477" s="384"/>
      <c r="H477" s="382"/>
      <c r="I477" s="231"/>
      <c r="J477" s="384"/>
      <c r="K477" s="382"/>
      <c r="L477" s="231"/>
      <c r="M477" s="384"/>
      <c r="N477" s="382"/>
      <c r="O477" s="231"/>
    </row>
    <row r="478" spans="2:15" ht="14.45" customHeight="1" x14ac:dyDescent="0.2">
      <c r="B478" s="390"/>
      <c r="C478" s="391"/>
      <c r="D478" s="394"/>
      <c r="E478" s="382"/>
      <c r="F478" s="230"/>
      <c r="G478" s="384"/>
      <c r="H478" s="382"/>
      <c r="I478" s="231"/>
      <c r="J478" s="384"/>
      <c r="K478" s="382"/>
      <c r="L478" s="231"/>
      <c r="M478" s="384"/>
      <c r="N478" s="382"/>
      <c r="O478" s="231"/>
    </row>
    <row r="479" spans="2:15" ht="14.45" customHeight="1" x14ac:dyDescent="0.2">
      <c r="B479" s="390"/>
      <c r="C479" s="391"/>
      <c r="D479" s="394"/>
      <c r="E479" s="382"/>
      <c r="F479" s="230"/>
      <c r="G479" s="384"/>
      <c r="H479" s="382"/>
      <c r="I479" s="231"/>
      <c r="J479" s="384"/>
      <c r="K479" s="382"/>
      <c r="L479" s="231"/>
      <c r="M479" s="384"/>
      <c r="N479" s="382"/>
      <c r="O479" s="231"/>
    </row>
    <row r="480" spans="2:15" ht="14.45" customHeight="1" x14ac:dyDescent="0.2">
      <c r="B480" s="390"/>
      <c r="C480" s="391"/>
      <c r="D480" s="394"/>
      <c r="E480" s="382"/>
      <c r="F480" s="230"/>
      <c r="G480" s="384"/>
      <c r="H480" s="382"/>
      <c r="I480" s="231"/>
      <c r="J480" s="384"/>
      <c r="K480" s="382"/>
      <c r="L480" s="231"/>
      <c r="M480" s="384"/>
      <c r="N480" s="382"/>
      <c r="O480" s="231"/>
    </row>
    <row r="481" spans="2:15" ht="14.45" customHeight="1" x14ac:dyDescent="0.2">
      <c r="B481" s="390"/>
      <c r="C481" s="391"/>
      <c r="D481" s="394"/>
      <c r="E481" s="382"/>
      <c r="F481" s="230"/>
      <c r="G481" s="384"/>
      <c r="H481" s="382"/>
      <c r="I481" s="231"/>
      <c r="J481" s="384"/>
      <c r="K481" s="382"/>
      <c r="L481" s="231"/>
      <c r="M481" s="384"/>
      <c r="N481" s="382"/>
      <c r="O481" s="231"/>
    </row>
    <row r="482" spans="2:15" ht="14.45" customHeight="1" x14ac:dyDescent="0.2">
      <c r="B482" s="390"/>
      <c r="C482" s="391"/>
      <c r="D482" s="394"/>
      <c r="E482" s="382"/>
      <c r="F482" s="230"/>
      <c r="G482" s="384"/>
      <c r="H482" s="382"/>
      <c r="I482" s="231"/>
      <c r="J482" s="384"/>
      <c r="K482" s="382"/>
      <c r="L482" s="231"/>
      <c r="M482" s="384"/>
      <c r="N482" s="382"/>
      <c r="O482" s="231"/>
    </row>
    <row r="483" spans="2:15" ht="14.45" customHeight="1" x14ac:dyDescent="0.2">
      <c r="B483" s="390"/>
      <c r="C483" s="392"/>
      <c r="D483" s="394"/>
      <c r="E483" s="382"/>
      <c r="F483" s="230"/>
      <c r="G483" s="384"/>
      <c r="H483" s="382"/>
      <c r="I483" s="231"/>
      <c r="J483" s="384"/>
      <c r="K483" s="382"/>
      <c r="L483" s="231"/>
      <c r="M483" s="384"/>
      <c r="N483" s="382"/>
      <c r="O483" s="231"/>
    </row>
    <row r="484" spans="2:15" ht="14.45" customHeight="1" x14ac:dyDescent="0.2">
      <c r="B484" s="389" t="s">
        <v>1786</v>
      </c>
      <c r="C484" s="389" t="s">
        <v>670</v>
      </c>
      <c r="D484" s="393"/>
      <c r="E484" s="381" t="s">
        <v>671</v>
      </c>
      <c r="F484" s="229" t="s">
        <v>672</v>
      </c>
      <c r="G484" s="383"/>
      <c r="H484" s="381"/>
      <c r="I484" s="229"/>
      <c r="J484" s="383"/>
      <c r="K484" s="381"/>
      <c r="L484" s="229"/>
      <c r="M484" s="383"/>
      <c r="N484" s="381"/>
      <c r="O484" s="229"/>
    </row>
    <row r="485" spans="2:15" ht="14.45" customHeight="1" x14ac:dyDescent="0.2">
      <c r="B485" s="390"/>
      <c r="C485" s="391"/>
      <c r="D485" s="394"/>
      <c r="E485" s="382"/>
      <c r="F485" s="230"/>
      <c r="G485" s="384"/>
      <c r="H485" s="382"/>
      <c r="I485" s="231"/>
      <c r="J485" s="384"/>
      <c r="K485" s="382"/>
      <c r="L485" s="231"/>
      <c r="M485" s="384"/>
      <c r="N485" s="382"/>
      <c r="O485" s="231"/>
    </row>
    <row r="486" spans="2:15" ht="14.45" customHeight="1" x14ac:dyDescent="0.2">
      <c r="B486" s="390"/>
      <c r="C486" s="391"/>
      <c r="D486" s="394"/>
      <c r="E486" s="382"/>
      <c r="F486" s="230"/>
      <c r="G486" s="384"/>
      <c r="H486" s="382"/>
      <c r="I486" s="231"/>
      <c r="J486" s="384"/>
      <c r="K486" s="382"/>
      <c r="L486" s="231"/>
      <c r="M486" s="384"/>
      <c r="N486" s="382"/>
      <c r="O486" s="231"/>
    </row>
    <row r="487" spans="2:15" ht="14.45" customHeight="1" x14ac:dyDescent="0.2">
      <c r="B487" s="390"/>
      <c r="C487" s="391"/>
      <c r="D487" s="394"/>
      <c r="E487" s="382"/>
      <c r="F487" s="230"/>
      <c r="G487" s="384"/>
      <c r="H487" s="382"/>
      <c r="I487" s="231"/>
      <c r="J487" s="384"/>
      <c r="K487" s="382"/>
      <c r="L487" s="231"/>
      <c r="M487" s="384"/>
      <c r="N487" s="382"/>
      <c r="O487" s="231"/>
    </row>
    <row r="488" spans="2:15" ht="14.45" customHeight="1" x14ac:dyDescent="0.2">
      <c r="B488" s="390"/>
      <c r="C488" s="391"/>
      <c r="D488" s="394"/>
      <c r="E488" s="382"/>
      <c r="F488" s="230"/>
      <c r="G488" s="384"/>
      <c r="H488" s="382"/>
      <c r="I488" s="231"/>
      <c r="J488" s="384"/>
      <c r="K488" s="382"/>
      <c r="L488" s="231"/>
      <c r="M488" s="384"/>
      <c r="N488" s="382"/>
      <c r="O488" s="231"/>
    </row>
    <row r="489" spans="2:15" ht="14.45" customHeight="1" x14ac:dyDescent="0.2">
      <c r="B489" s="390"/>
      <c r="C489" s="391"/>
      <c r="D489" s="394"/>
      <c r="E489" s="382"/>
      <c r="F489" s="230"/>
      <c r="G489" s="384"/>
      <c r="H489" s="382"/>
      <c r="I489" s="231"/>
      <c r="J489" s="384"/>
      <c r="K489" s="382"/>
      <c r="L489" s="231"/>
      <c r="M489" s="384"/>
      <c r="N489" s="382"/>
      <c r="O489" s="231"/>
    </row>
    <row r="490" spans="2:15" ht="14.45" customHeight="1" x14ac:dyDescent="0.2">
      <c r="B490" s="390"/>
      <c r="C490" s="391"/>
      <c r="D490" s="394"/>
      <c r="E490" s="382"/>
      <c r="F490" s="230"/>
      <c r="G490" s="384"/>
      <c r="H490" s="382"/>
      <c r="I490" s="231"/>
      <c r="J490" s="384"/>
      <c r="K490" s="382"/>
      <c r="L490" s="231"/>
      <c r="M490" s="384"/>
      <c r="N490" s="382"/>
      <c r="O490" s="231"/>
    </row>
    <row r="491" spans="2:15" ht="14.45" customHeight="1" x14ac:dyDescent="0.2">
      <c r="B491" s="390"/>
      <c r="C491" s="391"/>
      <c r="D491" s="394"/>
      <c r="E491" s="382"/>
      <c r="F491" s="230"/>
      <c r="G491" s="384"/>
      <c r="H491" s="382"/>
      <c r="I491" s="231"/>
      <c r="J491" s="384"/>
      <c r="K491" s="382"/>
      <c r="L491" s="231"/>
      <c r="M491" s="384"/>
      <c r="N491" s="382"/>
      <c r="O491" s="231"/>
    </row>
    <row r="492" spans="2:15" ht="14.45" customHeight="1" x14ac:dyDescent="0.2">
      <c r="B492" s="390"/>
      <c r="C492" s="391"/>
      <c r="D492" s="394"/>
      <c r="E492" s="382"/>
      <c r="F492" s="230"/>
      <c r="G492" s="384"/>
      <c r="H492" s="382"/>
      <c r="I492" s="231"/>
      <c r="J492" s="384"/>
      <c r="K492" s="382"/>
      <c r="L492" s="231"/>
      <c r="M492" s="384"/>
      <c r="N492" s="382"/>
      <c r="O492" s="231"/>
    </row>
    <row r="493" spans="2:15" ht="14.45" customHeight="1" x14ac:dyDescent="0.2">
      <c r="B493" s="390"/>
      <c r="C493" s="392"/>
      <c r="D493" s="394"/>
      <c r="E493" s="382"/>
      <c r="F493" s="230"/>
      <c r="G493" s="384"/>
      <c r="H493" s="382"/>
      <c r="I493" s="231"/>
      <c r="J493" s="384"/>
      <c r="K493" s="382"/>
      <c r="L493" s="231"/>
      <c r="M493" s="384"/>
      <c r="N493" s="382"/>
      <c r="O493" s="231"/>
    </row>
    <row r="494" spans="2:15" ht="14.45" customHeight="1" x14ac:dyDescent="0.2">
      <c r="B494" s="389" t="s">
        <v>1788</v>
      </c>
      <c r="C494" s="389" t="s">
        <v>678</v>
      </c>
      <c r="D494" s="393"/>
      <c r="E494" s="381" t="s">
        <v>679</v>
      </c>
      <c r="F494" s="229" t="s">
        <v>680</v>
      </c>
      <c r="G494" s="383"/>
      <c r="H494" s="381"/>
      <c r="I494" s="229"/>
      <c r="J494" s="383"/>
      <c r="K494" s="381"/>
      <c r="L494" s="229"/>
      <c r="M494" s="383"/>
      <c r="N494" s="381"/>
      <c r="O494" s="229"/>
    </row>
    <row r="495" spans="2:15" ht="14.45" customHeight="1" x14ac:dyDescent="0.2">
      <c r="B495" s="390"/>
      <c r="C495" s="391"/>
      <c r="D495" s="394"/>
      <c r="E495" s="382"/>
      <c r="F495" s="230"/>
      <c r="G495" s="384"/>
      <c r="H495" s="382"/>
      <c r="I495" s="231"/>
      <c r="J495" s="384"/>
      <c r="K495" s="382"/>
      <c r="L495" s="231"/>
      <c r="M495" s="384"/>
      <c r="N495" s="382"/>
      <c r="O495" s="231"/>
    </row>
    <row r="496" spans="2:15" ht="14.45" customHeight="1" x14ac:dyDescent="0.2">
      <c r="B496" s="390"/>
      <c r="C496" s="391"/>
      <c r="D496" s="394"/>
      <c r="E496" s="382"/>
      <c r="F496" s="230"/>
      <c r="G496" s="384"/>
      <c r="H496" s="382"/>
      <c r="I496" s="231"/>
      <c r="J496" s="384"/>
      <c r="K496" s="382"/>
      <c r="L496" s="231"/>
      <c r="M496" s="384"/>
      <c r="N496" s="382"/>
      <c r="O496" s="231"/>
    </row>
    <row r="497" spans="2:15" ht="14.45" customHeight="1" x14ac:dyDescent="0.2">
      <c r="B497" s="390"/>
      <c r="C497" s="391"/>
      <c r="D497" s="394"/>
      <c r="E497" s="382"/>
      <c r="F497" s="230"/>
      <c r="G497" s="384"/>
      <c r="H497" s="382"/>
      <c r="I497" s="231"/>
      <c r="J497" s="384"/>
      <c r="K497" s="382"/>
      <c r="L497" s="231"/>
      <c r="M497" s="384"/>
      <c r="N497" s="382"/>
      <c r="O497" s="231"/>
    </row>
    <row r="498" spans="2:15" ht="14.45" customHeight="1" x14ac:dyDescent="0.2">
      <c r="B498" s="390"/>
      <c r="C498" s="391"/>
      <c r="D498" s="394"/>
      <c r="E498" s="382"/>
      <c r="F498" s="230"/>
      <c r="G498" s="384"/>
      <c r="H498" s="382"/>
      <c r="I498" s="231"/>
      <c r="J498" s="384"/>
      <c r="K498" s="382"/>
      <c r="L498" s="231"/>
      <c r="M498" s="384"/>
      <c r="N498" s="382"/>
      <c r="O498" s="231"/>
    </row>
    <row r="499" spans="2:15" ht="14.45" customHeight="1" x14ac:dyDescent="0.2">
      <c r="B499" s="390"/>
      <c r="C499" s="391"/>
      <c r="D499" s="394"/>
      <c r="E499" s="382"/>
      <c r="F499" s="230"/>
      <c r="G499" s="384"/>
      <c r="H499" s="382"/>
      <c r="I499" s="231"/>
      <c r="J499" s="384"/>
      <c r="K499" s="382"/>
      <c r="L499" s="231"/>
      <c r="M499" s="384"/>
      <c r="N499" s="382"/>
      <c r="O499" s="231"/>
    </row>
    <row r="500" spans="2:15" ht="14.45" customHeight="1" x14ac:dyDescent="0.2">
      <c r="B500" s="390"/>
      <c r="C500" s="391"/>
      <c r="D500" s="394"/>
      <c r="E500" s="382"/>
      <c r="F500" s="230"/>
      <c r="G500" s="384"/>
      <c r="H500" s="382"/>
      <c r="I500" s="231"/>
      <c r="J500" s="384"/>
      <c r="K500" s="382"/>
      <c r="L500" s="231"/>
      <c r="M500" s="384"/>
      <c r="N500" s="382"/>
      <c r="O500" s="231"/>
    </row>
    <row r="501" spans="2:15" ht="14.45" customHeight="1" x14ac:dyDescent="0.2">
      <c r="B501" s="390"/>
      <c r="C501" s="391"/>
      <c r="D501" s="394"/>
      <c r="E501" s="382"/>
      <c r="F501" s="230"/>
      <c r="G501" s="384"/>
      <c r="H501" s="382"/>
      <c r="I501" s="231"/>
      <c r="J501" s="384"/>
      <c r="K501" s="382"/>
      <c r="L501" s="231"/>
      <c r="M501" s="384"/>
      <c r="N501" s="382"/>
      <c r="O501" s="231"/>
    </row>
    <row r="502" spans="2:15" ht="14.45" customHeight="1" x14ac:dyDescent="0.2">
      <c r="B502" s="390"/>
      <c r="C502" s="391"/>
      <c r="D502" s="394"/>
      <c r="E502" s="382"/>
      <c r="F502" s="230"/>
      <c r="G502" s="384"/>
      <c r="H502" s="382"/>
      <c r="I502" s="231"/>
      <c r="J502" s="384"/>
      <c r="K502" s="382"/>
      <c r="L502" s="231"/>
      <c r="M502" s="384"/>
      <c r="N502" s="382"/>
      <c r="O502" s="231"/>
    </row>
    <row r="503" spans="2:15" ht="14.45" customHeight="1" x14ac:dyDescent="0.2">
      <c r="B503" s="390"/>
      <c r="C503" s="392"/>
      <c r="D503" s="394"/>
      <c r="E503" s="382"/>
      <c r="F503" s="230"/>
      <c r="G503" s="384"/>
      <c r="H503" s="382"/>
      <c r="I503" s="231"/>
      <c r="J503" s="384"/>
      <c r="K503" s="382"/>
      <c r="L503" s="231"/>
      <c r="M503" s="384"/>
      <c r="N503" s="382"/>
      <c r="O503" s="231"/>
    </row>
    <row r="504" spans="2:15" ht="14.45" customHeight="1" x14ac:dyDescent="0.2">
      <c r="B504" s="389" t="s">
        <v>1790</v>
      </c>
      <c r="C504" s="389" t="s">
        <v>675</v>
      </c>
      <c r="D504" s="393"/>
      <c r="E504" s="381" t="s">
        <v>673</v>
      </c>
      <c r="F504" s="229" t="s">
        <v>674</v>
      </c>
      <c r="G504" s="383"/>
      <c r="H504" s="381"/>
      <c r="I504" s="229"/>
      <c r="J504" s="383"/>
      <c r="K504" s="381"/>
      <c r="L504" s="229"/>
      <c r="M504" s="383"/>
      <c r="N504" s="381"/>
      <c r="O504" s="229"/>
    </row>
    <row r="505" spans="2:15" ht="14.45" customHeight="1" x14ac:dyDescent="0.2">
      <c r="B505" s="390"/>
      <c r="C505" s="391"/>
      <c r="D505" s="394"/>
      <c r="E505" s="382"/>
      <c r="F505" s="230"/>
      <c r="G505" s="384"/>
      <c r="H505" s="382"/>
      <c r="I505" s="231"/>
      <c r="J505" s="384"/>
      <c r="K505" s="382"/>
      <c r="L505" s="231"/>
      <c r="M505" s="384"/>
      <c r="N505" s="382"/>
      <c r="O505" s="231"/>
    </row>
    <row r="506" spans="2:15" ht="14.45" customHeight="1" x14ac:dyDescent="0.2">
      <c r="B506" s="390"/>
      <c r="C506" s="391"/>
      <c r="D506" s="394"/>
      <c r="E506" s="382"/>
      <c r="F506" s="230"/>
      <c r="G506" s="384"/>
      <c r="H506" s="382"/>
      <c r="I506" s="231"/>
      <c r="J506" s="384"/>
      <c r="K506" s="382"/>
      <c r="L506" s="231"/>
      <c r="M506" s="384"/>
      <c r="N506" s="382"/>
      <c r="O506" s="231"/>
    </row>
    <row r="507" spans="2:15" ht="14.45" customHeight="1" x14ac:dyDescent="0.2">
      <c r="B507" s="390"/>
      <c r="C507" s="391"/>
      <c r="D507" s="394"/>
      <c r="E507" s="382"/>
      <c r="F507" s="230"/>
      <c r="G507" s="384"/>
      <c r="H507" s="382"/>
      <c r="I507" s="231"/>
      <c r="J507" s="384"/>
      <c r="K507" s="382"/>
      <c r="L507" s="231"/>
      <c r="M507" s="384"/>
      <c r="N507" s="382"/>
      <c r="O507" s="231"/>
    </row>
    <row r="508" spans="2:15" ht="14.45" customHeight="1" x14ac:dyDescent="0.2">
      <c r="B508" s="390"/>
      <c r="C508" s="391"/>
      <c r="D508" s="394"/>
      <c r="E508" s="382"/>
      <c r="F508" s="230"/>
      <c r="G508" s="384"/>
      <c r="H508" s="382"/>
      <c r="I508" s="231"/>
      <c r="J508" s="384"/>
      <c r="K508" s="382"/>
      <c r="L508" s="231"/>
      <c r="M508" s="384"/>
      <c r="N508" s="382"/>
      <c r="O508" s="231"/>
    </row>
    <row r="509" spans="2:15" ht="14.45" customHeight="1" x14ac:dyDescent="0.2">
      <c r="B509" s="390"/>
      <c r="C509" s="391"/>
      <c r="D509" s="394"/>
      <c r="E509" s="382"/>
      <c r="F509" s="230"/>
      <c r="G509" s="384"/>
      <c r="H509" s="382"/>
      <c r="I509" s="231"/>
      <c r="J509" s="384"/>
      <c r="K509" s="382"/>
      <c r="L509" s="231"/>
      <c r="M509" s="384"/>
      <c r="N509" s="382"/>
      <c r="O509" s="231"/>
    </row>
    <row r="510" spans="2:15" ht="14.45" customHeight="1" x14ac:dyDescent="0.2">
      <c r="B510" s="390"/>
      <c r="C510" s="391"/>
      <c r="D510" s="394"/>
      <c r="E510" s="382"/>
      <c r="F510" s="230"/>
      <c r="G510" s="384"/>
      <c r="H510" s="382"/>
      <c r="I510" s="231"/>
      <c r="J510" s="384"/>
      <c r="K510" s="382"/>
      <c r="L510" s="231"/>
      <c r="M510" s="384"/>
      <c r="N510" s="382"/>
      <c r="O510" s="231"/>
    </row>
    <row r="511" spans="2:15" ht="14.45" customHeight="1" x14ac:dyDescent="0.2">
      <c r="B511" s="390"/>
      <c r="C511" s="391"/>
      <c r="D511" s="394"/>
      <c r="E511" s="382"/>
      <c r="F511" s="230"/>
      <c r="G511" s="384"/>
      <c r="H511" s="382"/>
      <c r="I511" s="231"/>
      <c r="J511" s="384"/>
      <c r="K511" s="382"/>
      <c r="L511" s="231"/>
      <c r="M511" s="384"/>
      <c r="N511" s="382"/>
      <c r="O511" s="231"/>
    </row>
    <row r="512" spans="2:15" ht="14.45" customHeight="1" x14ac:dyDescent="0.2">
      <c r="B512" s="390"/>
      <c r="C512" s="391"/>
      <c r="D512" s="394"/>
      <c r="E512" s="382"/>
      <c r="F512" s="230"/>
      <c r="G512" s="384"/>
      <c r="H512" s="382"/>
      <c r="I512" s="231"/>
      <c r="J512" s="384"/>
      <c r="K512" s="382"/>
      <c r="L512" s="231"/>
      <c r="M512" s="384"/>
      <c r="N512" s="382"/>
      <c r="O512" s="231"/>
    </row>
    <row r="513" spans="2:15" ht="14.45" customHeight="1" x14ac:dyDescent="0.2">
      <c r="B513" s="390"/>
      <c r="C513" s="391"/>
      <c r="D513" s="394"/>
      <c r="E513" s="382"/>
      <c r="F513" s="230"/>
      <c r="G513" s="384"/>
      <c r="H513" s="382"/>
      <c r="I513" s="231"/>
      <c r="J513" s="384"/>
      <c r="K513" s="382"/>
      <c r="L513" s="231"/>
      <c r="M513" s="384"/>
      <c r="N513" s="382"/>
      <c r="O513" s="231"/>
    </row>
    <row r="514" spans="2:15" ht="14.45" customHeight="1" x14ac:dyDescent="0.2">
      <c r="B514" s="389" t="s">
        <v>1792</v>
      </c>
      <c r="C514" s="389" t="s">
        <v>722</v>
      </c>
      <c r="D514" s="393" t="s">
        <v>685</v>
      </c>
      <c r="E514" s="381" t="s">
        <v>723</v>
      </c>
      <c r="F514" s="229" t="s">
        <v>724</v>
      </c>
      <c r="G514" s="383"/>
      <c r="H514" s="381" t="s">
        <v>725</v>
      </c>
      <c r="I514" s="229" t="s">
        <v>726</v>
      </c>
      <c r="J514" s="383"/>
      <c r="K514" s="381"/>
      <c r="L514" s="229"/>
      <c r="M514" s="383"/>
      <c r="N514" s="381"/>
      <c r="O514" s="229"/>
    </row>
    <row r="515" spans="2:15" ht="14.45" customHeight="1" x14ac:dyDescent="0.2">
      <c r="B515" s="395"/>
      <c r="C515" s="391"/>
      <c r="D515" s="394"/>
      <c r="E515" s="382"/>
      <c r="F515" s="230"/>
      <c r="G515" s="384"/>
      <c r="H515" s="382"/>
      <c r="I515" s="231"/>
      <c r="J515" s="384"/>
      <c r="K515" s="382"/>
      <c r="L515" s="231"/>
      <c r="M515" s="384"/>
      <c r="N515" s="382"/>
      <c r="O515" s="231"/>
    </row>
    <row r="516" spans="2:15" ht="14.45" customHeight="1" x14ac:dyDescent="0.2">
      <c r="B516" s="395"/>
      <c r="C516" s="391"/>
      <c r="D516" s="394"/>
      <c r="E516" s="382"/>
      <c r="F516" s="230"/>
      <c r="G516" s="384"/>
      <c r="H516" s="382"/>
      <c r="I516" s="231"/>
      <c r="J516" s="384"/>
      <c r="K516" s="382"/>
      <c r="L516" s="231"/>
      <c r="M516" s="384"/>
      <c r="N516" s="382"/>
      <c r="O516" s="231"/>
    </row>
    <row r="517" spans="2:15" ht="14.45" customHeight="1" x14ac:dyDescent="0.2">
      <c r="B517" s="395"/>
      <c r="C517" s="391"/>
      <c r="D517" s="394"/>
      <c r="E517" s="382"/>
      <c r="F517" s="230"/>
      <c r="G517" s="384"/>
      <c r="H517" s="382"/>
      <c r="I517" s="231"/>
      <c r="J517" s="384"/>
      <c r="K517" s="382"/>
      <c r="L517" s="231"/>
      <c r="M517" s="384"/>
      <c r="N517" s="382"/>
      <c r="O517" s="231"/>
    </row>
    <row r="518" spans="2:15" ht="14.45" customHeight="1" x14ac:dyDescent="0.2">
      <c r="B518" s="395"/>
      <c r="C518" s="391"/>
      <c r="D518" s="394"/>
      <c r="E518" s="382"/>
      <c r="F518" s="230"/>
      <c r="G518" s="384"/>
      <c r="H518" s="382"/>
      <c r="I518" s="231"/>
      <c r="J518" s="384"/>
      <c r="K518" s="382"/>
      <c r="L518" s="231"/>
      <c r="M518" s="384"/>
      <c r="N518" s="382"/>
      <c r="O518" s="231"/>
    </row>
    <row r="519" spans="2:15" ht="14.45" customHeight="1" x14ac:dyDescent="0.2">
      <c r="B519" s="395"/>
      <c r="C519" s="391"/>
      <c r="D519" s="394"/>
      <c r="E519" s="382"/>
      <c r="F519" s="230"/>
      <c r="G519" s="384"/>
      <c r="H519" s="382"/>
      <c r="I519" s="231"/>
      <c r="J519" s="384"/>
      <c r="K519" s="382"/>
      <c r="L519" s="231"/>
      <c r="M519" s="384"/>
      <c r="N519" s="382"/>
      <c r="O519" s="231"/>
    </row>
    <row r="520" spans="2:15" ht="14.45" customHeight="1" x14ac:dyDescent="0.2">
      <c r="B520" s="395"/>
      <c r="C520" s="391"/>
      <c r="D520" s="394"/>
      <c r="E520" s="382"/>
      <c r="F520" s="230"/>
      <c r="G520" s="384"/>
      <c r="H520" s="382"/>
      <c r="I520" s="231"/>
      <c r="J520" s="384"/>
      <c r="K520" s="382"/>
      <c r="L520" s="231"/>
      <c r="M520" s="384"/>
      <c r="N520" s="382"/>
      <c r="O520" s="231"/>
    </row>
    <row r="521" spans="2:15" ht="14.45" customHeight="1" x14ac:dyDescent="0.2">
      <c r="B521" s="395"/>
      <c r="C521" s="391"/>
      <c r="D521" s="394"/>
      <c r="E521" s="382"/>
      <c r="F521" s="230"/>
      <c r="G521" s="384"/>
      <c r="H521" s="382"/>
      <c r="I521" s="231"/>
      <c r="J521" s="384"/>
      <c r="K521" s="382"/>
      <c r="L521" s="231"/>
      <c r="M521" s="384"/>
      <c r="N521" s="382"/>
      <c r="O521" s="231"/>
    </row>
    <row r="522" spans="2:15" ht="14.45" customHeight="1" x14ac:dyDescent="0.2">
      <c r="B522" s="395"/>
      <c r="C522" s="391"/>
      <c r="D522" s="394"/>
      <c r="E522" s="382"/>
      <c r="F522" s="230"/>
      <c r="G522" s="384"/>
      <c r="H522" s="382"/>
      <c r="I522" s="231"/>
      <c r="J522" s="384"/>
      <c r="K522" s="382"/>
      <c r="L522" s="231"/>
      <c r="M522" s="384"/>
      <c r="N522" s="382"/>
      <c r="O522" s="231"/>
    </row>
    <row r="523" spans="2:15" ht="14.45" customHeight="1" x14ac:dyDescent="0.2">
      <c r="B523" s="415"/>
      <c r="C523" s="392"/>
      <c r="D523" s="396"/>
      <c r="E523" s="397"/>
      <c r="F523" s="236"/>
      <c r="G523" s="398"/>
      <c r="H523" s="397"/>
      <c r="I523" s="232"/>
      <c r="J523" s="398"/>
      <c r="K523" s="397"/>
      <c r="L523" s="232"/>
      <c r="M523" s="398"/>
      <c r="N523" s="397"/>
      <c r="O523" s="232"/>
    </row>
    <row r="524" spans="2:15" ht="14.45" customHeight="1" x14ac:dyDescent="0.2">
      <c r="B524" s="389" t="s">
        <v>1794</v>
      </c>
      <c r="C524" s="389" t="s">
        <v>729</v>
      </c>
      <c r="D524" s="393"/>
      <c r="E524" s="381" t="s">
        <v>730</v>
      </c>
      <c r="F524" s="229" t="s">
        <v>731</v>
      </c>
      <c r="G524" s="383"/>
      <c r="H524" s="381"/>
      <c r="I524" s="229"/>
      <c r="J524" s="383"/>
      <c r="K524" s="381"/>
      <c r="L524" s="229"/>
      <c r="M524" s="383"/>
      <c r="N524" s="381"/>
      <c r="O524" s="229"/>
    </row>
    <row r="525" spans="2:15" ht="14.45" customHeight="1" x14ac:dyDescent="0.2">
      <c r="B525" s="390"/>
      <c r="C525" s="391"/>
      <c r="D525" s="394"/>
      <c r="E525" s="382"/>
      <c r="F525" s="230"/>
      <c r="G525" s="384"/>
      <c r="H525" s="382"/>
      <c r="I525" s="231"/>
      <c r="J525" s="384"/>
      <c r="K525" s="382"/>
      <c r="L525" s="231"/>
      <c r="M525" s="384"/>
      <c r="N525" s="382"/>
      <c r="O525" s="231"/>
    </row>
    <row r="526" spans="2:15" ht="14.45" customHeight="1" x14ac:dyDescent="0.2">
      <c r="B526" s="390"/>
      <c r="C526" s="391"/>
      <c r="D526" s="394"/>
      <c r="E526" s="382"/>
      <c r="F526" s="230"/>
      <c r="G526" s="384"/>
      <c r="H526" s="382"/>
      <c r="I526" s="231"/>
      <c r="J526" s="384"/>
      <c r="K526" s="382"/>
      <c r="L526" s="231"/>
      <c r="M526" s="384"/>
      <c r="N526" s="382"/>
      <c r="O526" s="231"/>
    </row>
    <row r="527" spans="2:15" ht="14.45" customHeight="1" x14ac:dyDescent="0.2">
      <c r="B527" s="390"/>
      <c r="C527" s="391"/>
      <c r="D527" s="394"/>
      <c r="E527" s="382"/>
      <c r="F527" s="230"/>
      <c r="G527" s="384"/>
      <c r="H527" s="382"/>
      <c r="I527" s="231"/>
      <c r="J527" s="384"/>
      <c r="K527" s="382"/>
      <c r="L527" s="231"/>
      <c r="M527" s="384"/>
      <c r="N527" s="382"/>
      <c r="O527" s="231"/>
    </row>
    <row r="528" spans="2:15" ht="14.45" customHeight="1" x14ac:dyDescent="0.2">
      <c r="B528" s="390"/>
      <c r="C528" s="391"/>
      <c r="D528" s="394"/>
      <c r="E528" s="382"/>
      <c r="F528" s="230"/>
      <c r="G528" s="384"/>
      <c r="H528" s="382"/>
      <c r="I528" s="231"/>
      <c r="J528" s="384"/>
      <c r="K528" s="382"/>
      <c r="L528" s="231"/>
      <c r="M528" s="384"/>
      <c r="N528" s="382"/>
      <c r="O528" s="231"/>
    </row>
    <row r="529" spans="2:15" ht="14.45" customHeight="1" x14ac:dyDescent="0.2">
      <c r="B529" s="390"/>
      <c r="C529" s="391"/>
      <c r="D529" s="394"/>
      <c r="E529" s="382"/>
      <c r="F529" s="230"/>
      <c r="G529" s="384"/>
      <c r="H529" s="382"/>
      <c r="I529" s="231"/>
      <c r="J529" s="384"/>
      <c r="K529" s="382"/>
      <c r="L529" s="231"/>
      <c r="M529" s="384"/>
      <c r="N529" s="382"/>
      <c r="O529" s="231"/>
    </row>
    <row r="530" spans="2:15" ht="14.45" customHeight="1" x14ac:dyDescent="0.2">
      <c r="B530" s="390"/>
      <c r="C530" s="391"/>
      <c r="D530" s="394"/>
      <c r="E530" s="382"/>
      <c r="F530" s="230"/>
      <c r="G530" s="384"/>
      <c r="H530" s="382"/>
      <c r="I530" s="231"/>
      <c r="J530" s="384"/>
      <c r="K530" s="382"/>
      <c r="L530" s="231"/>
      <c r="M530" s="384"/>
      <c r="N530" s="382"/>
      <c r="O530" s="231"/>
    </row>
    <row r="531" spans="2:15" ht="14.45" customHeight="1" x14ac:dyDescent="0.2">
      <c r="B531" s="390"/>
      <c r="C531" s="391"/>
      <c r="D531" s="394"/>
      <c r="E531" s="382"/>
      <c r="F531" s="230"/>
      <c r="G531" s="384"/>
      <c r="H531" s="382"/>
      <c r="I531" s="231"/>
      <c r="J531" s="384"/>
      <c r="K531" s="382"/>
      <c r="L531" s="231"/>
      <c r="M531" s="384"/>
      <c r="N531" s="382"/>
      <c r="O531" s="231"/>
    </row>
    <row r="532" spans="2:15" ht="14.45" customHeight="1" x14ac:dyDescent="0.2">
      <c r="B532" s="390"/>
      <c r="C532" s="391"/>
      <c r="D532" s="394"/>
      <c r="E532" s="382"/>
      <c r="F532" s="230"/>
      <c r="G532" s="384"/>
      <c r="H532" s="382"/>
      <c r="I532" s="231"/>
      <c r="J532" s="384"/>
      <c r="K532" s="382"/>
      <c r="L532" s="231"/>
      <c r="M532" s="384"/>
      <c r="N532" s="382"/>
      <c r="O532" s="231"/>
    </row>
    <row r="533" spans="2:15" ht="14.45" customHeight="1" x14ac:dyDescent="0.2">
      <c r="B533" s="390"/>
      <c r="C533" s="392"/>
      <c r="D533" s="394"/>
      <c r="E533" s="382"/>
      <c r="F533" s="230"/>
      <c r="G533" s="384"/>
      <c r="H533" s="382"/>
      <c r="I533" s="231"/>
      <c r="J533" s="384"/>
      <c r="K533" s="382"/>
      <c r="L533" s="231"/>
      <c r="M533" s="384"/>
      <c r="N533" s="382"/>
      <c r="O533" s="231"/>
    </row>
    <row r="534" spans="2:15" ht="14.45" customHeight="1" x14ac:dyDescent="0.2">
      <c r="B534" s="385" t="s">
        <v>1796</v>
      </c>
      <c r="C534" s="404" t="s">
        <v>293</v>
      </c>
      <c r="D534" s="399"/>
      <c r="E534" s="403" t="s">
        <v>272</v>
      </c>
      <c r="F534" s="233" t="s">
        <v>490</v>
      </c>
      <c r="G534" s="401"/>
      <c r="H534" s="387"/>
      <c r="I534" s="233"/>
      <c r="J534" s="401"/>
      <c r="K534" s="387"/>
      <c r="L534" s="233"/>
      <c r="M534" s="401"/>
      <c r="N534" s="387"/>
      <c r="O534" s="233"/>
    </row>
    <row r="535" spans="2:15" ht="14.45" customHeight="1" x14ac:dyDescent="0.2">
      <c r="B535" s="386"/>
      <c r="C535" s="405"/>
      <c r="D535" s="402"/>
      <c r="E535" s="388"/>
      <c r="F535" s="235"/>
      <c r="G535" s="402"/>
      <c r="H535" s="388"/>
      <c r="I535" s="235"/>
      <c r="J535" s="402"/>
      <c r="K535" s="388"/>
      <c r="L535" s="235"/>
      <c r="M535" s="402"/>
      <c r="N535" s="388"/>
      <c r="O535" s="235"/>
    </row>
    <row r="536" spans="2:15" ht="14.45" customHeight="1" x14ac:dyDescent="0.2">
      <c r="B536" s="386"/>
      <c r="C536" s="405"/>
      <c r="D536" s="402"/>
      <c r="E536" s="388"/>
      <c r="F536" s="235"/>
      <c r="G536" s="402"/>
      <c r="H536" s="388"/>
      <c r="I536" s="235"/>
      <c r="J536" s="402"/>
      <c r="K536" s="388"/>
      <c r="L536" s="235"/>
      <c r="M536" s="402"/>
      <c r="N536" s="388"/>
      <c r="O536" s="235"/>
    </row>
    <row r="537" spans="2:15" ht="14.45" customHeight="1" x14ac:dyDescent="0.2">
      <c r="B537" s="386"/>
      <c r="C537" s="405"/>
      <c r="D537" s="402"/>
      <c r="E537" s="388"/>
      <c r="F537" s="235"/>
      <c r="G537" s="402"/>
      <c r="H537" s="388"/>
      <c r="I537" s="235"/>
      <c r="J537" s="402"/>
      <c r="K537" s="388"/>
      <c r="L537" s="235"/>
      <c r="M537" s="402"/>
      <c r="N537" s="388"/>
      <c r="O537" s="235"/>
    </row>
    <row r="538" spans="2:15" ht="14.45" customHeight="1" x14ac:dyDescent="0.2">
      <c r="B538" s="386"/>
      <c r="C538" s="405"/>
      <c r="D538" s="402"/>
      <c r="E538" s="388"/>
      <c r="F538" s="235"/>
      <c r="G538" s="402"/>
      <c r="H538" s="388"/>
      <c r="I538" s="235"/>
      <c r="J538" s="402"/>
      <c r="K538" s="388"/>
      <c r="L538" s="235"/>
      <c r="M538" s="402"/>
      <c r="N538" s="388"/>
      <c r="O538" s="235"/>
    </row>
    <row r="539" spans="2:15" ht="14.45" customHeight="1" x14ac:dyDescent="0.2">
      <c r="B539" s="386"/>
      <c r="C539" s="405"/>
      <c r="D539" s="402"/>
      <c r="E539" s="388"/>
      <c r="F539" s="235"/>
      <c r="G539" s="402"/>
      <c r="H539" s="388"/>
      <c r="I539" s="235"/>
      <c r="J539" s="402"/>
      <c r="K539" s="388"/>
      <c r="L539" s="235"/>
      <c r="M539" s="402"/>
      <c r="N539" s="388"/>
      <c r="O539" s="235"/>
    </row>
    <row r="540" spans="2:15" ht="14.45" customHeight="1" x14ac:dyDescent="0.2">
      <c r="B540" s="386"/>
      <c r="C540" s="405"/>
      <c r="D540" s="402"/>
      <c r="E540" s="388"/>
      <c r="F540" s="235"/>
      <c r="G540" s="402"/>
      <c r="H540" s="388"/>
      <c r="I540" s="235"/>
      <c r="J540" s="402"/>
      <c r="K540" s="388"/>
      <c r="L540" s="235"/>
      <c r="M540" s="402"/>
      <c r="N540" s="388"/>
      <c r="O540" s="235"/>
    </row>
    <row r="541" spans="2:15" ht="14.45" customHeight="1" x14ac:dyDescent="0.2">
      <c r="B541" s="386"/>
      <c r="C541" s="405"/>
      <c r="D541" s="402"/>
      <c r="E541" s="388"/>
      <c r="F541" s="235"/>
      <c r="G541" s="402"/>
      <c r="H541" s="388"/>
      <c r="I541" s="235"/>
      <c r="J541" s="402"/>
      <c r="K541" s="388"/>
      <c r="L541" s="235"/>
      <c r="M541" s="402"/>
      <c r="N541" s="388"/>
      <c r="O541" s="235"/>
    </row>
    <row r="542" spans="2:15" ht="14.45" customHeight="1" x14ac:dyDescent="0.2">
      <c r="B542" s="386"/>
      <c r="C542" s="405"/>
      <c r="D542" s="402"/>
      <c r="E542" s="388"/>
      <c r="F542" s="235"/>
      <c r="G542" s="402"/>
      <c r="H542" s="388"/>
      <c r="I542" s="235"/>
      <c r="J542" s="402"/>
      <c r="K542" s="388"/>
      <c r="L542" s="235"/>
      <c r="M542" s="402"/>
      <c r="N542" s="388"/>
      <c r="O542" s="235"/>
    </row>
    <row r="543" spans="2:15" ht="14.45" customHeight="1" x14ac:dyDescent="0.2">
      <c r="B543" s="386"/>
      <c r="C543" s="405"/>
      <c r="D543" s="402"/>
      <c r="E543" s="388"/>
      <c r="F543" s="235"/>
      <c r="G543" s="402"/>
      <c r="H543" s="388"/>
      <c r="I543" s="235"/>
      <c r="J543" s="402"/>
      <c r="K543" s="388"/>
      <c r="L543" s="235"/>
      <c r="M543" s="402"/>
      <c r="N543" s="388"/>
      <c r="O543" s="235"/>
    </row>
    <row r="544" spans="2:15" ht="14.45" customHeight="1" x14ac:dyDescent="0.2">
      <c r="B544" s="407" t="s">
        <v>1799</v>
      </c>
      <c r="C544" s="389" t="s">
        <v>294</v>
      </c>
      <c r="D544" s="399"/>
      <c r="E544" s="403" t="s">
        <v>273</v>
      </c>
      <c r="F544" s="233" t="s">
        <v>491</v>
      </c>
      <c r="G544" s="401"/>
      <c r="H544" s="387"/>
      <c r="I544" s="233"/>
      <c r="J544" s="401"/>
      <c r="K544" s="387"/>
      <c r="L544" s="233"/>
      <c r="M544" s="401"/>
      <c r="N544" s="387"/>
      <c r="O544" s="233"/>
    </row>
    <row r="545" spans="2:15" ht="14.45" customHeight="1" x14ac:dyDescent="0.2">
      <c r="B545" s="406"/>
      <c r="C545" s="391"/>
      <c r="D545" s="402"/>
      <c r="E545" s="388"/>
      <c r="F545" s="235"/>
      <c r="G545" s="402"/>
      <c r="H545" s="388"/>
      <c r="I545" s="235"/>
      <c r="J545" s="402"/>
      <c r="K545" s="388"/>
      <c r="L545" s="235"/>
      <c r="M545" s="402"/>
      <c r="N545" s="388"/>
      <c r="O545" s="235"/>
    </row>
    <row r="546" spans="2:15" ht="14.45" customHeight="1" x14ac:dyDescent="0.2">
      <c r="B546" s="406"/>
      <c r="C546" s="391"/>
      <c r="D546" s="402"/>
      <c r="E546" s="388"/>
      <c r="F546" s="235"/>
      <c r="G546" s="402"/>
      <c r="H546" s="388"/>
      <c r="I546" s="235"/>
      <c r="J546" s="402"/>
      <c r="K546" s="388"/>
      <c r="L546" s="235"/>
      <c r="M546" s="402"/>
      <c r="N546" s="388"/>
      <c r="O546" s="235"/>
    </row>
    <row r="547" spans="2:15" ht="14.45" customHeight="1" x14ac:dyDescent="0.2">
      <c r="B547" s="406"/>
      <c r="C547" s="391"/>
      <c r="D547" s="402"/>
      <c r="E547" s="388"/>
      <c r="F547" s="235"/>
      <c r="G547" s="402"/>
      <c r="H547" s="388"/>
      <c r="I547" s="235"/>
      <c r="J547" s="402"/>
      <c r="K547" s="388"/>
      <c r="L547" s="235"/>
      <c r="M547" s="402"/>
      <c r="N547" s="388"/>
      <c r="O547" s="235"/>
    </row>
    <row r="548" spans="2:15" ht="14.45" customHeight="1" x14ac:dyDescent="0.2">
      <c r="B548" s="406"/>
      <c r="C548" s="391"/>
      <c r="D548" s="402"/>
      <c r="E548" s="388"/>
      <c r="F548" s="235"/>
      <c r="G548" s="402"/>
      <c r="H548" s="388"/>
      <c r="I548" s="235"/>
      <c r="J548" s="402"/>
      <c r="K548" s="388"/>
      <c r="L548" s="235"/>
      <c r="M548" s="402"/>
      <c r="N548" s="388"/>
      <c r="O548" s="235"/>
    </row>
    <row r="549" spans="2:15" ht="14.45" customHeight="1" x14ac:dyDescent="0.2">
      <c r="B549" s="406"/>
      <c r="C549" s="391"/>
      <c r="D549" s="402"/>
      <c r="E549" s="388"/>
      <c r="F549" s="235"/>
      <c r="G549" s="402"/>
      <c r="H549" s="388"/>
      <c r="I549" s="235"/>
      <c r="J549" s="402"/>
      <c r="K549" s="388"/>
      <c r="L549" s="235"/>
      <c r="M549" s="402"/>
      <c r="N549" s="388"/>
      <c r="O549" s="235"/>
    </row>
    <row r="550" spans="2:15" ht="14.45" customHeight="1" x14ac:dyDescent="0.2">
      <c r="B550" s="406"/>
      <c r="C550" s="391"/>
      <c r="D550" s="402"/>
      <c r="E550" s="388"/>
      <c r="F550" s="235"/>
      <c r="G550" s="402"/>
      <c r="H550" s="388"/>
      <c r="I550" s="235"/>
      <c r="J550" s="402"/>
      <c r="K550" s="388"/>
      <c r="L550" s="235"/>
      <c r="M550" s="402"/>
      <c r="N550" s="388"/>
      <c r="O550" s="235"/>
    </row>
    <row r="551" spans="2:15" ht="14.45" customHeight="1" x14ac:dyDescent="0.2">
      <c r="B551" s="406"/>
      <c r="C551" s="391"/>
      <c r="D551" s="402"/>
      <c r="E551" s="388"/>
      <c r="F551" s="235"/>
      <c r="G551" s="402"/>
      <c r="H551" s="388"/>
      <c r="I551" s="235"/>
      <c r="J551" s="402"/>
      <c r="K551" s="388"/>
      <c r="L551" s="235"/>
      <c r="M551" s="402"/>
      <c r="N551" s="388"/>
      <c r="O551" s="235"/>
    </row>
    <row r="552" spans="2:15" ht="14.45" customHeight="1" x14ac:dyDescent="0.2">
      <c r="B552" s="406"/>
      <c r="C552" s="391"/>
      <c r="D552" s="402"/>
      <c r="E552" s="388"/>
      <c r="F552" s="235"/>
      <c r="G552" s="402"/>
      <c r="H552" s="388"/>
      <c r="I552" s="235"/>
      <c r="J552" s="402"/>
      <c r="K552" s="388"/>
      <c r="L552" s="235"/>
      <c r="M552" s="402"/>
      <c r="N552" s="388"/>
      <c r="O552" s="235"/>
    </row>
    <row r="553" spans="2:15" ht="14.45" customHeight="1" x14ac:dyDescent="0.2">
      <c r="B553" s="406"/>
      <c r="C553" s="391"/>
      <c r="D553" s="402"/>
      <c r="E553" s="388"/>
      <c r="F553" s="235"/>
      <c r="G553" s="402"/>
      <c r="H553" s="388"/>
      <c r="I553" s="235"/>
      <c r="J553" s="402"/>
      <c r="K553" s="388"/>
      <c r="L553" s="235"/>
      <c r="M553" s="402"/>
      <c r="N553" s="388"/>
      <c r="O553" s="235"/>
    </row>
    <row r="554" spans="2:15" ht="14.45" customHeight="1" x14ac:dyDescent="0.2">
      <c r="B554" s="385" t="s">
        <v>1800</v>
      </c>
      <c r="C554" s="404" t="s">
        <v>292</v>
      </c>
      <c r="D554" s="399"/>
      <c r="E554" s="403" t="s">
        <v>271</v>
      </c>
      <c r="F554" s="233" t="s">
        <v>489</v>
      </c>
      <c r="G554" s="401"/>
      <c r="H554" s="387"/>
      <c r="I554" s="233"/>
      <c r="J554" s="401"/>
      <c r="K554" s="387"/>
      <c r="L554" s="233"/>
      <c r="M554" s="401"/>
      <c r="N554" s="387"/>
      <c r="O554" s="233"/>
    </row>
    <row r="555" spans="2:15" ht="14.45" customHeight="1" x14ac:dyDescent="0.2">
      <c r="B555" s="386"/>
      <c r="C555" s="405"/>
      <c r="D555" s="402"/>
      <c r="E555" s="388"/>
      <c r="F555" s="235"/>
      <c r="G555" s="402"/>
      <c r="H555" s="388"/>
      <c r="I555" s="235"/>
      <c r="J555" s="402"/>
      <c r="K555" s="388"/>
      <c r="L555" s="235"/>
      <c r="M555" s="402"/>
      <c r="N555" s="388"/>
      <c r="O555" s="235"/>
    </row>
    <row r="556" spans="2:15" ht="14.45" customHeight="1" x14ac:dyDescent="0.2">
      <c r="B556" s="386"/>
      <c r="C556" s="405"/>
      <c r="D556" s="402"/>
      <c r="E556" s="388"/>
      <c r="F556" s="235"/>
      <c r="G556" s="402"/>
      <c r="H556" s="388"/>
      <c r="I556" s="235"/>
      <c r="J556" s="402"/>
      <c r="K556" s="388"/>
      <c r="L556" s="235"/>
      <c r="M556" s="402"/>
      <c r="N556" s="388"/>
      <c r="O556" s="235"/>
    </row>
    <row r="557" spans="2:15" ht="14.45" customHeight="1" x14ac:dyDescent="0.2">
      <c r="B557" s="386"/>
      <c r="C557" s="405"/>
      <c r="D557" s="402"/>
      <c r="E557" s="388"/>
      <c r="F557" s="235"/>
      <c r="G557" s="402"/>
      <c r="H557" s="388"/>
      <c r="I557" s="235"/>
      <c r="J557" s="402"/>
      <c r="K557" s="388"/>
      <c r="L557" s="235"/>
      <c r="M557" s="402"/>
      <c r="N557" s="388"/>
      <c r="O557" s="235"/>
    </row>
    <row r="558" spans="2:15" ht="14.45" customHeight="1" x14ac:dyDescent="0.2">
      <c r="B558" s="386"/>
      <c r="C558" s="405"/>
      <c r="D558" s="402"/>
      <c r="E558" s="388"/>
      <c r="F558" s="235"/>
      <c r="G558" s="402"/>
      <c r="H558" s="388"/>
      <c r="I558" s="235"/>
      <c r="J558" s="402"/>
      <c r="K558" s="388"/>
      <c r="L558" s="235"/>
      <c r="M558" s="402"/>
      <c r="N558" s="388"/>
      <c r="O558" s="235"/>
    </row>
    <row r="559" spans="2:15" ht="14.45" customHeight="1" x14ac:dyDescent="0.2">
      <c r="B559" s="386"/>
      <c r="C559" s="405"/>
      <c r="D559" s="402"/>
      <c r="E559" s="388"/>
      <c r="F559" s="235"/>
      <c r="G559" s="402"/>
      <c r="H559" s="388"/>
      <c r="I559" s="235"/>
      <c r="J559" s="402"/>
      <c r="K559" s="388"/>
      <c r="L559" s="235"/>
      <c r="M559" s="402"/>
      <c r="N559" s="388"/>
      <c r="O559" s="235"/>
    </row>
    <row r="560" spans="2:15" ht="14.45" customHeight="1" x14ac:dyDescent="0.2">
      <c r="B560" s="386"/>
      <c r="C560" s="405"/>
      <c r="D560" s="402"/>
      <c r="E560" s="388"/>
      <c r="F560" s="235"/>
      <c r="G560" s="402"/>
      <c r="H560" s="388"/>
      <c r="I560" s="235"/>
      <c r="J560" s="402"/>
      <c r="K560" s="388"/>
      <c r="L560" s="235"/>
      <c r="M560" s="402"/>
      <c r="N560" s="388"/>
      <c r="O560" s="235"/>
    </row>
    <row r="561" spans="2:15" ht="14.45" customHeight="1" x14ac:dyDescent="0.2">
      <c r="B561" s="386"/>
      <c r="C561" s="405"/>
      <c r="D561" s="402"/>
      <c r="E561" s="388"/>
      <c r="F561" s="235"/>
      <c r="G561" s="402"/>
      <c r="H561" s="388"/>
      <c r="I561" s="235"/>
      <c r="J561" s="402"/>
      <c r="K561" s="388"/>
      <c r="L561" s="235"/>
      <c r="M561" s="402"/>
      <c r="N561" s="388"/>
      <c r="O561" s="235"/>
    </row>
    <row r="562" spans="2:15" ht="14.45" customHeight="1" x14ac:dyDescent="0.2">
      <c r="B562" s="386"/>
      <c r="C562" s="405"/>
      <c r="D562" s="402"/>
      <c r="E562" s="388"/>
      <c r="F562" s="235"/>
      <c r="G562" s="402"/>
      <c r="H562" s="388"/>
      <c r="I562" s="235"/>
      <c r="J562" s="402"/>
      <c r="K562" s="388"/>
      <c r="L562" s="235"/>
      <c r="M562" s="402"/>
      <c r="N562" s="388"/>
      <c r="O562" s="235"/>
    </row>
    <row r="563" spans="2:15" ht="14.45" customHeight="1" x14ac:dyDescent="0.2">
      <c r="B563" s="386"/>
      <c r="C563" s="405"/>
      <c r="D563" s="402"/>
      <c r="E563" s="388"/>
      <c r="F563" s="235"/>
      <c r="G563" s="402"/>
      <c r="H563" s="388"/>
      <c r="I563" s="235"/>
      <c r="J563" s="402"/>
      <c r="K563" s="388"/>
      <c r="L563" s="235"/>
      <c r="M563" s="402"/>
      <c r="N563" s="388"/>
      <c r="O563" s="235"/>
    </row>
    <row r="564" spans="2:15" ht="14.45" customHeight="1" x14ac:dyDescent="0.2">
      <c r="B564" s="385" t="s">
        <v>1802</v>
      </c>
      <c r="C564" s="404" t="s">
        <v>295</v>
      </c>
      <c r="D564" s="399"/>
      <c r="E564" s="403" t="s">
        <v>275</v>
      </c>
      <c r="F564" s="233" t="s">
        <v>492</v>
      </c>
      <c r="G564" s="401"/>
      <c r="H564" s="403" t="s">
        <v>274</v>
      </c>
      <c r="I564" s="233" t="s">
        <v>493</v>
      </c>
      <c r="J564" s="401"/>
      <c r="K564" s="387"/>
      <c r="L564" s="233"/>
      <c r="M564" s="401"/>
      <c r="N564" s="387"/>
      <c r="O564" s="233"/>
    </row>
    <row r="565" spans="2:15" ht="14.45" customHeight="1" x14ac:dyDescent="0.2">
      <c r="B565" s="386"/>
      <c r="C565" s="405"/>
      <c r="D565" s="399"/>
      <c r="E565" s="388"/>
      <c r="F565" s="235"/>
      <c r="G565" s="399"/>
      <c r="H565" s="388"/>
      <c r="I565" s="235"/>
      <c r="J565" s="399"/>
      <c r="K565" s="388"/>
      <c r="L565" s="235"/>
      <c r="M565" s="399"/>
      <c r="N565" s="388"/>
      <c r="O565" s="235"/>
    </row>
    <row r="566" spans="2:15" ht="14.45" customHeight="1" x14ac:dyDescent="0.2">
      <c r="B566" s="386"/>
      <c r="C566" s="405"/>
      <c r="D566" s="399"/>
      <c r="E566" s="388"/>
      <c r="F566" s="235"/>
      <c r="G566" s="399"/>
      <c r="H566" s="388"/>
      <c r="I566" s="235"/>
      <c r="J566" s="399"/>
      <c r="K566" s="388"/>
      <c r="L566" s="235"/>
      <c r="M566" s="399"/>
      <c r="N566" s="388"/>
      <c r="O566" s="235"/>
    </row>
    <row r="567" spans="2:15" ht="14.45" customHeight="1" x14ac:dyDescent="0.2">
      <c r="B567" s="386"/>
      <c r="C567" s="405"/>
      <c r="D567" s="399"/>
      <c r="E567" s="388"/>
      <c r="F567" s="235"/>
      <c r="G567" s="399"/>
      <c r="H567" s="388"/>
      <c r="I567" s="235"/>
      <c r="J567" s="399"/>
      <c r="K567" s="388"/>
      <c r="L567" s="235"/>
      <c r="M567" s="399"/>
      <c r="N567" s="388"/>
      <c r="O567" s="235"/>
    </row>
    <row r="568" spans="2:15" ht="14.45" customHeight="1" x14ac:dyDescent="0.2">
      <c r="B568" s="386"/>
      <c r="C568" s="405"/>
      <c r="D568" s="399"/>
      <c r="E568" s="388"/>
      <c r="F568" s="235"/>
      <c r="G568" s="399"/>
      <c r="H568" s="388"/>
      <c r="I568" s="235"/>
      <c r="J568" s="399"/>
      <c r="K568" s="388"/>
      <c r="L568" s="235"/>
      <c r="M568" s="399"/>
      <c r="N568" s="388"/>
      <c r="O568" s="235"/>
    </row>
    <row r="569" spans="2:15" ht="14.45" customHeight="1" x14ac:dyDescent="0.2">
      <c r="B569" s="386"/>
      <c r="C569" s="405"/>
      <c r="D569" s="399"/>
      <c r="E569" s="388"/>
      <c r="F569" s="235"/>
      <c r="G569" s="399"/>
      <c r="H569" s="388"/>
      <c r="I569" s="235"/>
      <c r="J569" s="399"/>
      <c r="K569" s="388"/>
      <c r="L569" s="235"/>
      <c r="M569" s="399"/>
      <c r="N569" s="388"/>
      <c r="O569" s="235"/>
    </row>
    <row r="570" spans="2:15" ht="14.45" customHeight="1" x14ac:dyDescent="0.2">
      <c r="B570" s="386"/>
      <c r="C570" s="405"/>
      <c r="D570" s="399"/>
      <c r="E570" s="388"/>
      <c r="F570" s="235"/>
      <c r="G570" s="399"/>
      <c r="H570" s="388"/>
      <c r="I570" s="235"/>
      <c r="J570" s="399"/>
      <c r="K570" s="388"/>
      <c r="L570" s="235"/>
      <c r="M570" s="399"/>
      <c r="N570" s="388"/>
      <c r="O570" s="235"/>
    </row>
    <row r="571" spans="2:15" ht="14.45" customHeight="1" x14ac:dyDescent="0.2">
      <c r="B571" s="386"/>
      <c r="C571" s="405"/>
      <c r="D571" s="399"/>
      <c r="E571" s="388"/>
      <c r="F571" s="235"/>
      <c r="G571" s="399"/>
      <c r="H571" s="388"/>
      <c r="I571" s="235"/>
      <c r="J571" s="399"/>
      <c r="K571" s="388"/>
      <c r="L571" s="235"/>
      <c r="M571" s="399"/>
      <c r="N571" s="388"/>
      <c r="O571" s="235"/>
    </row>
    <row r="572" spans="2:15" ht="14.45" customHeight="1" x14ac:dyDescent="0.2">
      <c r="B572" s="386"/>
      <c r="C572" s="405"/>
      <c r="D572" s="399"/>
      <c r="E572" s="388"/>
      <c r="F572" s="235"/>
      <c r="G572" s="399"/>
      <c r="H572" s="388"/>
      <c r="I572" s="235"/>
      <c r="J572" s="399"/>
      <c r="K572" s="388"/>
      <c r="L572" s="235"/>
      <c r="M572" s="399"/>
      <c r="N572" s="388"/>
      <c r="O572" s="235"/>
    </row>
    <row r="573" spans="2:15" ht="14.45" customHeight="1" x14ac:dyDescent="0.2">
      <c r="B573" s="386"/>
      <c r="C573" s="405"/>
      <c r="D573" s="399"/>
      <c r="E573" s="388"/>
      <c r="F573" s="235"/>
      <c r="G573" s="399"/>
      <c r="H573" s="388"/>
      <c r="I573" s="235"/>
      <c r="J573" s="399"/>
      <c r="K573" s="388"/>
      <c r="L573" s="235"/>
      <c r="M573" s="399"/>
      <c r="N573" s="388"/>
      <c r="O573" s="235"/>
    </row>
    <row r="574" spans="2:15" ht="14.45" customHeight="1" x14ac:dyDescent="0.2">
      <c r="B574" s="389" t="s">
        <v>1804</v>
      </c>
      <c r="C574" s="389" t="s">
        <v>891</v>
      </c>
      <c r="D574" s="393" t="s">
        <v>242</v>
      </c>
      <c r="E574" s="381" t="s">
        <v>892</v>
      </c>
      <c r="F574" s="229" t="s">
        <v>893</v>
      </c>
      <c r="G574" s="383"/>
      <c r="H574" s="381"/>
      <c r="I574" s="229"/>
      <c r="J574" s="383"/>
      <c r="K574" s="381"/>
      <c r="L574" s="229"/>
      <c r="M574" s="383"/>
      <c r="N574" s="381"/>
      <c r="O574" s="229"/>
    </row>
    <row r="575" spans="2:15" ht="14.45" customHeight="1" x14ac:dyDescent="0.2">
      <c r="B575" s="390"/>
      <c r="C575" s="391"/>
      <c r="D575" s="394"/>
      <c r="E575" s="382"/>
      <c r="F575" s="230"/>
      <c r="G575" s="384"/>
      <c r="H575" s="382"/>
      <c r="I575" s="231"/>
      <c r="J575" s="384"/>
      <c r="K575" s="382"/>
      <c r="L575" s="231"/>
      <c r="M575" s="384"/>
      <c r="N575" s="382"/>
      <c r="O575" s="231"/>
    </row>
    <row r="576" spans="2:15" ht="14.45" customHeight="1" x14ac:dyDescent="0.2">
      <c r="B576" s="390"/>
      <c r="C576" s="391"/>
      <c r="D576" s="394"/>
      <c r="E576" s="382"/>
      <c r="F576" s="230"/>
      <c r="G576" s="384"/>
      <c r="H576" s="382"/>
      <c r="I576" s="231"/>
      <c r="J576" s="384"/>
      <c r="K576" s="382"/>
      <c r="L576" s="231"/>
      <c r="M576" s="384"/>
      <c r="N576" s="382"/>
      <c r="O576" s="231"/>
    </row>
    <row r="577" spans="2:15" ht="14.45" customHeight="1" x14ac:dyDescent="0.2">
      <c r="B577" s="390"/>
      <c r="C577" s="391"/>
      <c r="D577" s="394"/>
      <c r="E577" s="382"/>
      <c r="F577" s="230"/>
      <c r="G577" s="384"/>
      <c r="H577" s="382"/>
      <c r="I577" s="231"/>
      <c r="J577" s="384"/>
      <c r="K577" s="382"/>
      <c r="L577" s="231"/>
      <c r="M577" s="384"/>
      <c r="N577" s="382"/>
      <c r="O577" s="231"/>
    </row>
    <row r="578" spans="2:15" ht="14.45" customHeight="1" x14ac:dyDescent="0.2">
      <c r="B578" s="390"/>
      <c r="C578" s="391"/>
      <c r="D578" s="394"/>
      <c r="E578" s="382"/>
      <c r="F578" s="230"/>
      <c r="G578" s="384"/>
      <c r="H578" s="382"/>
      <c r="I578" s="231"/>
      <c r="J578" s="384"/>
      <c r="K578" s="382"/>
      <c r="L578" s="231"/>
      <c r="M578" s="384"/>
      <c r="N578" s="382"/>
      <c r="O578" s="231"/>
    </row>
    <row r="579" spans="2:15" ht="14.45" customHeight="1" x14ac:dyDescent="0.2">
      <c r="B579" s="390"/>
      <c r="C579" s="391"/>
      <c r="D579" s="394"/>
      <c r="E579" s="382"/>
      <c r="F579" s="230"/>
      <c r="G579" s="384"/>
      <c r="H579" s="382"/>
      <c r="I579" s="231"/>
      <c r="J579" s="384"/>
      <c r="K579" s="382"/>
      <c r="L579" s="231"/>
      <c r="M579" s="384"/>
      <c r="N579" s="382"/>
      <c r="O579" s="231"/>
    </row>
    <row r="580" spans="2:15" ht="14.45" customHeight="1" x14ac:dyDescent="0.2">
      <c r="B580" s="390"/>
      <c r="C580" s="391"/>
      <c r="D580" s="394"/>
      <c r="E580" s="382"/>
      <c r="F580" s="230"/>
      <c r="G580" s="384"/>
      <c r="H580" s="382"/>
      <c r="I580" s="231"/>
      <c r="J580" s="384"/>
      <c r="K580" s="382"/>
      <c r="L580" s="231"/>
      <c r="M580" s="384"/>
      <c r="N580" s="382"/>
      <c r="O580" s="231"/>
    </row>
    <row r="581" spans="2:15" ht="14.45" customHeight="1" x14ac:dyDescent="0.2">
      <c r="B581" s="390"/>
      <c r="C581" s="391"/>
      <c r="D581" s="394"/>
      <c r="E581" s="382"/>
      <c r="F581" s="230"/>
      <c r="G581" s="384"/>
      <c r="H581" s="382"/>
      <c r="I581" s="231"/>
      <c r="J581" s="384"/>
      <c r="K581" s="382"/>
      <c r="L581" s="231"/>
      <c r="M581" s="384"/>
      <c r="N581" s="382"/>
      <c r="O581" s="231"/>
    </row>
    <row r="582" spans="2:15" ht="14.45" customHeight="1" x14ac:dyDescent="0.2">
      <c r="B582" s="390"/>
      <c r="C582" s="391"/>
      <c r="D582" s="394"/>
      <c r="E582" s="382"/>
      <c r="F582" s="230"/>
      <c r="G582" s="384"/>
      <c r="H582" s="382"/>
      <c r="I582" s="231"/>
      <c r="J582" s="384"/>
      <c r="K582" s="382"/>
      <c r="L582" s="231"/>
      <c r="M582" s="384"/>
      <c r="N582" s="382"/>
      <c r="O582" s="231"/>
    </row>
    <row r="583" spans="2:15" ht="14.45" customHeight="1" x14ac:dyDescent="0.2">
      <c r="B583" s="390"/>
      <c r="C583" s="392"/>
      <c r="D583" s="396"/>
      <c r="E583" s="397"/>
      <c r="F583" s="230"/>
      <c r="G583" s="398"/>
      <c r="H583" s="397"/>
      <c r="I583" s="232"/>
      <c r="J583" s="398"/>
      <c r="K583" s="397"/>
      <c r="L583" s="232"/>
      <c r="M583" s="398"/>
      <c r="N583" s="397"/>
      <c r="O583" s="232"/>
    </row>
    <row r="584" spans="2:15" ht="14.45" customHeight="1" x14ac:dyDescent="0.2">
      <c r="B584" s="389" t="s">
        <v>1806</v>
      </c>
      <c r="C584" s="389" t="s">
        <v>1154</v>
      </c>
      <c r="D584" s="393"/>
      <c r="E584" s="381" t="s">
        <v>1155</v>
      </c>
      <c r="F584" s="229" t="s">
        <v>1156</v>
      </c>
      <c r="G584" s="383"/>
      <c r="H584" s="381"/>
      <c r="I584" s="229"/>
      <c r="J584" s="383"/>
      <c r="K584" s="381"/>
      <c r="L584" s="229"/>
      <c r="M584" s="383"/>
      <c r="N584" s="381"/>
      <c r="O584" s="229"/>
    </row>
    <row r="585" spans="2:15" ht="14.45" customHeight="1" x14ac:dyDescent="0.2">
      <c r="B585" s="390"/>
      <c r="C585" s="391"/>
      <c r="D585" s="394"/>
      <c r="E585" s="382"/>
      <c r="F585" s="230"/>
      <c r="G585" s="384"/>
      <c r="H585" s="382"/>
      <c r="I585" s="231"/>
      <c r="J585" s="384"/>
      <c r="K585" s="382"/>
      <c r="L585" s="231"/>
      <c r="M585" s="384"/>
      <c r="N585" s="382"/>
      <c r="O585" s="231"/>
    </row>
    <row r="586" spans="2:15" ht="14.45" customHeight="1" x14ac:dyDescent="0.2">
      <c r="B586" s="390"/>
      <c r="C586" s="391"/>
      <c r="D586" s="394"/>
      <c r="E586" s="382"/>
      <c r="F586" s="230"/>
      <c r="G586" s="384"/>
      <c r="H586" s="382"/>
      <c r="I586" s="231"/>
      <c r="J586" s="384"/>
      <c r="K586" s="382"/>
      <c r="L586" s="231"/>
      <c r="M586" s="384"/>
      <c r="N586" s="382"/>
      <c r="O586" s="231"/>
    </row>
    <row r="587" spans="2:15" ht="14.45" customHeight="1" x14ac:dyDescent="0.2">
      <c r="B587" s="390"/>
      <c r="C587" s="391"/>
      <c r="D587" s="394"/>
      <c r="E587" s="382"/>
      <c r="F587" s="230"/>
      <c r="G587" s="384"/>
      <c r="H587" s="382"/>
      <c r="I587" s="231"/>
      <c r="J587" s="384"/>
      <c r="K587" s="382"/>
      <c r="L587" s="231"/>
      <c r="M587" s="384"/>
      <c r="N587" s="382"/>
      <c r="O587" s="231"/>
    </row>
    <row r="588" spans="2:15" ht="14.45" customHeight="1" x14ac:dyDescent="0.2">
      <c r="B588" s="390"/>
      <c r="C588" s="391"/>
      <c r="D588" s="394"/>
      <c r="E588" s="382"/>
      <c r="F588" s="230"/>
      <c r="G588" s="384"/>
      <c r="H588" s="382"/>
      <c r="I588" s="231"/>
      <c r="J588" s="384"/>
      <c r="K588" s="382"/>
      <c r="L588" s="231"/>
      <c r="M588" s="384"/>
      <c r="N588" s="382"/>
      <c r="O588" s="231"/>
    </row>
    <row r="589" spans="2:15" ht="14.45" customHeight="1" x14ac:dyDescent="0.2">
      <c r="B589" s="390"/>
      <c r="C589" s="391"/>
      <c r="D589" s="394"/>
      <c r="E589" s="382"/>
      <c r="F589" s="230"/>
      <c r="G589" s="384"/>
      <c r="H589" s="382"/>
      <c r="I589" s="231"/>
      <c r="J589" s="384"/>
      <c r="K589" s="382"/>
      <c r="L589" s="231"/>
      <c r="M589" s="384"/>
      <c r="N589" s="382"/>
      <c r="O589" s="231"/>
    </row>
    <row r="590" spans="2:15" ht="14.45" customHeight="1" x14ac:dyDescent="0.2">
      <c r="B590" s="390"/>
      <c r="C590" s="391"/>
      <c r="D590" s="394"/>
      <c r="E590" s="382"/>
      <c r="F590" s="230"/>
      <c r="G590" s="384"/>
      <c r="H590" s="382"/>
      <c r="I590" s="231"/>
      <c r="J590" s="384"/>
      <c r="K590" s="382"/>
      <c r="L590" s="231"/>
      <c r="M590" s="384"/>
      <c r="N590" s="382"/>
      <c r="O590" s="231"/>
    </row>
    <row r="591" spans="2:15" ht="14.45" customHeight="1" x14ac:dyDescent="0.2">
      <c r="B591" s="390"/>
      <c r="C591" s="391"/>
      <c r="D591" s="394"/>
      <c r="E591" s="382"/>
      <c r="F591" s="230"/>
      <c r="G591" s="384"/>
      <c r="H591" s="382"/>
      <c r="I591" s="231"/>
      <c r="J591" s="384"/>
      <c r="K591" s="382"/>
      <c r="L591" s="231"/>
      <c r="M591" s="384"/>
      <c r="N591" s="382"/>
      <c r="O591" s="231"/>
    </row>
    <row r="592" spans="2:15" ht="14.45" customHeight="1" x14ac:dyDescent="0.2">
      <c r="B592" s="390"/>
      <c r="C592" s="391"/>
      <c r="D592" s="394"/>
      <c r="E592" s="382"/>
      <c r="F592" s="230"/>
      <c r="G592" s="384"/>
      <c r="H592" s="382"/>
      <c r="I592" s="231"/>
      <c r="J592" s="384"/>
      <c r="K592" s="382"/>
      <c r="L592" s="231"/>
      <c r="M592" s="384"/>
      <c r="N592" s="382"/>
      <c r="O592" s="231"/>
    </row>
    <row r="593" spans="2:15" ht="14.45" customHeight="1" x14ac:dyDescent="0.2">
      <c r="B593" s="390"/>
      <c r="C593" s="392"/>
      <c r="D593" s="394"/>
      <c r="E593" s="382"/>
      <c r="F593" s="230"/>
      <c r="G593" s="384"/>
      <c r="H593" s="382"/>
      <c r="I593" s="231"/>
      <c r="J593" s="384"/>
      <c r="K593" s="382"/>
      <c r="L593" s="231"/>
      <c r="M593" s="384"/>
      <c r="N593" s="382"/>
      <c r="O593" s="231"/>
    </row>
    <row r="594" spans="2:15" ht="14.45" customHeight="1" x14ac:dyDescent="0.2">
      <c r="B594" s="385" t="s">
        <v>1805</v>
      </c>
      <c r="C594" s="404" t="s">
        <v>185</v>
      </c>
      <c r="D594" s="399" t="s">
        <v>242</v>
      </c>
      <c r="E594" s="403" t="s">
        <v>276</v>
      </c>
      <c r="F594" s="233" t="s">
        <v>494</v>
      </c>
      <c r="G594" s="401"/>
      <c r="H594" s="387"/>
      <c r="I594" s="233"/>
      <c r="J594" s="401"/>
      <c r="K594" s="387"/>
      <c r="L594" s="233"/>
      <c r="M594" s="401"/>
      <c r="N594" s="387"/>
      <c r="O594" s="233"/>
    </row>
    <row r="595" spans="2:15" ht="14.45" customHeight="1" x14ac:dyDescent="0.2">
      <c r="B595" s="386"/>
      <c r="C595" s="405"/>
      <c r="D595" s="399"/>
      <c r="E595" s="388"/>
      <c r="F595" s="235"/>
      <c r="G595" s="399"/>
      <c r="H595" s="388"/>
      <c r="I595" s="235"/>
      <c r="J595" s="399"/>
      <c r="K595" s="388"/>
      <c r="L595" s="235"/>
      <c r="M595" s="399"/>
      <c r="N595" s="388"/>
      <c r="O595" s="235"/>
    </row>
    <row r="596" spans="2:15" ht="14.45" customHeight="1" x14ac:dyDescent="0.2">
      <c r="B596" s="386"/>
      <c r="C596" s="405"/>
      <c r="D596" s="399"/>
      <c r="E596" s="388"/>
      <c r="F596" s="235"/>
      <c r="G596" s="399"/>
      <c r="H596" s="388"/>
      <c r="I596" s="235"/>
      <c r="J596" s="399"/>
      <c r="K596" s="388"/>
      <c r="L596" s="235"/>
      <c r="M596" s="399"/>
      <c r="N596" s="388"/>
      <c r="O596" s="235"/>
    </row>
    <row r="597" spans="2:15" ht="14.45" customHeight="1" x14ac:dyDescent="0.2">
      <c r="B597" s="386"/>
      <c r="C597" s="405"/>
      <c r="D597" s="399"/>
      <c r="E597" s="388"/>
      <c r="F597" s="235"/>
      <c r="G597" s="399"/>
      <c r="H597" s="388"/>
      <c r="I597" s="235"/>
      <c r="J597" s="399"/>
      <c r="K597" s="388"/>
      <c r="L597" s="235"/>
      <c r="M597" s="399"/>
      <c r="N597" s="388"/>
      <c r="O597" s="235"/>
    </row>
    <row r="598" spans="2:15" ht="14.45" customHeight="1" x14ac:dyDescent="0.2">
      <c r="B598" s="386"/>
      <c r="C598" s="405"/>
      <c r="D598" s="399"/>
      <c r="E598" s="388"/>
      <c r="F598" s="235"/>
      <c r="G598" s="399"/>
      <c r="H598" s="388"/>
      <c r="I598" s="235"/>
      <c r="J598" s="399"/>
      <c r="K598" s="388"/>
      <c r="L598" s="235"/>
      <c r="M598" s="399"/>
      <c r="N598" s="388"/>
      <c r="O598" s="235"/>
    </row>
    <row r="599" spans="2:15" ht="14.45" customHeight="1" x14ac:dyDescent="0.2">
      <c r="B599" s="386"/>
      <c r="C599" s="405"/>
      <c r="D599" s="399"/>
      <c r="E599" s="388"/>
      <c r="F599" s="235"/>
      <c r="G599" s="399"/>
      <c r="H599" s="388"/>
      <c r="I599" s="235"/>
      <c r="J599" s="399"/>
      <c r="K599" s="388"/>
      <c r="L599" s="235"/>
      <c r="M599" s="399"/>
      <c r="N599" s="388"/>
      <c r="O599" s="235"/>
    </row>
    <row r="600" spans="2:15" ht="14.45" customHeight="1" x14ac:dyDescent="0.2">
      <c r="B600" s="386"/>
      <c r="C600" s="405"/>
      <c r="D600" s="399"/>
      <c r="E600" s="388"/>
      <c r="F600" s="235"/>
      <c r="G600" s="399"/>
      <c r="H600" s="388"/>
      <c r="I600" s="235"/>
      <c r="J600" s="399"/>
      <c r="K600" s="388"/>
      <c r="L600" s="235"/>
      <c r="M600" s="399"/>
      <c r="N600" s="388"/>
      <c r="O600" s="235"/>
    </row>
    <row r="601" spans="2:15" ht="14.45" customHeight="1" x14ac:dyDescent="0.2">
      <c r="B601" s="386"/>
      <c r="C601" s="405"/>
      <c r="D601" s="399"/>
      <c r="E601" s="388"/>
      <c r="F601" s="235"/>
      <c r="G601" s="399"/>
      <c r="H601" s="388"/>
      <c r="I601" s="235"/>
      <c r="J601" s="399"/>
      <c r="K601" s="388"/>
      <c r="L601" s="235"/>
      <c r="M601" s="399"/>
      <c r="N601" s="388"/>
      <c r="O601" s="235"/>
    </row>
    <row r="602" spans="2:15" ht="14.45" customHeight="1" x14ac:dyDescent="0.2">
      <c r="B602" s="386"/>
      <c r="C602" s="405"/>
      <c r="D602" s="399"/>
      <c r="E602" s="388"/>
      <c r="F602" s="235"/>
      <c r="G602" s="399"/>
      <c r="H602" s="388"/>
      <c r="I602" s="235"/>
      <c r="J602" s="399"/>
      <c r="K602" s="388"/>
      <c r="L602" s="235"/>
      <c r="M602" s="399"/>
      <c r="N602" s="388"/>
      <c r="O602" s="235"/>
    </row>
    <row r="603" spans="2:15" ht="14.45" customHeight="1" x14ac:dyDescent="0.2">
      <c r="B603" s="386"/>
      <c r="C603" s="410"/>
      <c r="D603" s="399"/>
      <c r="E603" s="413"/>
      <c r="F603" s="237"/>
      <c r="G603" s="399"/>
      <c r="H603" s="413"/>
      <c r="I603" s="237"/>
      <c r="J603" s="399"/>
      <c r="K603" s="413"/>
      <c r="L603" s="237"/>
      <c r="M603" s="399"/>
      <c r="N603" s="413"/>
      <c r="O603" s="237"/>
    </row>
    <row r="604" spans="2:15" ht="14.45" customHeight="1" x14ac:dyDescent="0.2">
      <c r="B604" s="389" t="s">
        <v>1808</v>
      </c>
      <c r="C604" s="389" t="s">
        <v>1406</v>
      </c>
      <c r="D604" s="393" t="s">
        <v>685</v>
      </c>
      <c r="E604" s="381" t="s">
        <v>1397</v>
      </c>
      <c r="F604" s="229" t="s">
        <v>1398</v>
      </c>
      <c r="G604" s="383"/>
      <c r="H604" s="381" t="s">
        <v>1399</v>
      </c>
      <c r="I604" s="229" t="s">
        <v>1400</v>
      </c>
      <c r="J604" s="383"/>
      <c r="K604" s="381"/>
      <c r="L604" s="229"/>
      <c r="M604" s="383"/>
      <c r="N604" s="381"/>
      <c r="O604" s="229"/>
    </row>
    <row r="605" spans="2:15" ht="14.45" customHeight="1" x14ac:dyDescent="0.2">
      <c r="B605" s="395"/>
      <c r="C605" s="391"/>
      <c r="D605" s="394"/>
      <c r="E605" s="382"/>
      <c r="F605" s="235"/>
      <c r="G605" s="384"/>
      <c r="H605" s="382"/>
      <c r="I605" s="231"/>
      <c r="J605" s="384"/>
      <c r="K605" s="382"/>
      <c r="L605" s="231"/>
      <c r="M605" s="384"/>
      <c r="N605" s="382"/>
      <c r="O605" s="231"/>
    </row>
    <row r="606" spans="2:15" ht="14.45" customHeight="1" x14ac:dyDescent="0.2">
      <c r="B606" s="395"/>
      <c r="C606" s="391"/>
      <c r="D606" s="394"/>
      <c r="E606" s="382"/>
      <c r="F606" s="235"/>
      <c r="G606" s="384"/>
      <c r="H606" s="382"/>
      <c r="I606" s="231"/>
      <c r="J606" s="384"/>
      <c r="K606" s="382"/>
      <c r="L606" s="231"/>
      <c r="M606" s="384"/>
      <c r="N606" s="382"/>
      <c r="O606" s="231"/>
    </row>
    <row r="607" spans="2:15" ht="14.45" customHeight="1" x14ac:dyDescent="0.2">
      <c r="B607" s="395"/>
      <c r="C607" s="391"/>
      <c r="D607" s="394"/>
      <c r="E607" s="382"/>
      <c r="F607" s="235"/>
      <c r="G607" s="384"/>
      <c r="H607" s="382"/>
      <c r="I607" s="231"/>
      <c r="J607" s="384"/>
      <c r="K607" s="382"/>
      <c r="L607" s="231"/>
      <c r="M607" s="384"/>
      <c r="N607" s="382"/>
      <c r="O607" s="231"/>
    </row>
    <row r="608" spans="2:15" ht="14.45" customHeight="1" x14ac:dyDescent="0.2">
      <c r="B608" s="395"/>
      <c r="C608" s="391"/>
      <c r="D608" s="394"/>
      <c r="E608" s="382"/>
      <c r="F608" s="235"/>
      <c r="G608" s="384"/>
      <c r="H608" s="382"/>
      <c r="I608" s="231"/>
      <c r="J608" s="384"/>
      <c r="K608" s="382"/>
      <c r="L608" s="231"/>
      <c r="M608" s="384"/>
      <c r="N608" s="382"/>
      <c r="O608" s="231"/>
    </row>
    <row r="609" spans="2:15" ht="14.45" customHeight="1" x14ac:dyDescent="0.2">
      <c r="B609" s="395"/>
      <c r="C609" s="391"/>
      <c r="D609" s="394"/>
      <c r="E609" s="382"/>
      <c r="F609" s="235"/>
      <c r="G609" s="384"/>
      <c r="H609" s="382"/>
      <c r="I609" s="231"/>
      <c r="J609" s="384"/>
      <c r="K609" s="382"/>
      <c r="L609" s="231"/>
      <c r="M609" s="384"/>
      <c r="N609" s="382"/>
      <c r="O609" s="231"/>
    </row>
    <row r="610" spans="2:15" ht="14.45" customHeight="1" x14ac:dyDescent="0.2">
      <c r="B610" s="395"/>
      <c r="C610" s="391"/>
      <c r="D610" s="394"/>
      <c r="E610" s="382"/>
      <c r="F610" s="235"/>
      <c r="G610" s="384"/>
      <c r="H610" s="382"/>
      <c r="I610" s="231"/>
      <c r="J610" s="384"/>
      <c r="K610" s="382"/>
      <c r="L610" s="231"/>
      <c r="M610" s="384"/>
      <c r="N610" s="382"/>
      <c r="O610" s="231"/>
    </row>
    <row r="611" spans="2:15" ht="14.45" customHeight="1" x14ac:dyDescent="0.2">
      <c r="B611" s="395"/>
      <c r="C611" s="391"/>
      <c r="D611" s="394"/>
      <c r="E611" s="382"/>
      <c r="F611" s="235"/>
      <c r="G611" s="384"/>
      <c r="H611" s="382"/>
      <c r="I611" s="231"/>
      <c r="J611" s="384"/>
      <c r="K611" s="382"/>
      <c r="L611" s="231"/>
      <c r="M611" s="384"/>
      <c r="N611" s="382"/>
      <c r="O611" s="231"/>
    </row>
    <row r="612" spans="2:15" ht="14.45" customHeight="1" x14ac:dyDescent="0.2">
      <c r="B612" s="395"/>
      <c r="C612" s="391"/>
      <c r="D612" s="394"/>
      <c r="E612" s="382"/>
      <c r="F612" s="235"/>
      <c r="G612" s="384"/>
      <c r="H612" s="382"/>
      <c r="I612" s="231"/>
      <c r="J612" s="384"/>
      <c r="K612" s="382"/>
      <c r="L612" s="231"/>
      <c r="M612" s="384"/>
      <c r="N612" s="382"/>
      <c r="O612" s="231"/>
    </row>
    <row r="613" spans="2:15" ht="14.45" customHeight="1" x14ac:dyDescent="0.2">
      <c r="B613" s="395"/>
      <c r="C613" s="392"/>
      <c r="D613" s="396"/>
      <c r="E613" s="397"/>
      <c r="F613" s="235"/>
      <c r="G613" s="398"/>
      <c r="H613" s="397"/>
      <c r="I613" s="232"/>
      <c r="J613" s="398"/>
      <c r="K613" s="397"/>
      <c r="L613" s="232"/>
      <c r="M613" s="398"/>
      <c r="N613" s="397"/>
      <c r="O613" s="232"/>
    </row>
    <row r="614" spans="2:15" ht="14.45" customHeight="1" x14ac:dyDescent="0.2">
      <c r="B614" s="389" t="s">
        <v>1403</v>
      </c>
      <c r="C614" s="389" t="s">
        <v>1407</v>
      </c>
      <c r="D614" s="393" t="s">
        <v>242</v>
      </c>
      <c r="E614" s="381" t="s">
        <v>1404</v>
      </c>
      <c r="F614" s="229" t="s">
        <v>1405</v>
      </c>
      <c r="G614" s="383"/>
      <c r="H614" s="381"/>
      <c r="I614" s="229"/>
      <c r="J614" s="383"/>
      <c r="K614" s="381"/>
      <c r="L614" s="229"/>
      <c r="M614" s="383"/>
      <c r="N614" s="381"/>
      <c r="O614" s="229"/>
    </row>
    <row r="615" spans="2:15" ht="14.45" customHeight="1" x14ac:dyDescent="0.2">
      <c r="B615" s="390"/>
      <c r="C615" s="391"/>
      <c r="D615" s="394"/>
      <c r="E615" s="382"/>
      <c r="F615" s="230"/>
      <c r="G615" s="384"/>
      <c r="H615" s="382"/>
      <c r="I615" s="231"/>
      <c r="J615" s="384"/>
      <c r="K615" s="382"/>
      <c r="L615" s="231"/>
      <c r="M615" s="384"/>
      <c r="N615" s="382"/>
      <c r="O615" s="231"/>
    </row>
    <row r="616" spans="2:15" ht="14.45" customHeight="1" x14ac:dyDescent="0.2">
      <c r="B616" s="390"/>
      <c r="C616" s="391"/>
      <c r="D616" s="394"/>
      <c r="E616" s="382"/>
      <c r="F616" s="230"/>
      <c r="G616" s="384"/>
      <c r="H616" s="382"/>
      <c r="I616" s="231"/>
      <c r="J616" s="384"/>
      <c r="K616" s="382"/>
      <c r="L616" s="231"/>
      <c r="M616" s="384"/>
      <c r="N616" s="382"/>
      <c r="O616" s="231"/>
    </row>
    <row r="617" spans="2:15" ht="14.45" customHeight="1" x14ac:dyDescent="0.2">
      <c r="B617" s="390"/>
      <c r="C617" s="391"/>
      <c r="D617" s="394"/>
      <c r="E617" s="382"/>
      <c r="F617" s="230"/>
      <c r="G617" s="384"/>
      <c r="H617" s="382"/>
      <c r="I617" s="231"/>
      <c r="J617" s="384"/>
      <c r="K617" s="382"/>
      <c r="L617" s="231"/>
      <c r="M617" s="384"/>
      <c r="N617" s="382"/>
      <c r="O617" s="231"/>
    </row>
    <row r="618" spans="2:15" ht="14.45" customHeight="1" x14ac:dyDescent="0.2">
      <c r="B618" s="390"/>
      <c r="C618" s="391"/>
      <c r="D618" s="394"/>
      <c r="E618" s="382"/>
      <c r="F618" s="230"/>
      <c r="G618" s="384"/>
      <c r="H618" s="382"/>
      <c r="I618" s="231"/>
      <c r="J618" s="384"/>
      <c r="K618" s="382"/>
      <c r="L618" s="231"/>
      <c r="M618" s="384"/>
      <c r="N618" s="382"/>
      <c r="O618" s="231"/>
    </row>
    <row r="619" spans="2:15" ht="14.45" customHeight="1" x14ac:dyDescent="0.2">
      <c r="B619" s="390"/>
      <c r="C619" s="391"/>
      <c r="D619" s="394"/>
      <c r="E619" s="382"/>
      <c r="F619" s="230"/>
      <c r="G619" s="384"/>
      <c r="H619" s="382"/>
      <c r="I619" s="231"/>
      <c r="J619" s="384"/>
      <c r="K619" s="382"/>
      <c r="L619" s="231"/>
      <c r="M619" s="384"/>
      <c r="N619" s="382"/>
      <c r="O619" s="231"/>
    </row>
    <row r="620" spans="2:15" ht="14.45" customHeight="1" x14ac:dyDescent="0.2">
      <c r="B620" s="390"/>
      <c r="C620" s="391"/>
      <c r="D620" s="394"/>
      <c r="E620" s="382"/>
      <c r="F620" s="230"/>
      <c r="G620" s="384"/>
      <c r="H620" s="382"/>
      <c r="I620" s="231"/>
      <c r="J620" s="384"/>
      <c r="K620" s="382"/>
      <c r="L620" s="231"/>
      <c r="M620" s="384"/>
      <c r="N620" s="382"/>
      <c r="O620" s="231"/>
    </row>
    <row r="621" spans="2:15" ht="14.45" customHeight="1" x14ac:dyDescent="0.2">
      <c r="B621" s="390"/>
      <c r="C621" s="391"/>
      <c r="D621" s="394"/>
      <c r="E621" s="382"/>
      <c r="F621" s="230"/>
      <c r="G621" s="384"/>
      <c r="H621" s="382"/>
      <c r="I621" s="231"/>
      <c r="J621" s="384"/>
      <c r="K621" s="382"/>
      <c r="L621" s="231"/>
      <c r="M621" s="384"/>
      <c r="N621" s="382"/>
      <c r="O621" s="231"/>
    </row>
    <row r="622" spans="2:15" ht="14.45" customHeight="1" x14ac:dyDescent="0.2">
      <c r="B622" s="390"/>
      <c r="C622" s="391"/>
      <c r="D622" s="394"/>
      <c r="E622" s="382"/>
      <c r="F622" s="230"/>
      <c r="G622" s="384"/>
      <c r="H622" s="382"/>
      <c r="I622" s="231"/>
      <c r="J622" s="384"/>
      <c r="K622" s="382"/>
      <c r="L622" s="231"/>
      <c r="M622" s="384"/>
      <c r="N622" s="382"/>
      <c r="O622" s="231"/>
    </row>
    <row r="623" spans="2:15" ht="14.45" customHeight="1" x14ac:dyDescent="0.2">
      <c r="B623" s="416"/>
      <c r="C623" s="392"/>
      <c r="D623" s="396"/>
      <c r="E623" s="397"/>
      <c r="F623" s="236"/>
      <c r="G623" s="398"/>
      <c r="H623" s="397"/>
      <c r="I623" s="232"/>
      <c r="J623" s="398"/>
      <c r="K623" s="397"/>
      <c r="L623" s="232"/>
      <c r="M623" s="398"/>
      <c r="N623" s="397"/>
      <c r="O623" s="232"/>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1570</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1571</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1572</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6</v>
      </c>
      <c r="E27" s="255">
        <f>_xlfn.MAXIFS(문제목록!C:C,문제목록!H:H,기출빈도!C27,문제목록!L:L,"기출")</f>
        <v>2025</v>
      </c>
      <c r="F27" s="253"/>
      <c r="G27" s="256" t="s">
        <v>1176</v>
      </c>
    </row>
    <row r="28" spans="2:7" ht="14.45" customHeight="1" thickBot="1" x14ac:dyDescent="0.25">
      <c r="B28" s="257" t="s">
        <v>595</v>
      </c>
      <c r="C28" s="258" t="s">
        <v>1428</v>
      </c>
      <c r="D28" s="259">
        <f>SUM(D24:D27)</f>
        <v>9</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1</v>
      </c>
      <c r="E47" s="252">
        <f>_xlfn.MAXIFS(문제목록!C:C,문제목록!H:H,기출빈도!C47,문제목록!L:L,"기출")</f>
        <v>2013</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9</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1"/>
  <sheetViews>
    <sheetView workbookViewId="0">
      <pane ySplit="2" topLeftCell="A3" activePane="bottomLeft" state="frozen"/>
      <selection pane="bottomLeft" activeCell="J13" sqref="J13"/>
    </sheetView>
  </sheetViews>
  <sheetFormatPr defaultRowHeight="14.45" customHeight="1" x14ac:dyDescent="0.2"/>
  <cols>
    <col min="1" max="1" width="1.140625" style="292" customWidth="1"/>
    <col min="2" max="2" width="11.7109375" style="293" customWidth="1"/>
    <col min="3" max="10" width="31.7109375" style="292" customWidth="1"/>
    <col min="11" max="16384" width="9.140625" style="292"/>
  </cols>
  <sheetData>
    <row r="2" spans="2:10" ht="14.45" customHeight="1" x14ac:dyDescent="0.2">
      <c r="B2" s="294" t="s">
        <v>545</v>
      </c>
      <c r="C2" s="294" t="s">
        <v>1574</v>
      </c>
      <c r="D2" s="294" t="s">
        <v>1674</v>
      </c>
      <c r="E2" s="294" t="s">
        <v>1675</v>
      </c>
      <c r="F2" s="294" t="s">
        <v>323</v>
      </c>
      <c r="G2" s="294" t="s">
        <v>336</v>
      </c>
      <c r="H2" s="294" t="s">
        <v>497</v>
      </c>
      <c r="I2" s="294" t="s">
        <v>1676</v>
      </c>
      <c r="J2" s="294" t="s">
        <v>1677</v>
      </c>
    </row>
    <row r="3" spans="2:10" ht="29.1" customHeight="1" x14ac:dyDescent="0.2">
      <c r="B3" s="358" t="s">
        <v>1835</v>
      </c>
      <c r="C3" s="380" t="s">
        <v>1823</v>
      </c>
      <c r="D3" s="380" t="s">
        <v>1673</v>
      </c>
      <c r="E3" s="380" t="s">
        <v>1371</v>
      </c>
      <c r="F3" s="380" t="s">
        <v>1673</v>
      </c>
      <c r="G3" s="380" t="s">
        <v>1371</v>
      </c>
      <c r="H3" s="380" t="s">
        <v>1371</v>
      </c>
      <c r="I3" s="380" t="s">
        <v>1370</v>
      </c>
      <c r="J3" s="380" t="s">
        <v>1370</v>
      </c>
    </row>
    <row r="4" spans="2:10" ht="164.1" customHeight="1" x14ac:dyDescent="0.2">
      <c r="B4" s="295" t="s">
        <v>1575</v>
      </c>
      <c r="C4" s="289"/>
      <c r="D4" s="289"/>
      <c r="E4" s="289" t="s">
        <v>1593</v>
      </c>
      <c r="F4" s="289"/>
      <c r="G4" s="289" t="s">
        <v>1850</v>
      </c>
      <c r="H4" s="289"/>
      <c r="I4" s="289" t="s">
        <v>1594</v>
      </c>
      <c r="J4" s="289"/>
    </row>
    <row r="5" spans="2:10" ht="164.1" customHeight="1" x14ac:dyDescent="0.2">
      <c r="B5" s="295" t="s">
        <v>1576</v>
      </c>
      <c r="C5" s="289"/>
      <c r="D5" s="289"/>
      <c r="E5" s="289"/>
      <c r="F5" s="289"/>
      <c r="G5" s="289" t="s">
        <v>1595</v>
      </c>
      <c r="H5" s="289" t="s">
        <v>1596</v>
      </c>
      <c r="I5" s="289"/>
      <c r="J5" s="289"/>
    </row>
    <row r="6" spans="2:10" ht="164.1" customHeight="1" x14ac:dyDescent="0.2">
      <c r="B6" s="295" t="s">
        <v>1577</v>
      </c>
      <c r="C6" s="289"/>
      <c r="D6" s="289"/>
      <c r="E6" s="289" t="s">
        <v>1597</v>
      </c>
      <c r="F6" s="289"/>
      <c r="G6" s="289"/>
      <c r="H6" s="289"/>
      <c r="I6" s="289" t="s">
        <v>1598</v>
      </c>
      <c r="J6" s="289" t="s">
        <v>1599</v>
      </c>
    </row>
    <row r="7" spans="2:10" ht="164.1" customHeight="1" x14ac:dyDescent="0.2">
      <c r="B7" s="295" t="s">
        <v>1578</v>
      </c>
      <c r="C7" s="289"/>
      <c r="D7" s="289"/>
      <c r="E7" s="289" t="s">
        <v>1600</v>
      </c>
      <c r="F7" s="289" t="s">
        <v>1601</v>
      </c>
      <c r="G7" s="289"/>
      <c r="H7" s="289"/>
      <c r="I7" s="289" t="s">
        <v>1636</v>
      </c>
      <c r="J7" s="289"/>
    </row>
    <row r="8" spans="2:10" ht="164.1" customHeight="1" x14ac:dyDescent="0.2">
      <c r="B8" s="295" t="s">
        <v>1579</v>
      </c>
      <c r="C8" s="289" t="s">
        <v>1602</v>
      </c>
      <c r="D8" s="289"/>
      <c r="E8" s="289"/>
      <c r="F8" s="289"/>
      <c r="G8" s="289" t="s">
        <v>1603</v>
      </c>
      <c r="H8" s="289"/>
      <c r="I8" s="289" t="s">
        <v>1849</v>
      </c>
      <c r="J8" s="289"/>
    </row>
    <row r="9" spans="2:10" ht="164.1" customHeight="1" x14ac:dyDescent="0.2">
      <c r="B9" s="295" t="s">
        <v>1580</v>
      </c>
      <c r="C9" s="289"/>
      <c r="D9" s="289"/>
      <c r="E9" s="289"/>
      <c r="F9" s="289"/>
      <c r="G9" s="289"/>
      <c r="H9" s="289" t="s">
        <v>1604</v>
      </c>
      <c r="I9" s="289" t="s">
        <v>1832</v>
      </c>
      <c r="J9" s="289"/>
    </row>
    <row r="10" spans="2:10" ht="164.1" customHeight="1" x14ac:dyDescent="0.2">
      <c r="B10" s="295" t="s">
        <v>1581</v>
      </c>
      <c r="C10" s="289"/>
      <c r="D10" s="289"/>
      <c r="E10" s="289"/>
      <c r="F10" s="289"/>
      <c r="G10" s="289" t="s">
        <v>1605</v>
      </c>
      <c r="H10" s="289" t="s">
        <v>1672</v>
      </c>
      <c r="I10" s="289" t="s">
        <v>1606</v>
      </c>
      <c r="J10" s="289"/>
    </row>
    <row r="11" spans="2:10" ht="164.1" customHeight="1" x14ac:dyDescent="0.2">
      <c r="B11" s="295" t="s">
        <v>1582</v>
      </c>
      <c r="C11" s="289" t="s">
        <v>1607</v>
      </c>
      <c r="D11" s="289"/>
      <c r="E11" s="289" t="s">
        <v>1609</v>
      </c>
      <c r="F11" s="289"/>
      <c r="G11" s="289"/>
      <c r="H11" s="289"/>
      <c r="I11" s="289" t="s">
        <v>1608</v>
      </c>
      <c r="J11" s="289"/>
    </row>
    <row r="12" spans="2:10" ht="164.1" customHeight="1" x14ac:dyDescent="0.2">
      <c r="B12" s="295" t="s">
        <v>1583</v>
      </c>
      <c r="C12" s="289"/>
      <c r="D12" s="289" t="s">
        <v>1611</v>
      </c>
      <c r="E12" s="289"/>
      <c r="F12" s="289"/>
      <c r="G12" s="289"/>
      <c r="H12" s="289" t="s">
        <v>1610</v>
      </c>
      <c r="I12" s="289" t="s">
        <v>1612</v>
      </c>
      <c r="J12" s="289"/>
    </row>
    <row r="13" spans="2:10" ht="164.1" customHeight="1" x14ac:dyDescent="0.2">
      <c r="B13" s="295" t="s">
        <v>1584</v>
      </c>
      <c r="C13" s="289"/>
      <c r="D13" s="289"/>
      <c r="E13" s="289" t="s">
        <v>1614</v>
      </c>
      <c r="F13" s="289"/>
      <c r="G13" s="289"/>
      <c r="H13" s="289"/>
      <c r="I13" s="289" t="s">
        <v>1615</v>
      </c>
      <c r="J13" s="289" t="s">
        <v>1613</v>
      </c>
    </row>
    <row r="14" spans="2:10" ht="164.1" customHeight="1" x14ac:dyDescent="0.2">
      <c r="B14" s="295" t="s">
        <v>1585</v>
      </c>
      <c r="C14" s="289"/>
      <c r="D14" s="289"/>
      <c r="E14" s="289"/>
      <c r="F14" s="289"/>
      <c r="G14" s="289"/>
      <c r="H14" s="289"/>
      <c r="I14" s="289" t="s">
        <v>1617</v>
      </c>
      <c r="J14" s="289" t="s">
        <v>1616</v>
      </c>
    </row>
    <row r="15" spans="2:10" ht="164.1" customHeight="1" x14ac:dyDescent="0.2">
      <c r="B15" s="295" t="s">
        <v>1586</v>
      </c>
      <c r="C15" s="289"/>
      <c r="D15" s="289"/>
      <c r="E15" s="289"/>
      <c r="F15" s="289" t="s">
        <v>1618</v>
      </c>
      <c r="G15" s="289"/>
      <c r="H15" s="289"/>
      <c r="I15" s="289" t="s">
        <v>1833</v>
      </c>
      <c r="J15" s="289"/>
    </row>
    <row r="16" spans="2:10" ht="164.1" customHeight="1" x14ac:dyDescent="0.2">
      <c r="B16" s="295" t="s">
        <v>1587</v>
      </c>
      <c r="C16" s="289" t="s">
        <v>1634</v>
      </c>
      <c r="D16" s="289"/>
      <c r="E16" s="289"/>
      <c r="F16" s="289"/>
      <c r="G16" s="289"/>
      <c r="H16" s="289" t="s">
        <v>1619</v>
      </c>
      <c r="I16" s="289"/>
      <c r="J16" s="289" t="s">
        <v>1620</v>
      </c>
    </row>
    <row r="17" spans="2:10" ht="164.1" customHeight="1" x14ac:dyDescent="0.2">
      <c r="B17" s="295" t="s">
        <v>1588</v>
      </c>
      <c r="C17" s="289"/>
      <c r="D17" s="289" t="s">
        <v>1851</v>
      </c>
      <c r="E17" s="289"/>
      <c r="F17" s="289" t="s">
        <v>1621</v>
      </c>
      <c r="G17" s="289"/>
      <c r="H17" s="289"/>
      <c r="I17" s="289" t="s">
        <v>1834</v>
      </c>
      <c r="J17" s="289"/>
    </row>
    <row r="18" spans="2:10" ht="164.1" customHeight="1" x14ac:dyDescent="0.2">
      <c r="B18" s="295" t="s">
        <v>1589</v>
      </c>
      <c r="C18" s="289"/>
      <c r="D18" s="289"/>
      <c r="E18" s="289"/>
      <c r="F18" s="289"/>
      <c r="G18" s="289" t="s">
        <v>1624</v>
      </c>
      <c r="H18" s="289" t="s">
        <v>1623</v>
      </c>
      <c r="I18" s="289"/>
      <c r="J18" s="289" t="s">
        <v>1622</v>
      </c>
    </row>
    <row r="19" spans="2:10" ht="164.1" customHeight="1" x14ac:dyDescent="0.2">
      <c r="B19" s="295" t="s">
        <v>1590</v>
      </c>
      <c r="C19" s="289"/>
      <c r="D19" s="289" t="s">
        <v>1852</v>
      </c>
      <c r="E19" s="289"/>
      <c r="F19" s="289" t="s">
        <v>1625</v>
      </c>
      <c r="G19" s="289"/>
      <c r="H19" s="289"/>
      <c r="I19" s="289"/>
      <c r="J19" s="289" t="s">
        <v>1626</v>
      </c>
    </row>
    <row r="20" spans="2:10" ht="164.1" customHeight="1" x14ac:dyDescent="0.2">
      <c r="B20" s="295" t="s">
        <v>1591</v>
      </c>
      <c r="C20" s="289"/>
      <c r="D20" s="289"/>
      <c r="E20" s="289"/>
      <c r="F20" s="289"/>
      <c r="G20" s="289" t="s">
        <v>1628</v>
      </c>
      <c r="H20" s="289"/>
      <c r="I20" s="289"/>
      <c r="J20" s="289" t="s">
        <v>1627</v>
      </c>
    </row>
    <row r="21" spans="2:10" ht="164.1" customHeight="1" x14ac:dyDescent="0.2">
      <c r="B21" s="295" t="s">
        <v>1592</v>
      </c>
      <c r="C21" s="289"/>
      <c r="D21" s="289" t="s">
        <v>1629</v>
      </c>
      <c r="E21" s="289" t="s">
        <v>1631</v>
      </c>
      <c r="F21" s="289" t="s">
        <v>1630</v>
      </c>
      <c r="G21" s="289"/>
      <c r="H21" s="289"/>
      <c r="I21" s="289"/>
      <c r="J21" s="289"/>
    </row>
  </sheetData>
  <autoFilter ref="B2:J21"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2026-08-09T11:01:46Z</dcterms:modified>
  <cp:category/>
  <cp:contentStatus/>
</cp:coreProperties>
</file>