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현재_통합_문서"/>
  <mc:AlternateContent xmlns:mc="http://schemas.openxmlformats.org/markup-compatibility/2006">
    <mc:Choice Requires="x15">
      <x15ac:absPath xmlns:x15ac="http://schemas.microsoft.com/office/spreadsheetml/2010/11/ac" url="C:\Users\MainUser\UserFiles\03.Study\00.공인노무사\02.교재\02.필사\2-02.인사노무관리론\00.통합\"/>
    </mc:Choice>
  </mc:AlternateContent>
  <xr:revisionPtr revIDLastSave="0" documentId="13_ncr:1_{AA0E83B7-F408-431F-B3A6-7C13830CE700}" xr6:coauthVersionLast="47" xr6:coauthVersionMax="47" xr10:uidLastSave="{00000000-0000-0000-0000-000000000000}"/>
  <bookViews>
    <workbookView xWindow="-120" yWindow="-120" windowWidth="29040" windowHeight="15720" tabRatio="949" activeTab="7" xr2:uid="{4D92634D-11C4-4052-A5A5-28E583E4E652}"/>
  </bookViews>
  <sheets>
    <sheet name="설정" sheetId="34" r:id="rId1"/>
    <sheet name="통합목록" sheetId="43" r:id="rId2"/>
    <sheet name="문제목록" sheetId="39" r:id="rId3"/>
    <sheet name="주요개념" sheetId="44" r:id="rId4"/>
    <sheet name="관련용어" sheetId="12" r:id="rId5"/>
    <sheet name="관련인물" sheetId="36" r:id="rId6"/>
    <sheet name="기출빈도" sheetId="40" r:id="rId7"/>
    <sheet name="기출유형" sheetId="46" r:id="rId8"/>
  </sheets>
  <definedNames>
    <definedName name="_xlnm._FilterDatabase" localSheetId="4" hidden="1">관련용어!$B$3:$F$3</definedName>
    <definedName name="_xlnm._FilterDatabase" localSheetId="5" hidden="1">관련인물!$B$3:$D$1060</definedName>
    <definedName name="_xlnm._FilterDatabase" localSheetId="6" hidden="1">기출빈도!$B$3:$G$3</definedName>
    <definedName name="_xlnm._FilterDatabase" localSheetId="7" hidden="1">기출유형!$B$2:$K$21</definedName>
    <definedName name="_xlnm._FilterDatabase" localSheetId="2" hidden="1">문제목록!$B$3:$S$103</definedName>
    <definedName name="_xlnm._FilterDatabase" localSheetId="3" hidden="1">주요개념!$B$3:$N$172</definedName>
    <definedName name="_xlnm._FilterDatabase" localSheetId="1" hidden="1">통합목록!$B$3:$N$220</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4" i="44" l="1"/>
  <c r="F22" i="44" l="1"/>
  <c r="N5" i="44" l="1"/>
  <c r="N6" i="44"/>
  <c r="N7" i="44"/>
  <c r="N8" i="44"/>
  <c r="N9" i="44"/>
  <c r="N10" i="44"/>
  <c r="N11" i="44"/>
  <c r="N12" i="44"/>
  <c r="N13" i="44"/>
  <c r="N14" i="44"/>
  <c r="N15" i="44"/>
  <c r="N16" i="44"/>
  <c r="N17" i="44"/>
  <c r="N18" i="44"/>
  <c r="N19" i="44"/>
  <c r="N20" i="44"/>
  <c r="N21" i="44"/>
  <c r="N22" i="44"/>
  <c r="N23" i="44"/>
  <c r="N24" i="44"/>
  <c r="N25" i="44"/>
  <c r="N26" i="44"/>
  <c r="N27" i="44"/>
  <c r="N28" i="44"/>
  <c r="N29" i="44"/>
  <c r="N30" i="44"/>
  <c r="N31" i="44"/>
  <c r="N32" i="44"/>
  <c r="N33" i="44"/>
  <c r="N34" i="44"/>
  <c r="N35" i="44"/>
  <c r="N36" i="44"/>
  <c r="N37" i="44"/>
  <c r="N38" i="44"/>
  <c r="N39" i="44"/>
  <c r="N40" i="44"/>
  <c r="N41" i="44"/>
  <c r="N42" i="44"/>
  <c r="N43" i="44"/>
  <c r="N44" i="44"/>
  <c r="N45" i="44"/>
  <c r="N46" i="44"/>
  <c r="N47" i="44"/>
  <c r="N48" i="44"/>
  <c r="N49" i="44"/>
  <c r="N50" i="44"/>
  <c r="N51" i="44"/>
  <c r="N52" i="44"/>
  <c r="N53" i="44"/>
  <c r="N54" i="44"/>
  <c r="N55" i="44"/>
  <c r="N56" i="44"/>
  <c r="N57" i="44"/>
  <c r="N58" i="44"/>
  <c r="N59" i="44"/>
  <c r="N60" i="44"/>
  <c r="N61" i="44"/>
  <c r="N62" i="44"/>
  <c r="N63" i="44"/>
  <c r="N64" i="44"/>
  <c r="N65" i="44"/>
  <c r="N66" i="44"/>
  <c r="N67" i="44"/>
  <c r="N68" i="44"/>
  <c r="N69" i="44"/>
  <c r="N70" i="44"/>
  <c r="N71" i="44"/>
  <c r="N72" i="44"/>
  <c r="N73" i="44"/>
  <c r="N74" i="44"/>
  <c r="N75" i="44"/>
  <c r="N76" i="44"/>
  <c r="N77" i="44"/>
  <c r="N78" i="44"/>
  <c r="N79" i="44"/>
  <c r="N80" i="44"/>
  <c r="N81" i="44"/>
  <c r="N82" i="44"/>
  <c r="N83" i="44"/>
  <c r="N84" i="44"/>
  <c r="N85" i="44"/>
  <c r="N86" i="44"/>
  <c r="N87" i="44"/>
  <c r="N88" i="44"/>
  <c r="N89" i="44"/>
  <c r="N90" i="44"/>
  <c r="N91" i="44"/>
  <c r="N92" i="44"/>
  <c r="N93" i="44"/>
  <c r="N94" i="44"/>
  <c r="N95" i="44"/>
  <c r="N96" i="44"/>
  <c r="N97" i="44"/>
  <c r="N98" i="44"/>
  <c r="N99" i="44"/>
  <c r="N100" i="44"/>
  <c r="N101" i="44"/>
  <c r="N102" i="44"/>
  <c r="N103" i="44"/>
  <c r="N104" i="44"/>
  <c r="N105" i="44"/>
  <c r="N106" i="44"/>
  <c r="N107" i="44"/>
  <c r="N108" i="44"/>
  <c r="N109" i="44"/>
  <c r="N110" i="44"/>
  <c r="N111" i="44"/>
  <c r="N112" i="44"/>
  <c r="N113" i="44"/>
  <c r="N114" i="44"/>
  <c r="N115" i="44"/>
  <c r="N116" i="44"/>
  <c r="N117" i="44"/>
  <c r="N118" i="44"/>
  <c r="N119" i="44"/>
  <c r="N120" i="44"/>
  <c r="N121" i="44"/>
  <c r="N122" i="44"/>
  <c r="N123" i="44"/>
  <c r="N124" i="44"/>
  <c r="N125" i="44"/>
  <c r="N126" i="44"/>
  <c r="N127" i="44"/>
  <c r="N128" i="44"/>
  <c r="N129" i="44"/>
  <c r="N130" i="44"/>
  <c r="N131" i="44"/>
  <c r="N132" i="44"/>
  <c r="N133" i="44"/>
  <c r="N134" i="44"/>
  <c r="N135" i="44"/>
  <c r="N136" i="44"/>
  <c r="N137" i="44"/>
  <c r="N138" i="44"/>
  <c r="N139" i="44"/>
  <c r="N140" i="44"/>
  <c r="N141" i="44"/>
  <c r="N142" i="44"/>
  <c r="N143" i="44"/>
  <c r="N144" i="44"/>
  <c r="N145" i="44"/>
  <c r="N146" i="44"/>
  <c r="N147" i="44"/>
  <c r="N148" i="44"/>
  <c r="N149" i="44"/>
  <c r="N150" i="44"/>
  <c r="N151" i="44"/>
  <c r="N152" i="44"/>
  <c r="N153" i="44"/>
  <c r="N154" i="44"/>
  <c r="N155" i="44"/>
  <c r="N156" i="44"/>
  <c r="N157" i="44"/>
  <c r="N158" i="44"/>
  <c r="N159" i="44"/>
  <c r="N160" i="44"/>
  <c r="N161" i="44"/>
  <c r="N162" i="44"/>
  <c r="N163" i="44"/>
  <c r="N164" i="44"/>
  <c r="N165" i="44"/>
  <c r="N166" i="44"/>
  <c r="N167" i="44"/>
  <c r="N168" i="44"/>
  <c r="N169" i="44"/>
  <c r="N170" i="44"/>
  <c r="N171" i="44"/>
  <c r="N172" i="44"/>
  <c r="N4" i="44"/>
  <c r="M5" i="44"/>
  <c r="M6" i="44"/>
  <c r="M7" i="44"/>
  <c r="M8" i="44"/>
  <c r="M9" i="44"/>
  <c r="M10" i="44"/>
  <c r="M11" i="44"/>
  <c r="M12" i="44"/>
  <c r="M13" i="44"/>
  <c r="M14" i="44"/>
  <c r="M15" i="44"/>
  <c r="M16" i="44"/>
  <c r="M17" i="44"/>
  <c r="M18" i="44"/>
  <c r="M19" i="44"/>
  <c r="M20" i="44"/>
  <c r="M21" i="44"/>
  <c r="M22" i="44"/>
  <c r="M23" i="44"/>
  <c r="M24" i="44"/>
  <c r="M25" i="44"/>
  <c r="M26" i="44"/>
  <c r="M27" i="44"/>
  <c r="M28" i="44"/>
  <c r="M29" i="44"/>
  <c r="M30" i="44"/>
  <c r="M31" i="44"/>
  <c r="M32" i="44"/>
  <c r="M33" i="44"/>
  <c r="M34" i="44"/>
  <c r="M35" i="44"/>
  <c r="M36" i="44"/>
  <c r="M37" i="44"/>
  <c r="M38" i="44"/>
  <c r="M39" i="44"/>
  <c r="M40" i="44"/>
  <c r="M41" i="44"/>
  <c r="M42" i="44"/>
  <c r="M43" i="44"/>
  <c r="M44" i="44"/>
  <c r="M45" i="44"/>
  <c r="M46" i="44"/>
  <c r="M47" i="44"/>
  <c r="M48" i="44"/>
  <c r="M49" i="44"/>
  <c r="M50" i="44"/>
  <c r="M51" i="44"/>
  <c r="M52" i="44"/>
  <c r="M53" i="44"/>
  <c r="M54" i="44"/>
  <c r="M55" i="44"/>
  <c r="M56" i="44"/>
  <c r="M57" i="44"/>
  <c r="M58" i="44"/>
  <c r="M59" i="44"/>
  <c r="M60" i="44"/>
  <c r="M61" i="44"/>
  <c r="M62" i="44"/>
  <c r="M63" i="44"/>
  <c r="M64" i="44"/>
  <c r="M65" i="44"/>
  <c r="M66" i="44"/>
  <c r="M67" i="44"/>
  <c r="M68" i="44"/>
  <c r="M69" i="44"/>
  <c r="M70" i="44"/>
  <c r="M71" i="44"/>
  <c r="M72" i="44"/>
  <c r="M73" i="44"/>
  <c r="M74" i="44"/>
  <c r="M75" i="44"/>
  <c r="M76" i="44"/>
  <c r="M77" i="44"/>
  <c r="M78" i="44"/>
  <c r="M79" i="44"/>
  <c r="M80" i="44"/>
  <c r="M81" i="44"/>
  <c r="M82" i="44"/>
  <c r="M83" i="44"/>
  <c r="M84" i="44"/>
  <c r="M85" i="44"/>
  <c r="M86" i="44"/>
  <c r="M87" i="44"/>
  <c r="M88" i="44"/>
  <c r="M89" i="44"/>
  <c r="M90" i="44"/>
  <c r="M91" i="44"/>
  <c r="M92" i="44"/>
  <c r="M93" i="44"/>
  <c r="M94" i="44"/>
  <c r="M95" i="44"/>
  <c r="M96" i="44"/>
  <c r="M97" i="44"/>
  <c r="M98" i="44"/>
  <c r="M99" i="44"/>
  <c r="M100" i="44"/>
  <c r="M101" i="44"/>
  <c r="M102" i="44"/>
  <c r="M103" i="44"/>
  <c r="M104" i="44"/>
  <c r="M105" i="44"/>
  <c r="M106" i="44"/>
  <c r="M107" i="44"/>
  <c r="M108" i="44"/>
  <c r="M109" i="44"/>
  <c r="M110" i="44"/>
  <c r="M111" i="44"/>
  <c r="M112" i="44"/>
  <c r="M113" i="44"/>
  <c r="M114" i="44"/>
  <c r="M115" i="44"/>
  <c r="M116" i="44"/>
  <c r="M117" i="44"/>
  <c r="M118" i="44"/>
  <c r="M119" i="44"/>
  <c r="M120" i="44"/>
  <c r="M121" i="44"/>
  <c r="M122" i="44"/>
  <c r="M123" i="44"/>
  <c r="M124" i="44"/>
  <c r="M125" i="44"/>
  <c r="M126" i="44"/>
  <c r="M127" i="44"/>
  <c r="M128" i="44"/>
  <c r="M129" i="44"/>
  <c r="M130" i="44"/>
  <c r="M131" i="44"/>
  <c r="M132" i="44"/>
  <c r="M133" i="44"/>
  <c r="M134" i="44"/>
  <c r="M135" i="44"/>
  <c r="M136" i="44"/>
  <c r="M137" i="44"/>
  <c r="M138" i="44"/>
  <c r="M139" i="44"/>
  <c r="M140" i="44"/>
  <c r="M141" i="44"/>
  <c r="M142" i="44"/>
  <c r="M143" i="44"/>
  <c r="M144" i="44"/>
  <c r="M145" i="44"/>
  <c r="M146" i="44"/>
  <c r="M147" i="44"/>
  <c r="M148" i="44"/>
  <c r="M149" i="44"/>
  <c r="M150" i="44"/>
  <c r="M151" i="44"/>
  <c r="M152" i="44"/>
  <c r="M153" i="44"/>
  <c r="M154" i="44"/>
  <c r="M155" i="44"/>
  <c r="M156" i="44"/>
  <c r="M157" i="44"/>
  <c r="M158" i="44"/>
  <c r="M159" i="44"/>
  <c r="M160" i="44"/>
  <c r="M161" i="44"/>
  <c r="M162" i="44"/>
  <c r="M163" i="44"/>
  <c r="M164" i="44"/>
  <c r="M165" i="44"/>
  <c r="M166" i="44"/>
  <c r="M167" i="44"/>
  <c r="M168" i="44"/>
  <c r="M169" i="44"/>
  <c r="M170" i="44"/>
  <c r="M171" i="44"/>
  <c r="M172" i="44"/>
  <c r="L4" i="44"/>
  <c r="L5" i="44"/>
  <c r="L6" i="44"/>
  <c r="L7" i="44"/>
  <c r="L8" i="44"/>
  <c r="L9" i="44"/>
  <c r="L10" i="44"/>
  <c r="L11" i="44"/>
  <c r="L12" i="44"/>
  <c r="L13" i="44"/>
  <c r="L14" i="44"/>
  <c r="L15" i="44"/>
  <c r="L16" i="44"/>
  <c r="L17" i="44"/>
  <c r="L18" i="44"/>
  <c r="L19" i="44"/>
  <c r="L20" i="44"/>
  <c r="L21" i="44"/>
  <c r="L22" i="44"/>
  <c r="L23" i="44"/>
  <c r="L24" i="44"/>
  <c r="L25" i="44"/>
  <c r="L26" i="44"/>
  <c r="L27" i="44"/>
  <c r="L28" i="44"/>
  <c r="L29" i="44"/>
  <c r="L30" i="44"/>
  <c r="L31" i="44"/>
  <c r="L32" i="44"/>
  <c r="L33" i="44"/>
  <c r="L34" i="44"/>
  <c r="L35" i="44"/>
  <c r="L36" i="44"/>
  <c r="L37" i="44"/>
  <c r="L38" i="44"/>
  <c r="L39" i="44"/>
  <c r="L40" i="44"/>
  <c r="L41" i="44"/>
  <c r="L42" i="44"/>
  <c r="L43" i="44"/>
  <c r="L44" i="44"/>
  <c r="L45" i="44"/>
  <c r="L46" i="44"/>
  <c r="L47" i="44"/>
  <c r="L48" i="44"/>
  <c r="L49" i="44"/>
  <c r="L50" i="44"/>
  <c r="L51" i="44"/>
  <c r="L52" i="44"/>
  <c r="L53" i="44"/>
  <c r="L54" i="44"/>
  <c r="L55" i="44"/>
  <c r="L56" i="44"/>
  <c r="L57" i="44"/>
  <c r="L58" i="44"/>
  <c r="L59" i="44"/>
  <c r="L60" i="44"/>
  <c r="L61" i="44"/>
  <c r="L62" i="44"/>
  <c r="L63" i="44"/>
  <c r="L64" i="44"/>
  <c r="L65" i="44"/>
  <c r="L66" i="44"/>
  <c r="L67" i="44"/>
  <c r="L68" i="44"/>
  <c r="L69" i="44"/>
  <c r="L70" i="44"/>
  <c r="L71" i="44"/>
  <c r="L72" i="44"/>
  <c r="L73" i="44"/>
  <c r="L74" i="44"/>
  <c r="L75" i="44"/>
  <c r="L76" i="44"/>
  <c r="L77" i="44"/>
  <c r="L78" i="44"/>
  <c r="L79" i="44"/>
  <c r="L80" i="44"/>
  <c r="L81" i="44"/>
  <c r="L82" i="44"/>
  <c r="L83" i="44"/>
  <c r="L84" i="44"/>
  <c r="L85" i="44"/>
  <c r="L86" i="44"/>
  <c r="L87" i="44"/>
  <c r="L88" i="44"/>
  <c r="L89" i="44"/>
  <c r="L90" i="44"/>
  <c r="L91" i="44"/>
  <c r="L92" i="44"/>
  <c r="L93" i="44"/>
  <c r="L94" i="44"/>
  <c r="L95" i="44"/>
  <c r="L96" i="44"/>
  <c r="L97" i="44"/>
  <c r="L98" i="44"/>
  <c r="L99" i="44"/>
  <c r="L100" i="44"/>
  <c r="L101" i="44"/>
  <c r="L102" i="44"/>
  <c r="L103" i="44"/>
  <c r="L104" i="44"/>
  <c r="L105" i="44"/>
  <c r="L106" i="44"/>
  <c r="L107" i="44"/>
  <c r="L108" i="44"/>
  <c r="L109" i="44"/>
  <c r="L110" i="44"/>
  <c r="L111" i="44"/>
  <c r="L112" i="44"/>
  <c r="L113" i="44"/>
  <c r="L114" i="44"/>
  <c r="L115" i="44"/>
  <c r="L116" i="44"/>
  <c r="L117" i="44"/>
  <c r="L118" i="44"/>
  <c r="L119" i="44"/>
  <c r="L120" i="44"/>
  <c r="L121" i="44"/>
  <c r="L122" i="44"/>
  <c r="L123" i="44"/>
  <c r="L124" i="44"/>
  <c r="L125" i="44"/>
  <c r="L126" i="44"/>
  <c r="L127" i="44"/>
  <c r="L128" i="44"/>
  <c r="L129" i="44"/>
  <c r="L130" i="44"/>
  <c r="L131" i="44"/>
  <c r="L132" i="44"/>
  <c r="L133" i="44"/>
  <c r="L134" i="44"/>
  <c r="L135" i="44"/>
  <c r="L136" i="44"/>
  <c r="L137" i="44"/>
  <c r="L138" i="44"/>
  <c r="L139" i="44"/>
  <c r="L140" i="44"/>
  <c r="L141" i="44"/>
  <c r="L142" i="44"/>
  <c r="L143" i="44"/>
  <c r="L144" i="44"/>
  <c r="L145" i="44"/>
  <c r="L146" i="44"/>
  <c r="L147" i="44"/>
  <c r="L148" i="44"/>
  <c r="L149" i="44"/>
  <c r="L150" i="44"/>
  <c r="L151" i="44"/>
  <c r="L152" i="44"/>
  <c r="L153" i="44"/>
  <c r="L154" i="44"/>
  <c r="L155" i="44"/>
  <c r="L156" i="44"/>
  <c r="L157" i="44"/>
  <c r="L158" i="44"/>
  <c r="L159" i="44"/>
  <c r="L160" i="44"/>
  <c r="L161" i="44"/>
  <c r="L162" i="44"/>
  <c r="L163" i="44"/>
  <c r="L164" i="44"/>
  <c r="L165" i="44"/>
  <c r="L166" i="44"/>
  <c r="L167" i="44"/>
  <c r="L168" i="44"/>
  <c r="L169" i="44"/>
  <c r="L170" i="44"/>
  <c r="L171" i="44"/>
  <c r="L172" i="44"/>
  <c r="F5" i="44"/>
  <c r="F6" i="44"/>
  <c r="F7" i="44"/>
  <c r="F8" i="44"/>
  <c r="F9" i="44"/>
  <c r="F10" i="44"/>
  <c r="F11" i="44"/>
  <c r="F12" i="44"/>
  <c r="F13" i="44"/>
  <c r="F14" i="44"/>
  <c r="F15" i="44"/>
  <c r="F16" i="44"/>
  <c r="F17" i="44"/>
  <c r="F18" i="44"/>
  <c r="F19" i="44"/>
  <c r="F20" i="44"/>
  <c r="F21" i="44"/>
  <c r="F23" i="44"/>
  <c r="F24" i="44"/>
  <c r="F25" i="44"/>
  <c r="F26" i="44"/>
  <c r="F27" i="44"/>
  <c r="F28" i="44"/>
  <c r="F29" i="44"/>
  <c r="F30" i="44"/>
  <c r="F31" i="44"/>
  <c r="F32" i="44"/>
  <c r="F33" i="44"/>
  <c r="F34" i="44"/>
  <c r="F35" i="44"/>
  <c r="F36" i="44"/>
  <c r="F37" i="44"/>
  <c r="F38" i="44"/>
  <c r="F39" i="44"/>
  <c r="F40" i="44"/>
  <c r="F41" i="44"/>
  <c r="F42" i="44"/>
  <c r="F43" i="44"/>
  <c r="F44" i="44"/>
  <c r="F45" i="44"/>
  <c r="F46" i="44"/>
  <c r="F47" i="44"/>
  <c r="F48" i="44"/>
  <c r="F49" i="44"/>
  <c r="F50" i="44"/>
  <c r="F51" i="44"/>
  <c r="F52" i="44"/>
  <c r="F53" i="44"/>
  <c r="F54" i="44"/>
  <c r="F55" i="44"/>
  <c r="F56" i="44"/>
  <c r="F57" i="44"/>
  <c r="F58" i="44"/>
  <c r="F59" i="44"/>
  <c r="F60" i="44"/>
  <c r="F61" i="44"/>
  <c r="F62" i="44"/>
  <c r="F63" i="44"/>
  <c r="F64" i="44"/>
  <c r="F65" i="44"/>
  <c r="F66" i="44"/>
  <c r="F67" i="44"/>
  <c r="F68" i="44"/>
  <c r="F69" i="44"/>
  <c r="F70" i="44"/>
  <c r="F71" i="44"/>
  <c r="F72" i="44"/>
  <c r="F73" i="44"/>
  <c r="F74" i="44"/>
  <c r="F75" i="44"/>
  <c r="F76" i="44"/>
  <c r="F77" i="44"/>
  <c r="F78" i="44"/>
  <c r="F79" i="44"/>
  <c r="F80" i="44"/>
  <c r="F81" i="44"/>
  <c r="F82" i="44"/>
  <c r="F83" i="44"/>
  <c r="F84" i="44"/>
  <c r="F85" i="44"/>
  <c r="F86" i="44"/>
  <c r="F87" i="44"/>
  <c r="F88" i="44"/>
  <c r="F89" i="44"/>
  <c r="F90" i="44"/>
  <c r="F91" i="44"/>
  <c r="F92" i="44"/>
  <c r="F93" i="44"/>
  <c r="F94" i="44"/>
  <c r="F95" i="44"/>
  <c r="F96" i="44"/>
  <c r="F97" i="44"/>
  <c r="F98" i="44"/>
  <c r="F99" i="44"/>
  <c r="F100" i="44"/>
  <c r="F101" i="44"/>
  <c r="F102" i="44"/>
  <c r="F103" i="44"/>
  <c r="F104" i="44"/>
  <c r="F105" i="44"/>
  <c r="F106" i="44"/>
  <c r="F107" i="44"/>
  <c r="F108" i="44"/>
  <c r="F109" i="44"/>
  <c r="F110" i="44"/>
  <c r="F111" i="44"/>
  <c r="F112" i="44"/>
  <c r="F113" i="44"/>
  <c r="F114" i="44"/>
  <c r="F115" i="44"/>
  <c r="F116" i="44"/>
  <c r="F117" i="44"/>
  <c r="F118" i="44"/>
  <c r="F119" i="44"/>
  <c r="F120" i="44"/>
  <c r="F121" i="44"/>
  <c r="F122" i="44"/>
  <c r="F123" i="44"/>
  <c r="F124" i="44"/>
  <c r="F125" i="44"/>
  <c r="F126" i="44"/>
  <c r="F127" i="44"/>
  <c r="F128" i="44"/>
  <c r="F129" i="44"/>
  <c r="F130" i="44"/>
  <c r="F131" i="44"/>
  <c r="F132" i="44"/>
  <c r="F133" i="44"/>
  <c r="F134" i="44"/>
  <c r="F135" i="44"/>
  <c r="F136" i="44"/>
  <c r="F137" i="44"/>
  <c r="F138" i="44"/>
  <c r="F139" i="44"/>
  <c r="F140" i="44"/>
  <c r="F141" i="44"/>
  <c r="F142" i="44"/>
  <c r="F143" i="44"/>
  <c r="F144" i="44"/>
  <c r="F145" i="44"/>
  <c r="F146" i="44"/>
  <c r="F147" i="44"/>
  <c r="F148" i="44"/>
  <c r="F149" i="44"/>
  <c r="F150" i="44"/>
  <c r="F151" i="44"/>
  <c r="F152" i="44"/>
  <c r="F153" i="44"/>
  <c r="F154" i="44"/>
  <c r="F155" i="44"/>
  <c r="F156" i="44"/>
  <c r="F157" i="44"/>
  <c r="F158" i="44"/>
  <c r="F159" i="44"/>
  <c r="F160" i="44"/>
  <c r="F161" i="44"/>
  <c r="F162" i="44"/>
  <c r="F163" i="44"/>
  <c r="F164" i="44"/>
  <c r="F165" i="44"/>
  <c r="F166" i="44"/>
  <c r="F167" i="44"/>
  <c r="F168" i="44"/>
  <c r="F169" i="44"/>
  <c r="F170" i="44"/>
  <c r="F171" i="44"/>
  <c r="F172" i="44"/>
  <c r="F4" i="44"/>
  <c r="P5" i="43" l="1"/>
  <c r="Q5" i="43"/>
  <c r="R5" i="43"/>
  <c r="P6" i="43"/>
  <c r="Q6" i="43"/>
  <c r="R6" i="43"/>
  <c r="P7" i="43"/>
  <c r="Q7" i="43"/>
  <c r="R7" i="43"/>
  <c r="P8" i="43"/>
  <c r="Q8" i="43"/>
  <c r="R8" i="43"/>
  <c r="P9" i="43"/>
  <c r="Q9" i="43"/>
  <c r="R9" i="43"/>
  <c r="P10" i="43"/>
  <c r="Q10" i="43"/>
  <c r="R10" i="43"/>
  <c r="P11" i="43"/>
  <c r="Q11" i="43"/>
  <c r="R11" i="43"/>
  <c r="P12" i="43"/>
  <c r="Q12" i="43"/>
  <c r="R12" i="43"/>
  <c r="P13" i="43"/>
  <c r="Q13" i="43"/>
  <c r="R13" i="43"/>
  <c r="P14" i="43"/>
  <c r="Q14" i="43"/>
  <c r="R14" i="43"/>
  <c r="P15" i="43"/>
  <c r="Q15" i="43"/>
  <c r="R15" i="43"/>
  <c r="P16" i="43"/>
  <c r="Q16" i="43"/>
  <c r="R16" i="43"/>
  <c r="P17" i="43"/>
  <c r="Q17" i="43"/>
  <c r="R17" i="43"/>
  <c r="P18" i="43"/>
  <c r="Q18" i="43"/>
  <c r="R18" i="43"/>
  <c r="P19" i="43"/>
  <c r="Q19" i="43"/>
  <c r="R19" i="43"/>
  <c r="P20" i="43"/>
  <c r="Q20" i="43"/>
  <c r="R20" i="43"/>
  <c r="P21" i="43"/>
  <c r="Q21" i="43"/>
  <c r="R21" i="43"/>
  <c r="P22" i="43"/>
  <c r="Q22" i="43"/>
  <c r="R22" i="43"/>
  <c r="P23" i="43"/>
  <c r="Q23" i="43"/>
  <c r="R23" i="43"/>
  <c r="P24" i="43"/>
  <c r="Q24" i="43"/>
  <c r="R24" i="43"/>
  <c r="P25" i="43"/>
  <c r="Q25" i="43"/>
  <c r="R25" i="43"/>
  <c r="P26" i="43"/>
  <c r="Q26" i="43"/>
  <c r="R26" i="43"/>
  <c r="P27" i="43"/>
  <c r="Q27" i="43"/>
  <c r="R27" i="43"/>
  <c r="P28" i="43"/>
  <c r="Q28" i="43"/>
  <c r="R28" i="43"/>
  <c r="P29" i="43"/>
  <c r="Q29" i="43"/>
  <c r="R29" i="43"/>
  <c r="P30" i="43"/>
  <c r="Q30" i="43"/>
  <c r="R30" i="43"/>
  <c r="P31" i="43"/>
  <c r="Q31" i="43"/>
  <c r="R31" i="43"/>
  <c r="P32" i="43"/>
  <c r="Q32" i="43"/>
  <c r="R32" i="43"/>
  <c r="P33" i="43"/>
  <c r="Q33" i="43"/>
  <c r="R33" i="43"/>
  <c r="P34" i="43"/>
  <c r="Q34" i="43"/>
  <c r="R34" i="43"/>
  <c r="P35" i="43"/>
  <c r="Q35" i="43"/>
  <c r="R35" i="43"/>
  <c r="P36" i="43"/>
  <c r="Q36" i="43"/>
  <c r="R36" i="43"/>
  <c r="P37" i="43"/>
  <c r="Q37" i="43"/>
  <c r="R37" i="43"/>
  <c r="P38" i="43"/>
  <c r="Q38" i="43"/>
  <c r="R38" i="43"/>
  <c r="P39" i="43"/>
  <c r="Q39" i="43"/>
  <c r="R39" i="43"/>
  <c r="P40" i="43"/>
  <c r="Q40" i="43"/>
  <c r="R40" i="43"/>
  <c r="P41" i="43"/>
  <c r="Q41" i="43"/>
  <c r="R41" i="43"/>
  <c r="P42" i="43"/>
  <c r="Q42" i="43"/>
  <c r="R42" i="43"/>
  <c r="P43" i="43"/>
  <c r="Q43" i="43"/>
  <c r="R43" i="43"/>
  <c r="P44" i="43"/>
  <c r="Q44" i="43"/>
  <c r="R44" i="43"/>
  <c r="P45" i="43"/>
  <c r="Q45" i="43"/>
  <c r="R45" i="43"/>
  <c r="P46" i="43"/>
  <c r="Q46" i="43"/>
  <c r="R46" i="43"/>
  <c r="P47" i="43"/>
  <c r="Q47" i="43"/>
  <c r="R47" i="43"/>
  <c r="P48" i="43"/>
  <c r="Q48" i="43"/>
  <c r="R48" i="43"/>
  <c r="P49" i="43"/>
  <c r="Q49" i="43"/>
  <c r="R49" i="43"/>
  <c r="P50" i="43"/>
  <c r="Q50" i="43"/>
  <c r="R50" i="43"/>
  <c r="P51" i="43"/>
  <c r="Q51" i="43"/>
  <c r="R51" i="43"/>
  <c r="P52" i="43"/>
  <c r="Q52" i="43"/>
  <c r="R52" i="43"/>
  <c r="P53" i="43"/>
  <c r="Q53" i="43"/>
  <c r="R53" i="43"/>
  <c r="P54" i="43"/>
  <c r="Q54" i="43"/>
  <c r="R54" i="43"/>
  <c r="P55" i="43"/>
  <c r="Q55" i="43"/>
  <c r="R55" i="43"/>
  <c r="P56" i="43"/>
  <c r="Q56" i="43"/>
  <c r="R56" i="43"/>
  <c r="P57" i="43"/>
  <c r="Q57" i="43"/>
  <c r="R57" i="43"/>
  <c r="P58" i="43"/>
  <c r="Q58" i="43"/>
  <c r="R58" i="43"/>
  <c r="P59" i="43"/>
  <c r="Q59" i="43"/>
  <c r="R59" i="43"/>
  <c r="P60" i="43"/>
  <c r="Q60" i="43"/>
  <c r="R60" i="43"/>
  <c r="P61" i="43"/>
  <c r="Q61" i="43"/>
  <c r="R61" i="43"/>
  <c r="P62" i="43"/>
  <c r="Q62" i="43"/>
  <c r="R62" i="43"/>
  <c r="P63" i="43"/>
  <c r="Q63" i="43"/>
  <c r="R63" i="43"/>
  <c r="P64" i="43"/>
  <c r="Q64" i="43"/>
  <c r="R64" i="43"/>
  <c r="P65" i="43"/>
  <c r="Q65" i="43"/>
  <c r="R65" i="43"/>
  <c r="P66" i="43"/>
  <c r="Q66" i="43"/>
  <c r="R66" i="43"/>
  <c r="P67" i="43"/>
  <c r="Q67" i="43"/>
  <c r="R67" i="43"/>
  <c r="P68" i="43"/>
  <c r="Q68" i="43"/>
  <c r="R68" i="43"/>
  <c r="P69" i="43"/>
  <c r="Q69" i="43"/>
  <c r="R69" i="43"/>
  <c r="P70" i="43"/>
  <c r="Q70" i="43"/>
  <c r="R70" i="43"/>
  <c r="P71" i="43"/>
  <c r="Q71" i="43"/>
  <c r="R71" i="43"/>
  <c r="P72" i="43"/>
  <c r="Q72" i="43"/>
  <c r="R72" i="43"/>
  <c r="P73" i="43"/>
  <c r="Q73" i="43"/>
  <c r="R73" i="43"/>
  <c r="P74" i="43"/>
  <c r="Q74" i="43"/>
  <c r="R74" i="43"/>
  <c r="P75" i="43"/>
  <c r="Q75" i="43"/>
  <c r="R75" i="43"/>
  <c r="P76" i="43"/>
  <c r="Q76" i="43"/>
  <c r="R76" i="43"/>
  <c r="P77" i="43"/>
  <c r="Q77" i="43"/>
  <c r="R77" i="43"/>
  <c r="P78" i="43"/>
  <c r="Q78" i="43"/>
  <c r="R78" i="43"/>
  <c r="P79" i="43"/>
  <c r="Q79" i="43"/>
  <c r="R79" i="43"/>
  <c r="P80" i="43"/>
  <c r="Q80" i="43"/>
  <c r="R80" i="43"/>
  <c r="P81" i="43"/>
  <c r="Q81" i="43"/>
  <c r="R81" i="43"/>
  <c r="P82" i="43"/>
  <c r="Q82" i="43"/>
  <c r="R82" i="43"/>
  <c r="P83" i="43"/>
  <c r="Q83" i="43"/>
  <c r="R83" i="43"/>
  <c r="P84" i="43"/>
  <c r="Q84" i="43"/>
  <c r="R84" i="43"/>
  <c r="P85" i="43"/>
  <c r="Q85" i="43"/>
  <c r="R85" i="43"/>
  <c r="P86" i="43"/>
  <c r="Q86" i="43"/>
  <c r="R86" i="43"/>
  <c r="P87" i="43"/>
  <c r="Q87" i="43"/>
  <c r="R87" i="43"/>
  <c r="P88" i="43"/>
  <c r="Q88" i="43"/>
  <c r="R88" i="43"/>
  <c r="P89" i="43"/>
  <c r="Q89" i="43"/>
  <c r="R89" i="43"/>
  <c r="P90" i="43"/>
  <c r="Q90" i="43"/>
  <c r="R90" i="43"/>
  <c r="P91" i="43"/>
  <c r="Q91" i="43"/>
  <c r="R91" i="43"/>
  <c r="P92" i="43"/>
  <c r="Q92" i="43"/>
  <c r="R92" i="43"/>
  <c r="P93" i="43"/>
  <c r="Q93" i="43"/>
  <c r="R93" i="43"/>
  <c r="P94" i="43"/>
  <c r="Q94" i="43"/>
  <c r="R94" i="43"/>
  <c r="P95" i="43"/>
  <c r="Q95" i="43"/>
  <c r="R95" i="43"/>
  <c r="P96" i="43"/>
  <c r="Q96" i="43"/>
  <c r="R96" i="43"/>
  <c r="P97" i="43"/>
  <c r="Q97" i="43"/>
  <c r="R97" i="43"/>
  <c r="P98" i="43"/>
  <c r="Q98" i="43"/>
  <c r="R98" i="43"/>
  <c r="P99" i="43"/>
  <c r="Q99" i="43"/>
  <c r="R99" i="43"/>
  <c r="P100" i="43"/>
  <c r="Q100" i="43"/>
  <c r="R100" i="43"/>
  <c r="P101" i="43"/>
  <c r="Q101" i="43"/>
  <c r="R101" i="43"/>
  <c r="P102" i="43"/>
  <c r="Q102" i="43"/>
  <c r="R102" i="43"/>
  <c r="P103" i="43"/>
  <c r="Q103" i="43"/>
  <c r="R103" i="43"/>
  <c r="P104" i="43"/>
  <c r="Q104" i="43"/>
  <c r="R104" i="43"/>
  <c r="P105" i="43"/>
  <c r="Q105" i="43"/>
  <c r="R105" i="43"/>
  <c r="P106" i="43"/>
  <c r="Q106" i="43"/>
  <c r="R106" i="43"/>
  <c r="P107" i="43"/>
  <c r="Q107" i="43"/>
  <c r="R107" i="43"/>
  <c r="P108" i="43"/>
  <c r="Q108" i="43"/>
  <c r="R108" i="43"/>
  <c r="P109" i="43"/>
  <c r="Q109" i="43"/>
  <c r="R109" i="43"/>
  <c r="P110" i="43"/>
  <c r="Q110" i="43"/>
  <c r="R110" i="43"/>
  <c r="P111" i="43"/>
  <c r="Q111" i="43"/>
  <c r="R111" i="43"/>
  <c r="P112" i="43"/>
  <c r="Q112" i="43"/>
  <c r="R112" i="43"/>
  <c r="P113" i="43"/>
  <c r="Q113" i="43"/>
  <c r="R113" i="43"/>
  <c r="P114" i="43"/>
  <c r="Q114" i="43"/>
  <c r="R114" i="43"/>
  <c r="P115" i="43"/>
  <c r="Q115" i="43"/>
  <c r="R115" i="43"/>
  <c r="P116" i="43"/>
  <c r="Q116" i="43"/>
  <c r="R116" i="43"/>
  <c r="P117" i="43"/>
  <c r="Q117" i="43"/>
  <c r="R117" i="43"/>
  <c r="P118" i="43"/>
  <c r="Q118" i="43"/>
  <c r="R118" i="43"/>
  <c r="P119" i="43"/>
  <c r="Q119" i="43"/>
  <c r="R119" i="43"/>
  <c r="P120" i="43"/>
  <c r="Q120" i="43"/>
  <c r="R120" i="43"/>
  <c r="P121" i="43"/>
  <c r="Q121" i="43"/>
  <c r="R121" i="43"/>
  <c r="P122" i="43"/>
  <c r="Q122" i="43"/>
  <c r="R122" i="43"/>
  <c r="P123" i="43"/>
  <c r="Q123" i="43"/>
  <c r="R123" i="43"/>
  <c r="P124" i="43"/>
  <c r="Q124" i="43"/>
  <c r="R124" i="43"/>
  <c r="P125" i="43"/>
  <c r="Q125" i="43"/>
  <c r="R125" i="43"/>
  <c r="P126" i="43"/>
  <c r="Q126" i="43"/>
  <c r="R126" i="43"/>
  <c r="P127" i="43"/>
  <c r="Q127" i="43"/>
  <c r="R127" i="43"/>
  <c r="P128" i="43"/>
  <c r="Q128" i="43"/>
  <c r="R128" i="43"/>
  <c r="P129" i="43"/>
  <c r="Q129" i="43"/>
  <c r="R129" i="43"/>
  <c r="P130" i="43"/>
  <c r="Q130" i="43"/>
  <c r="R130" i="43"/>
  <c r="P131" i="43"/>
  <c r="Q131" i="43"/>
  <c r="R131" i="43"/>
  <c r="P132" i="43"/>
  <c r="Q132" i="43"/>
  <c r="R132" i="43"/>
  <c r="P133" i="43"/>
  <c r="Q133" i="43"/>
  <c r="R133" i="43"/>
  <c r="P134" i="43"/>
  <c r="Q134" i="43"/>
  <c r="R134" i="43"/>
  <c r="P135" i="43"/>
  <c r="Q135" i="43"/>
  <c r="R135" i="43"/>
  <c r="P136" i="43"/>
  <c r="Q136" i="43"/>
  <c r="R136" i="43"/>
  <c r="P137" i="43"/>
  <c r="Q137" i="43"/>
  <c r="R137" i="43"/>
  <c r="P138" i="43"/>
  <c r="Q138" i="43"/>
  <c r="R138" i="43"/>
  <c r="P139" i="43"/>
  <c r="Q139" i="43"/>
  <c r="R139" i="43"/>
  <c r="P140" i="43"/>
  <c r="Q140" i="43"/>
  <c r="R140" i="43"/>
  <c r="P141" i="43"/>
  <c r="Q141" i="43"/>
  <c r="R141" i="43"/>
  <c r="P142" i="43"/>
  <c r="Q142" i="43"/>
  <c r="R142" i="43"/>
  <c r="P143" i="43"/>
  <c r="Q143" i="43"/>
  <c r="R143" i="43"/>
  <c r="P144" i="43"/>
  <c r="Q144" i="43"/>
  <c r="R144" i="43"/>
  <c r="P145" i="43"/>
  <c r="Q145" i="43"/>
  <c r="R145" i="43"/>
  <c r="P146" i="43"/>
  <c r="Q146" i="43"/>
  <c r="R146" i="43"/>
  <c r="P147" i="43"/>
  <c r="Q147" i="43"/>
  <c r="R147" i="43"/>
  <c r="P148" i="43"/>
  <c r="Q148" i="43"/>
  <c r="R148" i="43"/>
  <c r="P149" i="43"/>
  <c r="Q149" i="43"/>
  <c r="R149" i="43"/>
  <c r="P150" i="43"/>
  <c r="Q150" i="43"/>
  <c r="R150" i="43"/>
  <c r="P151" i="43"/>
  <c r="Q151" i="43"/>
  <c r="R151" i="43"/>
  <c r="P152" i="43"/>
  <c r="Q152" i="43"/>
  <c r="R152" i="43"/>
  <c r="P153" i="43"/>
  <c r="Q153" i="43"/>
  <c r="R153" i="43"/>
  <c r="P154" i="43"/>
  <c r="Q154" i="43"/>
  <c r="R154" i="43"/>
  <c r="P155" i="43"/>
  <c r="Q155" i="43"/>
  <c r="R155" i="43"/>
  <c r="P156" i="43"/>
  <c r="Q156" i="43"/>
  <c r="R156" i="43"/>
  <c r="P157" i="43"/>
  <c r="Q157" i="43"/>
  <c r="R157" i="43"/>
  <c r="P158" i="43"/>
  <c r="Q158" i="43"/>
  <c r="R158" i="43"/>
  <c r="P159" i="43"/>
  <c r="Q159" i="43"/>
  <c r="R159" i="43"/>
  <c r="P160" i="43"/>
  <c r="Q160" i="43"/>
  <c r="R160" i="43"/>
  <c r="P161" i="43"/>
  <c r="Q161" i="43"/>
  <c r="R161" i="43"/>
  <c r="P162" i="43"/>
  <c r="Q162" i="43"/>
  <c r="R162" i="43"/>
  <c r="P163" i="43"/>
  <c r="Q163" i="43"/>
  <c r="R163" i="43"/>
  <c r="P164" i="43"/>
  <c r="Q164" i="43"/>
  <c r="R164" i="43"/>
  <c r="P165" i="43"/>
  <c r="Q165" i="43"/>
  <c r="R165" i="43"/>
  <c r="P166" i="43"/>
  <c r="Q166" i="43"/>
  <c r="R166" i="43"/>
  <c r="P167" i="43"/>
  <c r="Q167" i="43"/>
  <c r="R167" i="43"/>
  <c r="P168" i="43"/>
  <c r="Q168" i="43"/>
  <c r="R168" i="43"/>
  <c r="P169" i="43"/>
  <c r="Q169" i="43"/>
  <c r="R169" i="43"/>
  <c r="P170" i="43"/>
  <c r="Q170" i="43"/>
  <c r="R170" i="43"/>
  <c r="P171" i="43"/>
  <c r="Q171" i="43"/>
  <c r="R171" i="43"/>
  <c r="P172" i="43"/>
  <c r="Q172" i="43"/>
  <c r="R172" i="43"/>
  <c r="P173" i="43"/>
  <c r="Q173" i="43"/>
  <c r="R173" i="43"/>
  <c r="P174" i="43"/>
  <c r="Q174" i="43"/>
  <c r="R174" i="43"/>
  <c r="P175" i="43"/>
  <c r="Q175" i="43"/>
  <c r="R175" i="43"/>
  <c r="P176" i="43"/>
  <c r="Q176" i="43"/>
  <c r="R176" i="43"/>
  <c r="P177" i="43"/>
  <c r="Q177" i="43"/>
  <c r="R177" i="43"/>
  <c r="P178" i="43"/>
  <c r="Q178" i="43"/>
  <c r="R178" i="43"/>
  <c r="P179" i="43"/>
  <c r="Q179" i="43"/>
  <c r="R179" i="43"/>
  <c r="P180" i="43"/>
  <c r="Q180" i="43"/>
  <c r="R180" i="43"/>
  <c r="P181" i="43"/>
  <c r="Q181" i="43"/>
  <c r="R181" i="43"/>
  <c r="P182" i="43"/>
  <c r="Q182" i="43"/>
  <c r="R182" i="43"/>
  <c r="P183" i="43"/>
  <c r="Q183" i="43"/>
  <c r="R183" i="43"/>
  <c r="P184" i="43"/>
  <c r="Q184" i="43"/>
  <c r="R184" i="43"/>
  <c r="P185" i="43"/>
  <c r="Q185" i="43"/>
  <c r="R185" i="43"/>
  <c r="P186" i="43"/>
  <c r="Q186" i="43"/>
  <c r="R186" i="43"/>
  <c r="P187" i="43"/>
  <c r="Q187" i="43"/>
  <c r="R187" i="43"/>
  <c r="P188" i="43"/>
  <c r="Q188" i="43"/>
  <c r="R188" i="43"/>
  <c r="P189" i="43"/>
  <c r="Q189" i="43"/>
  <c r="R189" i="43"/>
  <c r="P190" i="43"/>
  <c r="Q190" i="43"/>
  <c r="R190" i="43"/>
  <c r="P191" i="43"/>
  <c r="Q191" i="43"/>
  <c r="R191" i="43"/>
  <c r="P192" i="43"/>
  <c r="Q192" i="43"/>
  <c r="R192" i="43"/>
  <c r="P193" i="43"/>
  <c r="Q193" i="43"/>
  <c r="R193" i="43"/>
  <c r="P194" i="43"/>
  <c r="Q194" i="43"/>
  <c r="R194" i="43"/>
  <c r="P195" i="43"/>
  <c r="Q195" i="43"/>
  <c r="R195" i="43"/>
  <c r="P196" i="43"/>
  <c r="Q196" i="43"/>
  <c r="R196" i="43"/>
  <c r="P197" i="43"/>
  <c r="Q197" i="43"/>
  <c r="R197" i="43"/>
  <c r="P198" i="43"/>
  <c r="Q198" i="43"/>
  <c r="R198" i="43"/>
  <c r="P199" i="43"/>
  <c r="Q199" i="43"/>
  <c r="R199" i="43"/>
  <c r="P200" i="43"/>
  <c r="Q200" i="43"/>
  <c r="R200" i="43"/>
  <c r="P201" i="43"/>
  <c r="Q201" i="43"/>
  <c r="R201" i="43"/>
  <c r="P202" i="43"/>
  <c r="Q202" i="43"/>
  <c r="R202" i="43"/>
  <c r="P203" i="43"/>
  <c r="Q203" i="43"/>
  <c r="R203" i="43"/>
  <c r="P204" i="43"/>
  <c r="Q204" i="43"/>
  <c r="R204" i="43"/>
  <c r="P205" i="43"/>
  <c r="Q205" i="43"/>
  <c r="R205" i="43"/>
  <c r="P206" i="43"/>
  <c r="Q206" i="43"/>
  <c r="R206" i="43"/>
  <c r="P207" i="43"/>
  <c r="Q207" i="43"/>
  <c r="R207" i="43"/>
  <c r="P208" i="43"/>
  <c r="Q208" i="43"/>
  <c r="R208" i="43"/>
  <c r="P209" i="43"/>
  <c r="Q209" i="43"/>
  <c r="R209" i="43"/>
  <c r="P210" i="43"/>
  <c r="Q210" i="43"/>
  <c r="R210" i="43"/>
  <c r="P211" i="43"/>
  <c r="Q211" i="43"/>
  <c r="R211" i="43"/>
  <c r="P212" i="43"/>
  <c r="Q212" i="43"/>
  <c r="R212" i="43"/>
  <c r="P213" i="43"/>
  <c r="Q213" i="43"/>
  <c r="R213" i="43"/>
  <c r="P214" i="43"/>
  <c r="Q214" i="43"/>
  <c r="R214" i="43"/>
  <c r="P215" i="43"/>
  <c r="Q215" i="43"/>
  <c r="R215" i="43"/>
  <c r="P216" i="43"/>
  <c r="Q216" i="43"/>
  <c r="R216" i="43"/>
  <c r="P217" i="43"/>
  <c r="Q217" i="43"/>
  <c r="R217" i="43"/>
  <c r="P218" i="43"/>
  <c r="Q218" i="43"/>
  <c r="R218" i="43"/>
  <c r="P219" i="43"/>
  <c r="Q219" i="43"/>
  <c r="R219" i="43"/>
  <c r="P220" i="43"/>
  <c r="Q220" i="43"/>
  <c r="R220" i="43"/>
  <c r="R4" i="43"/>
  <c r="Q4" i="43"/>
  <c r="P4" i="43"/>
  <c r="S5" i="39" l="1"/>
  <c r="S6" i="39"/>
  <c r="S7" i="39"/>
  <c r="S8" i="39"/>
  <c r="S9" i="39"/>
  <c r="S10" i="39"/>
  <c r="S11" i="39"/>
  <c r="S12" i="39"/>
  <c r="S13" i="39"/>
  <c r="S14" i="39"/>
  <c r="S15" i="39"/>
  <c r="S16" i="39"/>
  <c r="S17" i="39"/>
  <c r="S18" i="39"/>
  <c r="S19" i="39"/>
  <c r="S20" i="39"/>
  <c r="S21" i="39"/>
  <c r="S22" i="39"/>
  <c r="S23" i="39"/>
  <c r="S24" i="39"/>
  <c r="S25" i="39"/>
  <c r="S26" i="39"/>
  <c r="S27" i="39"/>
  <c r="S28" i="39"/>
  <c r="S29" i="39"/>
  <c r="S30" i="39"/>
  <c r="S31" i="39"/>
  <c r="S32" i="39"/>
  <c r="S33" i="39"/>
  <c r="S34" i="39"/>
  <c r="S35" i="39"/>
  <c r="S36" i="39"/>
  <c r="S37" i="39"/>
  <c r="S38" i="39"/>
  <c r="S39" i="39"/>
  <c r="S40" i="39"/>
  <c r="S41" i="39"/>
  <c r="S42" i="39"/>
  <c r="S43" i="39"/>
  <c r="S44" i="39"/>
  <c r="S45" i="39"/>
  <c r="S46" i="39"/>
  <c r="S47" i="39"/>
  <c r="S48" i="39"/>
  <c r="S49" i="39"/>
  <c r="S50" i="39"/>
  <c r="S51" i="39"/>
  <c r="S52" i="39"/>
  <c r="S53" i="39"/>
  <c r="S54" i="39"/>
  <c r="S55" i="39"/>
  <c r="S56" i="39"/>
  <c r="S57" i="39"/>
  <c r="S58" i="39"/>
  <c r="S59" i="39"/>
  <c r="S60" i="39"/>
  <c r="S61" i="39"/>
  <c r="S62" i="39"/>
  <c r="S63" i="39"/>
  <c r="S64" i="39"/>
  <c r="S65" i="39"/>
  <c r="S66" i="39"/>
  <c r="S67" i="39"/>
  <c r="S68" i="39"/>
  <c r="S69" i="39"/>
  <c r="S70" i="39"/>
  <c r="S71" i="39"/>
  <c r="S72" i="39"/>
  <c r="S73" i="39"/>
  <c r="S74" i="39"/>
  <c r="S75" i="39"/>
  <c r="S76" i="39"/>
  <c r="S77" i="39"/>
  <c r="S78" i="39"/>
  <c r="S79" i="39"/>
  <c r="S80" i="39"/>
  <c r="S81" i="39"/>
  <c r="S82" i="39"/>
  <c r="S83" i="39"/>
  <c r="S84" i="39"/>
  <c r="S85" i="39"/>
  <c r="S86" i="39"/>
  <c r="S87" i="39"/>
  <c r="S88" i="39"/>
  <c r="S89" i="39"/>
  <c r="S90" i="39"/>
  <c r="S91" i="39"/>
  <c r="S92" i="39"/>
  <c r="S93" i="39"/>
  <c r="S94" i="39"/>
  <c r="S95" i="39"/>
  <c r="S96" i="39"/>
  <c r="S97" i="39"/>
  <c r="S98" i="39"/>
  <c r="S99" i="39"/>
  <c r="S100" i="39"/>
  <c r="S101" i="39"/>
  <c r="S102" i="39"/>
  <c r="S103" i="39"/>
  <c r="S4" i="39"/>
  <c r="J27" i="39" l="1"/>
  <c r="H27" i="39"/>
  <c r="F27" i="39"/>
  <c r="J12" i="39"/>
  <c r="H12" i="39"/>
  <c r="F12" i="39"/>
  <c r="J52" i="39"/>
  <c r="H52" i="39"/>
  <c r="F52" i="39"/>
  <c r="J39" i="39"/>
  <c r="H39" i="39"/>
  <c r="F39" i="39"/>
  <c r="J85" i="39"/>
  <c r="H85" i="39"/>
  <c r="F85" i="39"/>
  <c r="J64" i="39"/>
  <c r="F64" i="39"/>
  <c r="H64" i="39"/>
  <c r="J16" i="39"/>
  <c r="H16" i="39"/>
  <c r="F16" i="39"/>
  <c r="J75" i="39"/>
  <c r="H75" i="39"/>
  <c r="F75" i="39"/>
  <c r="J86" i="39"/>
  <c r="H86" i="39"/>
  <c r="F86" i="39"/>
  <c r="J62" i="39"/>
  <c r="H62" i="39"/>
  <c r="F62" i="39"/>
  <c r="J97" i="39"/>
  <c r="H97" i="39"/>
  <c r="F97" i="39"/>
  <c r="J25" i="39"/>
  <c r="H25" i="39"/>
  <c r="F25" i="39"/>
  <c r="J48" i="39"/>
  <c r="H48" i="39"/>
  <c r="F48" i="39"/>
  <c r="J95" i="39"/>
  <c r="H95" i="39"/>
  <c r="F95" i="39"/>
  <c r="J35" i="39"/>
  <c r="H35" i="39"/>
  <c r="F35" i="39"/>
  <c r="J11" i="39"/>
  <c r="H11" i="39"/>
  <c r="F11" i="39"/>
  <c r="J94" i="39"/>
  <c r="H94" i="39"/>
  <c r="F94" i="39"/>
  <c r="J82" i="39"/>
  <c r="H82" i="39"/>
  <c r="F82" i="39"/>
  <c r="J70" i="39"/>
  <c r="H70" i="39"/>
  <c r="F70" i="39"/>
  <c r="J58" i="39"/>
  <c r="H58" i="39"/>
  <c r="F58" i="39"/>
  <c r="J46" i="39"/>
  <c r="H46" i="39"/>
  <c r="F46" i="39"/>
  <c r="J34" i="39"/>
  <c r="H34" i="39"/>
  <c r="F34" i="39"/>
  <c r="J22" i="39"/>
  <c r="H22" i="39"/>
  <c r="F22" i="39"/>
  <c r="J10" i="39"/>
  <c r="H10" i="39"/>
  <c r="F10" i="39"/>
  <c r="J76" i="39"/>
  <c r="H76" i="39"/>
  <c r="F76" i="39"/>
  <c r="J87" i="39"/>
  <c r="H87" i="39"/>
  <c r="F87" i="39"/>
  <c r="J98" i="39"/>
  <c r="H98" i="39"/>
  <c r="F98" i="39"/>
  <c r="J50" i="39"/>
  <c r="H50" i="39"/>
  <c r="F50" i="39"/>
  <c r="J73" i="39"/>
  <c r="H73" i="39"/>
  <c r="F73" i="39"/>
  <c r="J72" i="39"/>
  <c r="H72" i="39"/>
  <c r="F72" i="39"/>
  <c r="J47" i="39"/>
  <c r="H47" i="39"/>
  <c r="F47" i="39"/>
  <c r="J81" i="39"/>
  <c r="F81" i="39"/>
  <c r="H81" i="39"/>
  <c r="J57" i="39"/>
  <c r="F57" i="39"/>
  <c r="H57" i="39"/>
  <c r="J45" i="39"/>
  <c r="F45" i="39"/>
  <c r="H45" i="39"/>
  <c r="J33" i="39"/>
  <c r="F33" i="39"/>
  <c r="H33" i="39"/>
  <c r="J21" i="39"/>
  <c r="F21" i="39"/>
  <c r="H21" i="39"/>
  <c r="J9" i="39"/>
  <c r="F9" i="39"/>
  <c r="H9" i="39"/>
  <c r="J26" i="39"/>
  <c r="H26" i="39"/>
  <c r="F26" i="39"/>
  <c r="J37" i="39"/>
  <c r="H37" i="39"/>
  <c r="F37" i="39"/>
  <c r="J84" i="39"/>
  <c r="H84" i="39"/>
  <c r="F84" i="39"/>
  <c r="J36" i="39"/>
  <c r="H36" i="39"/>
  <c r="F36" i="39"/>
  <c r="J83" i="39"/>
  <c r="H83" i="39"/>
  <c r="F83" i="39"/>
  <c r="J23" i="39"/>
  <c r="H23" i="39"/>
  <c r="F23" i="39"/>
  <c r="J93" i="39"/>
  <c r="F93" i="39"/>
  <c r="H93" i="39"/>
  <c r="J69" i="39"/>
  <c r="F69" i="39"/>
  <c r="H69" i="39"/>
  <c r="J4" i="39"/>
  <c r="F4" i="39"/>
  <c r="H4" i="39"/>
  <c r="J92" i="39"/>
  <c r="F92" i="39"/>
  <c r="H92" i="39"/>
  <c r="J80" i="39"/>
  <c r="F80" i="39"/>
  <c r="H80" i="39"/>
  <c r="J68" i="39"/>
  <c r="F68" i="39"/>
  <c r="H68" i="39"/>
  <c r="J56" i="39"/>
  <c r="F56" i="39"/>
  <c r="H56" i="39"/>
  <c r="J44" i="39"/>
  <c r="F44" i="39"/>
  <c r="H44" i="39"/>
  <c r="J32" i="39"/>
  <c r="F32" i="39"/>
  <c r="H32" i="39"/>
  <c r="J20" i="39"/>
  <c r="F20" i="39"/>
  <c r="H20" i="39"/>
  <c r="J8" i="39"/>
  <c r="F8" i="39"/>
  <c r="H8" i="39"/>
  <c r="J88" i="39"/>
  <c r="H88" i="39"/>
  <c r="F88" i="39"/>
  <c r="J15" i="39"/>
  <c r="H15" i="39"/>
  <c r="F15" i="39"/>
  <c r="J13" i="39"/>
  <c r="H13" i="39"/>
  <c r="F13" i="39"/>
  <c r="J103" i="39"/>
  <c r="F103" i="39"/>
  <c r="H103" i="39"/>
  <c r="J55" i="39"/>
  <c r="F55" i="39"/>
  <c r="H55" i="39"/>
  <c r="J43" i="39"/>
  <c r="F43" i="39"/>
  <c r="H43" i="39"/>
  <c r="J31" i="39"/>
  <c r="F31" i="39"/>
  <c r="H31" i="39"/>
  <c r="J19" i="39"/>
  <c r="F19" i="39"/>
  <c r="H19" i="39"/>
  <c r="J7" i="39"/>
  <c r="F7" i="39"/>
  <c r="H7" i="39"/>
  <c r="J100" i="39"/>
  <c r="F100" i="39"/>
  <c r="H100" i="39"/>
  <c r="J40" i="39"/>
  <c r="H40" i="39"/>
  <c r="F40" i="39"/>
  <c r="J99" i="39"/>
  <c r="H99" i="39"/>
  <c r="F99" i="39"/>
  <c r="J51" i="39"/>
  <c r="H51" i="39"/>
  <c r="F51" i="39"/>
  <c r="J74" i="39"/>
  <c r="H74" i="39"/>
  <c r="F74" i="39"/>
  <c r="J14" i="39"/>
  <c r="H14" i="39"/>
  <c r="F14" i="39"/>
  <c r="J61" i="39"/>
  <c r="H61" i="39"/>
  <c r="F61" i="39"/>
  <c r="J96" i="39"/>
  <c r="H96" i="39"/>
  <c r="F96" i="39"/>
  <c r="J24" i="39"/>
  <c r="H24" i="39"/>
  <c r="F24" i="39"/>
  <c r="J71" i="39"/>
  <c r="H71" i="39"/>
  <c r="F71" i="39"/>
  <c r="J91" i="39"/>
  <c r="F91" i="39"/>
  <c r="H91" i="39"/>
  <c r="J79" i="39"/>
  <c r="F79" i="39"/>
  <c r="H79" i="39"/>
  <c r="J67" i="39"/>
  <c r="F67" i="39"/>
  <c r="H67" i="39"/>
  <c r="J102" i="39"/>
  <c r="F102" i="39"/>
  <c r="H102" i="39"/>
  <c r="J90" i="39"/>
  <c r="F90" i="39"/>
  <c r="H90" i="39"/>
  <c r="J78" i="39"/>
  <c r="F78" i="39"/>
  <c r="H78" i="39"/>
  <c r="J66" i="39"/>
  <c r="F66" i="39"/>
  <c r="H66" i="39"/>
  <c r="J54" i="39"/>
  <c r="F54" i="39"/>
  <c r="H54" i="39"/>
  <c r="J42" i="39"/>
  <c r="F42" i="39"/>
  <c r="H42" i="39"/>
  <c r="J30" i="39"/>
  <c r="F30" i="39"/>
  <c r="H30" i="39"/>
  <c r="J18" i="39"/>
  <c r="F18" i="39"/>
  <c r="H18" i="39"/>
  <c r="J6" i="39"/>
  <c r="F6" i="39"/>
  <c r="H6" i="39"/>
  <c r="J28" i="39"/>
  <c r="H28" i="39"/>
  <c r="F28" i="39"/>
  <c r="J63" i="39"/>
  <c r="H63" i="39"/>
  <c r="F63" i="39"/>
  <c r="J38" i="39"/>
  <c r="H38" i="39"/>
  <c r="F38" i="39"/>
  <c r="J49" i="39"/>
  <c r="H49" i="39"/>
  <c r="F49" i="39"/>
  <c r="J60" i="39"/>
  <c r="H60" i="39"/>
  <c r="F60" i="39"/>
  <c r="J59" i="39"/>
  <c r="H59" i="39"/>
  <c r="F59" i="39"/>
  <c r="J101" i="39"/>
  <c r="H101" i="39"/>
  <c r="F101" i="39"/>
  <c r="J89" i="39"/>
  <c r="H89" i="39"/>
  <c r="F89" i="39"/>
  <c r="J77" i="39"/>
  <c r="H77" i="39"/>
  <c r="F77" i="39"/>
  <c r="J65" i="39"/>
  <c r="H65" i="39"/>
  <c r="F65" i="39"/>
  <c r="J53" i="39"/>
  <c r="H53" i="39"/>
  <c r="F53" i="39"/>
  <c r="J41" i="39"/>
  <c r="H41" i="39"/>
  <c r="F41" i="39"/>
  <c r="J29" i="39"/>
  <c r="H29" i="39"/>
  <c r="F29" i="39"/>
  <c r="J17" i="39"/>
  <c r="F17" i="39"/>
  <c r="H17" i="39"/>
  <c r="J5" i="39"/>
  <c r="H5" i="39"/>
  <c r="F5" i="39"/>
  <c r="K6" i="39"/>
  <c r="K9" i="39"/>
  <c r="K8" i="39"/>
  <c r="K15" i="39"/>
  <c r="K14" i="39"/>
  <c r="K18" i="39"/>
  <c r="K31" i="39"/>
  <c r="K45" i="39"/>
  <c r="K52" i="39"/>
  <c r="K70" i="39"/>
  <c r="K77" i="39"/>
  <c r="K89" i="39"/>
  <c r="K21" i="39"/>
  <c r="K33" i="39"/>
  <c r="K44" i="39"/>
  <c r="K59" i="39"/>
  <c r="K69" i="39"/>
  <c r="K82" i="39"/>
  <c r="K94" i="39"/>
  <c r="K20" i="39"/>
  <c r="K32" i="39"/>
  <c r="K43" i="39"/>
  <c r="K58" i="39"/>
  <c r="K68" i="39"/>
  <c r="K81" i="39"/>
  <c r="K93" i="39"/>
  <c r="K11" i="39"/>
  <c r="K23" i="39"/>
  <c r="K35" i="39"/>
  <c r="K42" i="39"/>
  <c r="K57" i="39"/>
  <c r="K67" i="39"/>
  <c r="K80" i="39"/>
  <c r="K92" i="39"/>
  <c r="K10" i="39"/>
  <c r="K22" i="39"/>
  <c r="K34" i="39"/>
  <c r="K51" i="39"/>
  <c r="K56" i="39"/>
  <c r="K73" i="39"/>
  <c r="K85" i="39"/>
  <c r="K97" i="39"/>
  <c r="K13" i="39"/>
  <c r="K25" i="39"/>
  <c r="K37" i="39"/>
  <c r="K50" i="39"/>
  <c r="K63" i="39"/>
  <c r="K72" i="39"/>
  <c r="K84" i="39"/>
  <c r="K96" i="39"/>
  <c r="K12" i="39"/>
  <c r="K24" i="39"/>
  <c r="K36" i="39"/>
  <c r="K49" i="39"/>
  <c r="K62" i="39"/>
  <c r="K71" i="39"/>
  <c r="K83" i="39"/>
  <c r="K95" i="39"/>
  <c r="K26" i="39"/>
  <c r="K39" i="39"/>
  <c r="K48" i="39"/>
  <c r="K61" i="39"/>
  <c r="K76" i="39"/>
  <c r="K88" i="39"/>
  <c r="K100" i="39"/>
  <c r="K101" i="39"/>
  <c r="K28" i="39"/>
  <c r="K38" i="39"/>
  <c r="K47" i="39"/>
  <c r="K60" i="39"/>
  <c r="K75" i="39"/>
  <c r="K87" i="39"/>
  <c r="K99" i="39"/>
  <c r="K5" i="39"/>
  <c r="K17" i="39"/>
  <c r="K27" i="39"/>
  <c r="K41" i="39"/>
  <c r="K55" i="39"/>
  <c r="K66" i="39"/>
  <c r="K74" i="39"/>
  <c r="K86" i="39"/>
  <c r="K98" i="39"/>
  <c r="K4" i="39"/>
  <c r="K16" i="39"/>
  <c r="K30" i="39"/>
  <c r="K40" i="39"/>
  <c r="K54" i="39"/>
  <c r="K65" i="39"/>
  <c r="K79" i="39"/>
  <c r="K91" i="39"/>
  <c r="K103" i="39"/>
  <c r="K7" i="39"/>
  <c r="K19" i="39"/>
  <c r="K29" i="39"/>
  <c r="K46" i="39"/>
  <c r="K53" i="39"/>
  <c r="K64" i="39"/>
  <c r="K78" i="39"/>
  <c r="K90" i="39"/>
  <c r="K102" i="39"/>
  <c r="N116" i="43"/>
  <c r="N220" i="43"/>
  <c r="N219" i="43"/>
  <c r="N218" i="43"/>
  <c r="N217" i="43"/>
  <c r="N216" i="43"/>
  <c r="N215" i="43"/>
  <c r="N214" i="43"/>
  <c r="N213" i="43"/>
  <c r="N212" i="43"/>
  <c r="N211" i="43"/>
  <c r="N210" i="43"/>
  <c r="N209" i="43"/>
  <c r="N208" i="43"/>
  <c r="N207" i="43"/>
  <c r="N206" i="43"/>
  <c r="N205" i="43"/>
  <c r="N204" i="43"/>
  <c r="N203" i="43"/>
  <c r="N202" i="43"/>
  <c r="N201" i="43"/>
  <c r="N200" i="43"/>
  <c r="N199" i="43"/>
  <c r="N198" i="43"/>
  <c r="N197" i="43"/>
  <c r="N196" i="43"/>
  <c r="N195" i="43"/>
  <c r="N194" i="43"/>
  <c r="N193" i="43"/>
  <c r="N192" i="43"/>
  <c r="N191" i="43"/>
  <c r="N190" i="43"/>
  <c r="N189" i="43"/>
  <c r="N188" i="43"/>
  <c r="N187" i="43"/>
  <c r="N186" i="43"/>
  <c r="N185" i="43"/>
  <c r="N184" i="43"/>
  <c r="N183" i="43"/>
  <c r="N182" i="43"/>
  <c r="N181" i="43"/>
  <c r="N180" i="43"/>
  <c r="N179" i="43"/>
  <c r="N178" i="43"/>
  <c r="N177" i="43"/>
  <c r="N176" i="43"/>
  <c r="N175" i="43"/>
  <c r="N174" i="43"/>
  <c r="N173" i="43"/>
  <c r="N172" i="43"/>
  <c r="N171" i="43"/>
  <c r="N170" i="43"/>
  <c r="N169" i="43"/>
  <c r="N168" i="43"/>
  <c r="N167" i="43"/>
  <c r="N166" i="43"/>
  <c r="N165" i="43"/>
  <c r="N164" i="43"/>
  <c r="N163" i="43"/>
  <c r="N162" i="43"/>
  <c r="N161" i="43"/>
  <c r="N160" i="43"/>
  <c r="N159" i="43"/>
  <c r="N158" i="43"/>
  <c r="N157" i="43"/>
  <c r="N156" i="43"/>
  <c r="N155" i="43"/>
  <c r="N154" i="43"/>
  <c r="N153" i="43"/>
  <c r="N152" i="43"/>
  <c r="N151" i="43"/>
  <c r="N150" i="43"/>
  <c r="N149" i="43"/>
  <c r="N148" i="43"/>
  <c r="N147" i="43"/>
  <c r="N146" i="43"/>
  <c r="N145" i="43"/>
  <c r="N144" i="43"/>
  <c r="N143" i="43"/>
  <c r="N142" i="43"/>
  <c r="N141" i="43"/>
  <c r="N140" i="43"/>
  <c r="N139" i="43"/>
  <c r="N138" i="43"/>
  <c r="N137" i="43"/>
  <c r="N136" i="43"/>
  <c r="N135" i="43"/>
  <c r="N134" i="43"/>
  <c r="N133" i="43"/>
  <c r="N132" i="43"/>
  <c r="N131" i="43"/>
  <c r="N130" i="43"/>
  <c r="N129" i="43"/>
  <c r="N128" i="43"/>
  <c r="N127" i="43"/>
  <c r="N126" i="43"/>
  <c r="N125" i="43"/>
  <c r="N124" i="43"/>
  <c r="N123" i="43"/>
  <c r="N122" i="43"/>
  <c r="N121" i="43"/>
  <c r="N120" i="43"/>
  <c r="N119" i="43"/>
  <c r="N118" i="43"/>
  <c r="N117" i="43"/>
  <c r="N115" i="43"/>
  <c r="N114" i="43"/>
  <c r="N113" i="43"/>
  <c r="N112" i="43"/>
  <c r="N111" i="43"/>
  <c r="N110" i="43"/>
  <c r="N109" i="43"/>
  <c r="N108" i="43"/>
  <c r="N107" i="43"/>
  <c r="N106" i="43"/>
  <c r="N105" i="43"/>
  <c r="N104" i="43"/>
  <c r="N103" i="43"/>
  <c r="N102" i="43"/>
  <c r="N101" i="43"/>
  <c r="N100" i="43"/>
  <c r="N99" i="43"/>
  <c r="N98" i="43"/>
  <c r="N97" i="43"/>
  <c r="N96" i="43"/>
  <c r="N95" i="43"/>
  <c r="N94" i="43"/>
  <c r="N93" i="43"/>
  <c r="N92" i="43"/>
  <c r="N91" i="43"/>
  <c r="N90" i="43"/>
  <c r="N89" i="43"/>
  <c r="N88" i="43"/>
  <c r="N87" i="43"/>
  <c r="N86" i="43"/>
  <c r="N85" i="43"/>
  <c r="N84" i="43"/>
  <c r="N83" i="43"/>
  <c r="N82" i="43"/>
  <c r="N81" i="43"/>
  <c r="N80" i="43"/>
  <c r="N79" i="43"/>
  <c r="N78" i="43"/>
  <c r="N77" i="43"/>
  <c r="N76" i="43"/>
  <c r="N75" i="43"/>
  <c r="N74" i="43"/>
  <c r="N73" i="43"/>
  <c r="N72" i="43"/>
  <c r="N71" i="43"/>
  <c r="N70" i="43"/>
  <c r="N69" i="43"/>
  <c r="N68" i="43"/>
  <c r="N67" i="43"/>
  <c r="N66" i="43"/>
  <c r="N65" i="43"/>
  <c r="N64" i="43"/>
  <c r="N63" i="43"/>
  <c r="N62" i="43"/>
  <c r="N61" i="43"/>
  <c r="N60" i="43"/>
  <c r="N59" i="43"/>
  <c r="N58" i="43"/>
  <c r="N57" i="43"/>
  <c r="N56" i="43"/>
  <c r="N55" i="43"/>
  <c r="N54" i="43"/>
  <c r="N53" i="43"/>
  <c r="N52" i="43"/>
  <c r="N51" i="43"/>
  <c r="N50" i="43"/>
  <c r="N49" i="43"/>
  <c r="N48" i="43"/>
  <c r="N47" i="43"/>
  <c r="N46" i="43"/>
  <c r="N45" i="43"/>
  <c r="N44" i="43"/>
  <c r="N43" i="43"/>
  <c r="N42" i="43"/>
  <c r="N41" i="43"/>
  <c r="N40" i="43"/>
  <c r="N39" i="43"/>
  <c r="N38" i="43"/>
  <c r="N37" i="43"/>
  <c r="N36" i="43"/>
  <c r="N35" i="43"/>
  <c r="N34" i="43"/>
  <c r="N33" i="43"/>
  <c r="N32" i="43"/>
  <c r="N31" i="43"/>
  <c r="N30" i="43"/>
  <c r="N29" i="43"/>
  <c r="N28" i="43"/>
  <c r="N27" i="43"/>
  <c r="N26" i="43"/>
  <c r="N25" i="43"/>
  <c r="N24" i="43"/>
  <c r="N23" i="43"/>
  <c r="N22" i="43"/>
  <c r="N21" i="43"/>
  <c r="N20" i="43"/>
  <c r="N19" i="43"/>
  <c r="N18" i="43"/>
  <c r="N17" i="43"/>
  <c r="N16" i="43"/>
  <c r="N15" i="43"/>
  <c r="N14" i="43"/>
  <c r="N13" i="43"/>
  <c r="N12" i="43"/>
  <c r="N11" i="43"/>
  <c r="N10" i="43"/>
  <c r="N9" i="43"/>
  <c r="N8" i="43"/>
  <c r="N7" i="43"/>
  <c r="N6" i="43"/>
  <c r="N5" i="43"/>
  <c r="N4" i="43"/>
  <c r="D39" i="40" l="1"/>
  <c r="E39" i="40"/>
  <c r="E58" i="40" l="1"/>
  <c r="E57" i="40"/>
  <c r="E56" i="40"/>
  <c r="E55" i="40"/>
  <c r="E54" i="40"/>
  <c r="E53" i="40"/>
  <c r="E52" i="40"/>
  <c r="E51" i="40"/>
  <c r="E50" i="40"/>
  <c r="E49" i="40"/>
  <c r="E48" i="40"/>
  <c r="E47" i="40"/>
  <c r="E46" i="40"/>
  <c r="E45" i="40"/>
  <c r="E44" i="40"/>
  <c r="E43" i="40"/>
  <c r="E42" i="40"/>
  <c r="E41" i="40"/>
  <c r="E38" i="40"/>
  <c r="E37" i="40"/>
  <c r="E36" i="40"/>
  <c r="E35" i="40"/>
  <c r="E34" i="40"/>
  <c r="E33" i="40"/>
  <c r="E31" i="40"/>
  <c r="E30" i="40"/>
  <c r="E29" i="40"/>
  <c r="E27" i="40"/>
  <c r="E26" i="40"/>
  <c r="E25" i="40"/>
  <c r="E24" i="40"/>
  <c r="E22" i="40"/>
  <c r="E21" i="40"/>
  <c r="E20" i="40"/>
  <c r="E19" i="40"/>
  <c r="E17" i="40"/>
  <c r="E16" i="40"/>
  <c r="E15" i="40"/>
  <c r="E13" i="40"/>
  <c r="E12" i="40"/>
  <c r="E11" i="40"/>
  <c r="E9" i="40"/>
  <c r="E8" i="40"/>
  <c r="E7" i="40"/>
  <c r="E6" i="40"/>
  <c r="E5" i="40"/>
  <c r="E4" i="40"/>
  <c r="E40" i="40" l="1"/>
  <c r="E23" i="40"/>
  <c r="E14" i="40"/>
  <c r="E10" i="40" l="1"/>
  <c r="E28" i="40"/>
  <c r="E59" i="40"/>
  <c r="E32" i="40"/>
  <c r="E18" i="40"/>
  <c r="D35" i="40"/>
  <c r="D36" i="40"/>
  <c r="D51" i="40"/>
  <c r="D52" i="40"/>
  <c r="D53" i="40"/>
  <c r="D49" i="40"/>
  <c r="D19" i="40"/>
  <c r="D29" i="40"/>
  <c r="D27" i="40"/>
  <c r="D5" i="40"/>
  <c r="D6" i="40"/>
  <c r="D7" i="40"/>
  <c r="D8" i="40"/>
  <c r="D9" i="40"/>
  <c r="D11" i="40"/>
  <c r="D12" i="40"/>
  <c r="D13" i="40"/>
  <c r="D15" i="40"/>
  <c r="D16" i="40"/>
  <c r="D17" i="40"/>
  <c r="D20" i="40"/>
  <c r="D21" i="40"/>
  <c r="D22" i="40"/>
  <c r="D24" i="40"/>
  <c r="D25" i="40"/>
  <c r="D26" i="40"/>
  <c r="D30" i="40"/>
  <c r="D31" i="40"/>
  <c r="D33" i="40"/>
  <c r="D34" i="40"/>
  <c r="D37" i="40"/>
  <c r="D38" i="40"/>
  <c r="D41" i="40"/>
  <c r="D42" i="40"/>
  <c r="D43" i="40"/>
  <c r="D44" i="40"/>
  <c r="D45" i="40"/>
  <c r="D46" i="40"/>
  <c r="D47" i="40"/>
  <c r="D48" i="40"/>
  <c r="D50" i="40"/>
  <c r="D54" i="40"/>
  <c r="D55" i="40"/>
  <c r="D56" i="40"/>
  <c r="D57" i="40"/>
  <c r="D58" i="40"/>
  <c r="D4" i="40"/>
  <c r="D10" i="40" l="1"/>
  <c r="D40" i="40"/>
  <c r="D59" i="40"/>
  <c r="D32" i="40"/>
  <c r="D23" i="40"/>
  <c r="D28" i="40"/>
  <c r="D18" i="40"/>
  <c r="D14" i="40"/>
  <c r="N31" i="39" l="1"/>
  <c r="O31" i="39"/>
  <c r="P31" i="39"/>
  <c r="Q31" i="39"/>
  <c r="N58" i="39"/>
  <c r="O58" i="39"/>
  <c r="P58" i="39"/>
  <c r="Q58" i="39"/>
  <c r="N78" i="39"/>
  <c r="O78" i="39"/>
  <c r="P78" i="39"/>
  <c r="Q78" i="39"/>
  <c r="B31" i="39"/>
  <c r="B58" i="39"/>
  <c r="P41" i="39" l="1"/>
  <c r="P38" i="39"/>
  <c r="P39" i="39"/>
  <c r="P36" i="39"/>
  <c r="P37" i="39"/>
  <c r="P34" i="39"/>
  <c r="P35" i="39"/>
  <c r="P32" i="39"/>
  <c r="P33" i="39"/>
  <c r="P29" i="39"/>
  <c r="P30" i="39"/>
  <c r="P27" i="39"/>
  <c r="P28" i="39"/>
  <c r="P26" i="39"/>
  <c r="P24" i="39"/>
  <c r="P25" i="39"/>
  <c r="P22" i="39"/>
  <c r="P23" i="39"/>
  <c r="P20" i="39"/>
  <c r="P21" i="39"/>
  <c r="P18" i="39"/>
  <c r="P19" i="39"/>
  <c r="P16" i="39"/>
  <c r="P17" i="39"/>
  <c r="P14" i="39"/>
  <c r="P15" i="39"/>
  <c r="P12" i="39"/>
  <c r="P13" i="39"/>
  <c r="P10" i="39"/>
  <c r="P11" i="39"/>
  <c r="P8" i="39"/>
  <c r="P9" i="39"/>
  <c r="P6" i="39"/>
  <c r="P7" i="39"/>
  <c r="P4" i="39"/>
  <c r="P5" i="39"/>
  <c r="P101" i="39"/>
  <c r="P102" i="39"/>
  <c r="P103" i="39"/>
  <c r="P98" i="39"/>
  <c r="P99" i="39"/>
  <c r="P100" i="39"/>
  <c r="P95" i="39"/>
  <c r="P96" i="39"/>
  <c r="P97" i="39"/>
  <c r="P92" i="39"/>
  <c r="P93" i="39"/>
  <c r="P94" i="39"/>
  <c r="P89" i="39"/>
  <c r="P90" i="39"/>
  <c r="P91" i="39"/>
  <c r="P86" i="39"/>
  <c r="P87" i="39"/>
  <c r="P88" i="39"/>
  <c r="P83" i="39"/>
  <c r="P84" i="39"/>
  <c r="P85" i="39"/>
  <c r="P80" i="39"/>
  <c r="P81" i="39"/>
  <c r="P82" i="39"/>
  <c r="P77" i="39"/>
  <c r="P79" i="39"/>
  <c r="P74" i="39"/>
  <c r="P75" i="39"/>
  <c r="P76" i="39"/>
  <c r="P71" i="39"/>
  <c r="P72" i="39"/>
  <c r="P73" i="39"/>
  <c r="P67" i="39"/>
  <c r="P68" i="39"/>
  <c r="P69" i="39"/>
  <c r="P70" i="39"/>
  <c r="P64" i="39"/>
  <c r="P65" i="39"/>
  <c r="P66" i="39"/>
  <c r="P61" i="39"/>
  <c r="P60" i="39"/>
  <c r="P62" i="39"/>
  <c r="P63" i="39"/>
  <c r="P56" i="39"/>
  <c r="P57" i="39"/>
  <c r="P59" i="39"/>
  <c r="P52" i="39"/>
  <c r="P53" i="39"/>
  <c r="P54" i="39"/>
  <c r="P55" i="39"/>
  <c r="P47" i="39"/>
  <c r="P48" i="39"/>
  <c r="P49" i="39"/>
  <c r="P50" i="39"/>
  <c r="P51" i="39"/>
  <c r="P42" i="39"/>
  <c r="P43" i="39"/>
  <c r="P44" i="39"/>
  <c r="P45" i="39"/>
  <c r="P46" i="39"/>
  <c r="P40" i="39"/>
  <c r="Q41" i="39"/>
  <c r="Q38" i="39"/>
  <c r="Q39" i="39"/>
  <c r="Q36" i="39"/>
  <c r="Q37" i="39"/>
  <c r="Q34" i="39"/>
  <c r="Q35" i="39"/>
  <c r="Q32" i="39"/>
  <c r="Q33" i="39"/>
  <c r="Q29" i="39"/>
  <c r="Q30" i="39"/>
  <c r="Q27" i="39"/>
  <c r="Q28" i="39"/>
  <c r="Q26" i="39"/>
  <c r="Q24" i="39"/>
  <c r="Q25" i="39"/>
  <c r="Q22" i="39"/>
  <c r="Q23" i="39"/>
  <c r="Q20" i="39"/>
  <c r="Q21" i="39"/>
  <c r="Q18" i="39"/>
  <c r="Q19" i="39"/>
  <c r="Q16" i="39"/>
  <c r="Q17" i="39"/>
  <c r="Q14" i="39"/>
  <c r="Q15" i="39"/>
  <c r="Q12" i="39"/>
  <c r="Q13" i="39"/>
  <c r="Q10" i="39"/>
  <c r="Q11" i="39"/>
  <c r="Q8" i="39"/>
  <c r="Q9" i="39"/>
  <c r="Q6" i="39"/>
  <c r="Q7" i="39"/>
  <c r="Q4" i="39"/>
  <c r="Q5" i="39"/>
  <c r="Q101" i="39"/>
  <c r="Q102" i="39"/>
  <c r="Q103" i="39"/>
  <c r="Q98" i="39"/>
  <c r="Q99" i="39"/>
  <c r="Q100" i="39"/>
  <c r="Q95" i="39"/>
  <c r="Q96" i="39"/>
  <c r="Q97" i="39"/>
  <c r="Q92" i="39"/>
  <c r="Q93" i="39"/>
  <c r="Q94" i="39"/>
  <c r="Q89" i="39"/>
  <c r="Q90" i="39"/>
  <c r="Q91" i="39"/>
  <c r="Q86" i="39"/>
  <c r="Q87" i="39"/>
  <c r="Q88" i="39"/>
  <c r="Q83" i="39"/>
  <c r="Q84" i="39"/>
  <c r="Q85" i="39"/>
  <c r="Q80" i="39"/>
  <c r="Q81" i="39"/>
  <c r="Q82" i="39"/>
  <c r="Q77" i="39"/>
  <c r="Q79" i="39"/>
  <c r="Q74" i="39"/>
  <c r="Q75" i="39"/>
  <c r="Q76" i="39"/>
  <c r="Q71" i="39"/>
  <c r="Q72" i="39"/>
  <c r="Q73" i="39"/>
  <c r="Q67" i="39"/>
  <c r="Q68" i="39"/>
  <c r="Q69" i="39"/>
  <c r="Q70" i="39"/>
  <c r="Q64" i="39"/>
  <c r="Q65" i="39"/>
  <c r="Q66" i="39"/>
  <c r="Q61" i="39"/>
  <c r="Q60" i="39"/>
  <c r="Q62" i="39"/>
  <c r="Q63" i="39"/>
  <c r="Q56" i="39"/>
  <c r="Q57" i="39"/>
  <c r="Q59" i="39"/>
  <c r="Q52" i="39"/>
  <c r="Q53" i="39"/>
  <c r="Q54" i="39"/>
  <c r="Q55" i="39"/>
  <c r="Q47" i="39"/>
  <c r="Q48" i="39"/>
  <c r="Q49" i="39"/>
  <c r="Q50" i="39"/>
  <c r="Q51" i="39"/>
  <c r="Q42" i="39"/>
  <c r="Q43" i="39"/>
  <c r="Q44" i="39"/>
  <c r="Q45" i="39"/>
  <c r="Q46" i="39"/>
  <c r="Q40" i="39"/>
  <c r="N26" i="39" l="1"/>
  <c r="O26" i="39"/>
  <c r="N48" i="39"/>
  <c r="O48" i="39"/>
  <c r="B26" i="39"/>
  <c r="B48" i="39"/>
  <c r="O5" i="39" l="1"/>
  <c r="N5" i="39"/>
  <c r="B5" i="39"/>
  <c r="O4" i="39"/>
  <c r="N4" i="39"/>
  <c r="B4" i="39"/>
  <c r="O7" i="39"/>
  <c r="N7" i="39"/>
  <c r="B7" i="39"/>
  <c r="O6" i="39"/>
  <c r="N6" i="39"/>
  <c r="B6" i="39"/>
  <c r="O9" i="39"/>
  <c r="N9" i="39"/>
  <c r="B9" i="39"/>
  <c r="O8" i="39"/>
  <c r="N8" i="39"/>
  <c r="B8" i="39"/>
  <c r="O11" i="39"/>
  <c r="N11" i="39"/>
  <c r="B11" i="39"/>
  <c r="O10" i="39"/>
  <c r="N10" i="39"/>
  <c r="B10" i="39"/>
  <c r="O13" i="39"/>
  <c r="N13" i="39"/>
  <c r="B13" i="39"/>
  <c r="O12" i="39"/>
  <c r="N12" i="39"/>
  <c r="B12" i="39"/>
  <c r="O92" i="39"/>
  <c r="N92" i="39"/>
  <c r="B92" i="39"/>
  <c r="O99" i="39"/>
  <c r="N99" i="39"/>
  <c r="B99" i="39"/>
  <c r="O98" i="39"/>
  <c r="N98" i="39"/>
  <c r="B98" i="39"/>
  <c r="O77" i="39"/>
  <c r="N77" i="39"/>
  <c r="B77" i="39"/>
  <c r="O88" i="39"/>
  <c r="N88" i="39"/>
  <c r="B88" i="39"/>
  <c r="O60" i="39"/>
  <c r="N60" i="39"/>
  <c r="B60" i="39"/>
  <c r="O15" i="39"/>
  <c r="N15" i="39"/>
  <c r="B15" i="39"/>
  <c r="O14" i="39"/>
  <c r="N14" i="39"/>
  <c r="B14" i="39"/>
  <c r="O63" i="39"/>
  <c r="N63" i="39"/>
  <c r="B63" i="39"/>
  <c r="O17" i="39"/>
  <c r="N17" i="39"/>
  <c r="B17" i="39"/>
  <c r="O16" i="39"/>
  <c r="N16" i="39"/>
  <c r="B16" i="39"/>
  <c r="O19" i="39"/>
  <c r="N19" i="39"/>
  <c r="B19" i="39"/>
  <c r="O18" i="39"/>
  <c r="N18" i="39"/>
  <c r="B18" i="39"/>
  <c r="O21" i="39"/>
  <c r="N21" i="39"/>
  <c r="B21" i="39"/>
  <c r="O20" i="39"/>
  <c r="N20" i="39"/>
  <c r="B20" i="39"/>
  <c r="O96" i="39"/>
  <c r="N96" i="39"/>
  <c r="B96" i="39"/>
  <c r="O80" i="39"/>
  <c r="N80" i="39"/>
  <c r="B80" i="39"/>
  <c r="O53" i="39"/>
  <c r="N53" i="39"/>
  <c r="B53" i="39"/>
  <c r="O52" i="39"/>
  <c r="N52" i="39"/>
  <c r="B52" i="39"/>
  <c r="O23" i="39"/>
  <c r="N23" i="39"/>
  <c r="B23" i="39"/>
  <c r="O22" i="39"/>
  <c r="N22" i="39"/>
  <c r="B22" i="39"/>
  <c r="O91" i="39"/>
  <c r="N91" i="39"/>
  <c r="B91" i="39"/>
  <c r="O83" i="39"/>
  <c r="N83" i="39"/>
  <c r="B83" i="39"/>
  <c r="O66" i="39"/>
  <c r="N66" i="39"/>
  <c r="B66" i="39"/>
  <c r="O85" i="39"/>
  <c r="N85" i="39"/>
  <c r="B85" i="39"/>
  <c r="O81" i="39"/>
  <c r="N81" i="39"/>
  <c r="B81" i="39"/>
  <c r="O79" i="39"/>
  <c r="N79" i="39"/>
  <c r="B79" i="39"/>
  <c r="O76" i="39"/>
  <c r="N76" i="39"/>
  <c r="B76" i="39"/>
  <c r="O72" i="39"/>
  <c r="N72" i="39"/>
  <c r="B72" i="39"/>
  <c r="O70" i="39"/>
  <c r="N70" i="39"/>
  <c r="B70" i="39"/>
  <c r="O59" i="39"/>
  <c r="N59" i="39"/>
  <c r="B59" i="39"/>
  <c r="O45" i="39"/>
  <c r="N45" i="39"/>
  <c r="B45" i="39"/>
  <c r="O44" i="39"/>
  <c r="N44" i="39"/>
  <c r="B44" i="39"/>
  <c r="O25" i="39"/>
  <c r="N25" i="39"/>
  <c r="B25" i="39"/>
  <c r="O24" i="39"/>
  <c r="N24" i="39"/>
  <c r="B24" i="39"/>
  <c r="O82" i="39"/>
  <c r="N82" i="39"/>
  <c r="B82" i="39"/>
  <c r="O64" i="39"/>
  <c r="N64" i="39"/>
  <c r="B64" i="39"/>
  <c r="O55" i="39"/>
  <c r="N55" i="39"/>
  <c r="B55" i="39"/>
  <c r="O93" i="39"/>
  <c r="N93" i="39"/>
  <c r="B93" i="39"/>
  <c r="O87" i="39"/>
  <c r="N87" i="39"/>
  <c r="B87" i="39"/>
  <c r="O74" i="39"/>
  <c r="N74" i="39"/>
  <c r="B74" i="39"/>
  <c r="O69" i="39"/>
  <c r="N69" i="39"/>
  <c r="B69" i="39"/>
  <c r="O65" i="39"/>
  <c r="N65" i="39"/>
  <c r="B65" i="39"/>
  <c r="O50" i="39"/>
  <c r="N50" i="39"/>
  <c r="B50" i="39"/>
  <c r="O49" i="39"/>
  <c r="N49" i="39"/>
  <c r="B49" i="39"/>
  <c r="O47" i="39"/>
  <c r="N47" i="39"/>
  <c r="B47" i="39"/>
  <c r="O100" i="39"/>
  <c r="N100" i="39"/>
  <c r="B100" i="39"/>
  <c r="O94" i="39"/>
  <c r="N94" i="39"/>
  <c r="B94" i="39"/>
  <c r="O61" i="39"/>
  <c r="N61" i="39"/>
  <c r="B61" i="39"/>
  <c r="O43" i="39"/>
  <c r="N43" i="39"/>
  <c r="B43" i="39"/>
  <c r="O42" i="39"/>
  <c r="N42" i="39"/>
  <c r="B42" i="39"/>
  <c r="O51" i="39"/>
  <c r="N51" i="39"/>
  <c r="B51" i="39"/>
  <c r="O28" i="39"/>
  <c r="N28" i="39"/>
  <c r="B28" i="39"/>
  <c r="O27" i="39"/>
  <c r="N27" i="39"/>
  <c r="B27" i="39"/>
  <c r="O68" i="39"/>
  <c r="N68" i="39"/>
  <c r="B68" i="39"/>
  <c r="O67" i="39"/>
  <c r="N67" i="39"/>
  <c r="B67" i="39"/>
  <c r="O30" i="39"/>
  <c r="N30" i="39"/>
  <c r="B30" i="39"/>
  <c r="O29" i="39"/>
  <c r="N29" i="39"/>
  <c r="B29" i="39"/>
  <c r="O95" i="39"/>
  <c r="N95" i="39"/>
  <c r="B95" i="39"/>
  <c r="O90" i="39"/>
  <c r="N90" i="39"/>
  <c r="B90" i="39"/>
  <c r="O84" i="39"/>
  <c r="N84" i="39"/>
  <c r="B84" i="39"/>
  <c r="O102" i="39"/>
  <c r="N102" i="39"/>
  <c r="B102" i="39"/>
  <c r="O57" i="39"/>
  <c r="N57" i="39"/>
  <c r="B57" i="39"/>
  <c r="O56" i="39"/>
  <c r="N56" i="39"/>
  <c r="B56" i="39"/>
  <c r="O103" i="39"/>
  <c r="N103" i="39"/>
  <c r="B103" i="39"/>
  <c r="O73" i="39"/>
  <c r="N73" i="39"/>
  <c r="B73" i="39"/>
  <c r="O54" i="39"/>
  <c r="N54" i="39"/>
  <c r="B54" i="39"/>
  <c r="O46" i="39"/>
  <c r="N46" i="39"/>
  <c r="B46" i="39"/>
  <c r="B78" i="39"/>
  <c r="O101" i="39"/>
  <c r="N101" i="39"/>
  <c r="B101" i="39"/>
  <c r="O97" i="39"/>
  <c r="N97" i="39"/>
  <c r="B97" i="39"/>
  <c r="O75" i="39"/>
  <c r="N75" i="39"/>
  <c r="B75" i="39"/>
  <c r="O33" i="39"/>
  <c r="N33" i="39"/>
  <c r="B33" i="39"/>
  <c r="O32" i="39"/>
  <c r="N32" i="39"/>
  <c r="B32" i="39"/>
  <c r="O89" i="39"/>
  <c r="N89" i="39"/>
  <c r="B89" i="39"/>
  <c r="O35" i="39"/>
  <c r="N35" i="39"/>
  <c r="B35" i="39"/>
  <c r="O34" i="39"/>
  <c r="N34" i="39"/>
  <c r="B34" i="39"/>
  <c r="O86" i="39"/>
  <c r="N86" i="39"/>
  <c r="B86" i="39"/>
  <c r="O37" i="39"/>
  <c r="N37" i="39"/>
  <c r="B37" i="39"/>
  <c r="O36" i="39"/>
  <c r="N36" i="39"/>
  <c r="B36" i="39"/>
  <c r="O39" i="39"/>
  <c r="N39" i="39"/>
  <c r="B39" i="39"/>
  <c r="O38" i="39"/>
  <c r="N38" i="39"/>
  <c r="B38" i="39"/>
  <c r="O71" i="39"/>
  <c r="N71" i="39"/>
  <c r="B71" i="39"/>
  <c r="O62" i="39"/>
  <c r="N62" i="39"/>
  <c r="B62" i="39"/>
  <c r="O41" i="39"/>
  <c r="N41" i="39"/>
  <c r="B41" i="39"/>
  <c r="O40" i="39"/>
  <c r="N40" i="39"/>
  <c r="B40" i="39"/>
</calcChain>
</file>

<file path=xl/sharedStrings.xml><?xml version="1.0" encoding="utf-8"?>
<sst xmlns="http://schemas.openxmlformats.org/spreadsheetml/2006/main" count="4843" uniqueCount="1850">
  <si>
    <t>유형</t>
    <phoneticPr fontId="3" type="noConversion"/>
  </si>
  <si>
    <t>차별화 전략</t>
    <phoneticPr fontId="3" type="noConversion"/>
  </si>
  <si>
    <t>직무분석</t>
    <phoneticPr fontId="3" type="noConversion"/>
  </si>
  <si>
    <t>직무평가</t>
    <phoneticPr fontId="3" type="noConversion"/>
  </si>
  <si>
    <t>직무설계</t>
    <phoneticPr fontId="3" type="noConversion"/>
  </si>
  <si>
    <t>전략적 인적자원관리</t>
    <phoneticPr fontId="3" type="noConversion"/>
  </si>
  <si>
    <t>방어형 전략</t>
    <phoneticPr fontId="3" type="noConversion"/>
  </si>
  <si>
    <t>분석형 전략</t>
    <phoneticPr fontId="3" type="noConversion"/>
  </si>
  <si>
    <t>기능</t>
    <phoneticPr fontId="3" type="noConversion"/>
  </si>
  <si>
    <t>서열법</t>
    <phoneticPr fontId="3" type="noConversion"/>
  </si>
  <si>
    <t>제11절 핵심인재 인적자원관리</t>
    <phoneticPr fontId="3" type="noConversion"/>
  </si>
  <si>
    <t>제12절 고령인력에 대한 인적자원관리</t>
    <phoneticPr fontId="3" type="noConversion"/>
  </si>
  <si>
    <t>제17절 인사감사</t>
    <phoneticPr fontId="3" type="noConversion"/>
  </si>
  <si>
    <t>제18절 조직문화</t>
    <phoneticPr fontId="3" type="noConversion"/>
  </si>
  <si>
    <t>장</t>
    <phoneticPr fontId="3" type="noConversion"/>
  </si>
  <si>
    <t>절</t>
    <phoneticPr fontId="3" type="noConversion"/>
  </si>
  <si>
    <t>제10절 지속가능경영을 위한 인적자원관리</t>
    <phoneticPr fontId="3" type="noConversion"/>
  </si>
  <si>
    <t>제11절 핵심인재 인적자원관리</t>
  </si>
  <si>
    <t>제12절 고령인력에 대한 인적자원관리</t>
  </si>
  <si>
    <t>제13절 지식경영을 위한 인적자원관리</t>
    <phoneticPr fontId="3" type="noConversion"/>
  </si>
  <si>
    <t>제14절 가족친화적 경영</t>
    <phoneticPr fontId="3" type="noConversion"/>
  </si>
  <si>
    <t>제15절 스마트 워크</t>
    <phoneticPr fontId="3" type="noConversion"/>
  </si>
  <si>
    <t>제16절 근로생활의 질</t>
    <phoneticPr fontId="3" type="noConversion"/>
  </si>
  <si>
    <t>제17절 인사감사</t>
  </si>
  <si>
    <t>제18절 조직문화</t>
  </si>
  <si>
    <t>목차</t>
    <phoneticPr fontId="3" type="noConversion"/>
  </si>
  <si>
    <t>용어</t>
    <phoneticPr fontId="3" type="noConversion"/>
  </si>
  <si>
    <t>정의</t>
    <phoneticPr fontId="3" type="noConversion"/>
  </si>
  <si>
    <t>경영학</t>
    <phoneticPr fontId="3" type="noConversion"/>
  </si>
  <si>
    <t>인적자원관리</t>
    <phoneticPr fontId="3" type="noConversion"/>
  </si>
  <si>
    <t>경쟁 전략</t>
    <phoneticPr fontId="3" type="noConversion"/>
  </si>
  <si>
    <t>인적자원정보시스템</t>
    <phoneticPr fontId="3" type="noConversion"/>
  </si>
  <si>
    <t>제10절 지속가능경영을 위한 인적자원관리</t>
  </si>
  <si>
    <t>제13절 지식경영을 위한 인적자원관리</t>
  </si>
  <si>
    <t>제14절 가족친화적 경영</t>
  </si>
  <si>
    <t>제15절 스마트 워크</t>
  </si>
  <si>
    <t>제16절 근로생활의 질</t>
  </si>
  <si>
    <t>경력</t>
    <phoneticPr fontId="3" type="noConversion"/>
  </si>
  <si>
    <t>교육훈련</t>
    <phoneticPr fontId="3" type="noConversion"/>
  </si>
  <si>
    <t>승진</t>
    <phoneticPr fontId="3" type="noConversion"/>
  </si>
  <si>
    <t>경력경로</t>
    <phoneticPr fontId="3" type="noConversion"/>
  </si>
  <si>
    <t>경력관리</t>
    <phoneticPr fontId="3" type="noConversion"/>
  </si>
  <si>
    <t>요약</t>
    <phoneticPr fontId="3" type="noConversion"/>
  </si>
  <si>
    <t>선발</t>
    <phoneticPr fontId="3" type="noConversion"/>
  </si>
  <si>
    <t>선발 의사결정</t>
    <phoneticPr fontId="3" type="noConversion"/>
  </si>
  <si>
    <t>인적자원개발(HRD)</t>
    <phoneticPr fontId="3" type="noConversion"/>
  </si>
  <si>
    <t>학자</t>
    <phoneticPr fontId="3" type="noConversion"/>
  </si>
  <si>
    <t>이론</t>
    <phoneticPr fontId="3" type="noConversion"/>
  </si>
  <si>
    <t>경영</t>
    <phoneticPr fontId="3" type="noConversion"/>
  </si>
  <si>
    <t>이직</t>
    <phoneticPr fontId="3" type="noConversion"/>
  </si>
  <si>
    <t>직무배태성</t>
    <phoneticPr fontId="3" type="noConversion"/>
  </si>
  <si>
    <t>그레샴의 법칙</t>
    <phoneticPr fontId="3" type="noConversion"/>
  </si>
  <si>
    <t>관련 정보</t>
    <phoneticPr fontId="3" type="noConversion"/>
  </si>
  <si>
    <t>2008-1</t>
  </si>
  <si>
    <t>2022-2</t>
  </si>
  <si>
    <t>2025-3</t>
  </si>
  <si>
    <t>2008-2-2</t>
  </si>
  <si>
    <t>2022-1-1</t>
  </si>
  <si>
    <t>2008-2-1</t>
  </si>
  <si>
    <t>2014-2</t>
  </si>
  <si>
    <t>2019-1-2</t>
  </si>
  <si>
    <t>2025-1-1</t>
  </si>
  <si>
    <t>2025-1-2</t>
  </si>
  <si>
    <t>2011-2-2</t>
  </si>
  <si>
    <t>2009-2-2</t>
  </si>
  <si>
    <t>2024-2-1</t>
  </si>
  <si>
    <t>2024-2-2</t>
  </si>
  <si>
    <t>2019-2</t>
  </si>
  <si>
    <t>2017-1</t>
  </si>
  <si>
    <t>2013-2</t>
  </si>
  <si>
    <t>2024-1-2</t>
  </si>
  <si>
    <t>2025-2-1</t>
  </si>
  <si>
    <t>2025-2-2</t>
  </si>
  <si>
    <t>2022-3</t>
  </si>
  <si>
    <t>2019-3</t>
  </si>
  <si>
    <t>2018-2</t>
  </si>
  <si>
    <t>2016-3</t>
  </si>
  <si>
    <t>2015-2</t>
  </si>
  <si>
    <t>2014-3</t>
  </si>
  <si>
    <t>2020-3</t>
  </si>
  <si>
    <t>2012-3</t>
  </si>
  <si>
    <t>2023-1-1</t>
  </si>
  <si>
    <t>2023-1-2</t>
  </si>
  <si>
    <t>과학적 관리론</t>
  </si>
  <si>
    <t>인구통계적 환경 및 기술적 환경의 변화가 현대 인사관리 체계에 미치는 영향</t>
    <phoneticPr fontId="3" type="noConversion"/>
  </si>
  <si>
    <t>내부 환경 요인과 인사관리 시스템의 상호 관련성 및 환경 변화에 따른 적합성 확보 방안</t>
    <phoneticPr fontId="3" type="noConversion"/>
  </si>
  <si>
    <t>전략적 인적자원관리(SHRM)의 개념과 자원기반관점(RBV)의 VRIN 프레임워크</t>
    <phoneticPr fontId="3" type="noConversion"/>
  </si>
  <si>
    <t>HRIS의 개념・기대효과와 e-HRM의 등장 배경 및 오프라인 인사관리와의 차이점</t>
    <phoneticPr fontId="3" type="noConversion"/>
  </si>
  <si>
    <t>e-HRM의 성공 요소・유의사항과 HRIS의 전략적 활용을 위한 인사부서의 역량</t>
    <phoneticPr fontId="3" type="noConversion"/>
  </si>
  <si>
    <t>기계적 조직과 유기적 조직</t>
  </si>
  <si>
    <t>2요인 이론</t>
  </si>
  <si>
    <t>교류 분석법</t>
  </si>
  <si>
    <t>승진 정체의 원인과 다원적 승진 경로 및 발탁 승진제의 성공적 운영 방안</t>
    <phoneticPr fontId="3" type="noConversion"/>
  </si>
  <si>
    <t>목표관리법</t>
  </si>
  <si>
    <t>공정성 이론</t>
  </si>
  <si>
    <t>협동체계론</t>
  </si>
  <si>
    <t>윤리경영의 개념 및 필요성과 윤리성 판단 기준인 결과론, 의무론, 덕 윤리의 비교</t>
    <phoneticPr fontId="3" type="noConversion"/>
  </si>
  <si>
    <t>윤리적 인적자원관리(Ethical HRM)의 기능별 구현 방안 및 제도적 지원 체계</t>
    <phoneticPr fontId="3" type="noConversion"/>
  </si>
  <si>
    <t>여성 인적자원관리의 중요성, 유리천장의 원인 및 적극적 고용개선 조치(AA)의 기대효과</t>
    <phoneticPr fontId="3" type="noConversion"/>
  </si>
  <si>
    <t>비정규직 인적자원관리의 대두 배경, 유연성 모델 및 조직에 미치는 영향</t>
    <phoneticPr fontId="3" type="noConversion"/>
  </si>
  <si>
    <t>차별 금지 원칙과 대응 방안 및 비정규직 유지 관리 전략</t>
    <phoneticPr fontId="3" type="noConversion"/>
  </si>
  <si>
    <t>성과주의 수용성 확보 방안과 집단 성과급 및 비금전적 보상 전략</t>
    <phoneticPr fontId="3" type="noConversion"/>
  </si>
  <si>
    <t>가족친화적 경영(FFM)의 개념, 등장 배경, 사회적 교환 이론과 신호 이론에 근거한 조직 효과성 분석</t>
    <phoneticPr fontId="3" type="noConversion"/>
  </si>
  <si>
    <t>성공적 정착을 위한 조직 문화와 리더십, 구체적 실행 프로그램 및 장애요인 극복 방안</t>
    <phoneticPr fontId="3" type="noConversion"/>
  </si>
  <si>
    <t>QWL의 개념, 대두 배경 및 월튼(Walton)의 8가지 측정 지표와 사례의 연계 분석</t>
    <phoneticPr fontId="3" type="noConversion"/>
  </si>
  <si>
    <t>조직문화 변화의 어려움과 성공적인 문화 통합 및 변화 관리 방안</t>
    <phoneticPr fontId="3" type="noConversion"/>
  </si>
  <si>
    <t>수직적 적합성</t>
    <phoneticPr fontId="3" type="noConversion"/>
  </si>
  <si>
    <t>수평적 적합성</t>
    <phoneticPr fontId="3" type="noConversion"/>
  </si>
  <si>
    <t>보편론적 접근법</t>
    <phoneticPr fontId="3" type="noConversion"/>
  </si>
  <si>
    <t>상황론적 접근법</t>
    <phoneticPr fontId="3" type="noConversion"/>
  </si>
  <si>
    <t>형태론적 접근법</t>
    <phoneticPr fontId="3" type="noConversion"/>
  </si>
  <si>
    <t>원가우위 전략</t>
    <phoneticPr fontId="3" type="noConversion"/>
  </si>
  <si>
    <t>집중화 전략</t>
    <phoneticPr fontId="3" type="noConversion"/>
  </si>
  <si>
    <t>탐험형 전략</t>
    <phoneticPr fontId="3" type="noConversion"/>
  </si>
  <si>
    <t>저성과자의 개념 정의, 다차원적 발생 원인 분석 및 방치 시 조직에 미치는 역기능</t>
    <phoneticPr fontId="3" type="noConversion"/>
  </si>
  <si>
    <t>저성과자 관리 프로그램(PIP)의 운영 단계와 역량 개발형 관리 및 퇴직 관리의 정당성 확보 방안</t>
    <phoneticPr fontId="3" type="noConversion"/>
  </si>
  <si>
    <t>X・Y 이론</t>
    <phoneticPr fontId="3" type="noConversion"/>
  </si>
  <si>
    <t>사회학습 이론</t>
    <phoneticPr fontId="3" type="noConversion"/>
  </si>
  <si>
    <t>욕구단계 이론</t>
    <phoneticPr fontId="3" type="noConversion"/>
  </si>
  <si>
    <t>ERG 이론</t>
    <phoneticPr fontId="3" type="noConversion"/>
  </si>
  <si>
    <t>성취동기 이론</t>
    <phoneticPr fontId="3" type="noConversion"/>
  </si>
  <si>
    <t>기대 이론</t>
    <phoneticPr fontId="3" type="noConversion"/>
  </si>
  <si>
    <t>귀인 이론</t>
    <phoneticPr fontId="3" type="noConversion"/>
  </si>
  <si>
    <t>일・가정 양립 지원 제도와 가족친화경영 실천 방안</t>
    <phoneticPr fontId="3" type="noConversion"/>
  </si>
  <si>
    <t>요약</t>
  </si>
  <si>
    <t>장/문제No/학자</t>
    <phoneticPr fontId="3" type="noConversion"/>
  </si>
  <si>
    <t>이론</t>
  </si>
  <si>
    <t>인적자원관리의 개관</t>
    <phoneticPr fontId="3" type="noConversion"/>
  </si>
  <si>
    <t>직무관리</t>
  </si>
  <si>
    <t>직무관리</t>
    <phoneticPr fontId="3" type="noConversion"/>
  </si>
  <si>
    <t>확보관리</t>
  </si>
  <si>
    <t>확보관리</t>
    <phoneticPr fontId="3" type="noConversion"/>
  </si>
  <si>
    <t>개발관리</t>
  </si>
  <si>
    <t>개발관리</t>
    <phoneticPr fontId="3" type="noConversion"/>
  </si>
  <si>
    <t>평가관리(성과관리)</t>
    <phoneticPr fontId="3" type="noConversion"/>
  </si>
  <si>
    <t>보상관리</t>
    <phoneticPr fontId="3" type="noConversion"/>
  </si>
  <si>
    <t>임금관리</t>
    <phoneticPr fontId="3" type="noConversion"/>
  </si>
  <si>
    <t>유지 및 이직관리</t>
  </si>
  <si>
    <t>유지 및 이직관리</t>
    <phoneticPr fontId="3" type="noConversion"/>
  </si>
  <si>
    <t>인적자원관리의 현대적 흐름</t>
  </si>
  <si>
    <t>인적자원관리의 현대적 흐름</t>
    <phoneticPr fontId="3" type="noConversion"/>
  </si>
  <si>
    <t>경영학과 인적자원관리</t>
    <phoneticPr fontId="3" type="noConversion"/>
  </si>
  <si>
    <t>인적자원관리의 역사</t>
    <phoneticPr fontId="3" type="noConversion"/>
  </si>
  <si>
    <t>인적자원관리의 환경</t>
    <phoneticPr fontId="3" type="noConversion"/>
  </si>
  <si>
    <t>경쟁전략과 인적자원관리</t>
    <phoneticPr fontId="3" type="noConversion"/>
  </si>
  <si>
    <t>인적자원정보시스템(HRIS)과 e-HRM</t>
    <phoneticPr fontId="3" type="noConversion"/>
  </si>
  <si>
    <t>직무분석(Job Analysis)</t>
    <phoneticPr fontId="3" type="noConversion"/>
  </si>
  <si>
    <t>조직문화</t>
    <phoneticPr fontId="3" type="noConversion"/>
  </si>
  <si>
    <t>직무평가(Job Evaluation)</t>
    <phoneticPr fontId="3" type="noConversion"/>
  </si>
  <si>
    <t>직무설계(Job Design)</t>
    <phoneticPr fontId="3" type="noConversion"/>
  </si>
  <si>
    <t>개발관리의 개관</t>
    <phoneticPr fontId="3" type="noConversion"/>
  </si>
  <si>
    <t>인적자원의 경력개발관리</t>
    <phoneticPr fontId="3" type="noConversion"/>
  </si>
  <si>
    <t>인적자원의 승진관리</t>
    <phoneticPr fontId="3" type="noConversion"/>
  </si>
  <si>
    <t>인사평가의 개관</t>
    <phoneticPr fontId="3" type="noConversion"/>
  </si>
  <si>
    <t>인사평가의 검증기준</t>
    <phoneticPr fontId="3" type="noConversion"/>
  </si>
  <si>
    <t>인사평가의 오류</t>
    <phoneticPr fontId="3" type="noConversion"/>
  </si>
  <si>
    <t>인사평가의 방법</t>
    <phoneticPr fontId="3" type="noConversion"/>
  </si>
  <si>
    <t>보상관리의 개관</t>
    <phoneticPr fontId="3" type="noConversion"/>
  </si>
  <si>
    <t>복리후생관리</t>
    <phoneticPr fontId="3" type="noConversion"/>
  </si>
  <si>
    <t>근로시간관리</t>
    <phoneticPr fontId="3" type="noConversion"/>
  </si>
  <si>
    <t>안전보건관리</t>
    <phoneticPr fontId="3" type="noConversion"/>
  </si>
  <si>
    <t>동기부여를 통한 인적자원관리</t>
    <phoneticPr fontId="3" type="noConversion"/>
  </si>
  <si>
    <t>스트레스관리</t>
    <phoneticPr fontId="3" type="noConversion"/>
  </si>
  <si>
    <t>노사관계관리</t>
    <phoneticPr fontId="3" type="noConversion"/>
  </si>
  <si>
    <t>이직관리</t>
    <phoneticPr fontId="3" type="noConversion"/>
  </si>
  <si>
    <t>유지 및 이직관리의 기타 주제</t>
    <phoneticPr fontId="3" type="noConversion"/>
  </si>
  <si>
    <t>윤리경영과 윤리적 인적자원관리</t>
    <phoneticPr fontId="3" type="noConversion"/>
  </si>
  <si>
    <t>국제 인적자원관리</t>
    <phoneticPr fontId="3" type="noConversion"/>
  </si>
  <si>
    <t>여성 인적자원관리</t>
    <phoneticPr fontId="3" type="noConversion"/>
  </si>
  <si>
    <t>비정규직 인적자원관리</t>
    <phoneticPr fontId="3" type="noConversion"/>
  </si>
  <si>
    <t>저성과자 관리</t>
    <phoneticPr fontId="3" type="noConversion"/>
  </si>
  <si>
    <t>역량기반 인적자원관리</t>
    <phoneticPr fontId="3" type="noConversion"/>
  </si>
  <si>
    <t>고성과 작업시스템</t>
    <phoneticPr fontId="3" type="noConversion"/>
  </si>
  <si>
    <t>다양성 경영에 따른 인적자원관리</t>
    <phoneticPr fontId="3" type="noConversion"/>
  </si>
  <si>
    <t>지속가능경영을 위한 인적자원관리</t>
    <phoneticPr fontId="3" type="noConversion"/>
  </si>
  <si>
    <t>핵심인재 인적자원관리</t>
    <phoneticPr fontId="3" type="noConversion"/>
  </si>
  <si>
    <t>고령인력에 대한 인적자원관리</t>
    <phoneticPr fontId="3" type="noConversion"/>
  </si>
  <si>
    <t>지식경영을 위한 인적자원관리</t>
    <phoneticPr fontId="3" type="noConversion"/>
  </si>
  <si>
    <t>가족친화적 경영</t>
    <phoneticPr fontId="3" type="noConversion"/>
  </si>
  <si>
    <t>스마트 워크</t>
    <phoneticPr fontId="3" type="noConversion"/>
  </si>
  <si>
    <t>근로생활의 질</t>
    <phoneticPr fontId="3" type="noConversion"/>
  </si>
  <si>
    <t>인사감사</t>
    <phoneticPr fontId="3" type="noConversion"/>
  </si>
  <si>
    <t>일반관리론</t>
    <phoneticPr fontId="3" type="noConversion"/>
  </si>
  <si>
    <t>직무특성 이론(직무특성 모델)</t>
    <phoneticPr fontId="3" type="noConversion"/>
  </si>
  <si>
    <t>균형성과지표(BSC)</t>
    <phoneticPr fontId="3" type="noConversion"/>
  </si>
  <si>
    <t>근로생활의 질(QWL)</t>
    <phoneticPr fontId="3" type="noConversion"/>
  </si>
  <si>
    <t>전략적 인적자원관리와 관련된 자원기반관점(RBV), 인적자원관리 부서의 역할(울리히의 다중역할 모델)</t>
    <phoneticPr fontId="3" type="noConversion"/>
  </si>
  <si>
    <t>2021-2</t>
    <phoneticPr fontId="3" type="noConversion"/>
  </si>
  <si>
    <t>2021-1</t>
    <phoneticPr fontId="3" type="noConversion"/>
  </si>
  <si>
    <t>인간관계론</t>
    <phoneticPr fontId="3" type="noConversion"/>
  </si>
  <si>
    <t>계획</t>
    <phoneticPr fontId="3" type="noConversion"/>
  </si>
  <si>
    <t>실행</t>
    <phoneticPr fontId="3" type="noConversion"/>
  </si>
  <si>
    <t>사용여부</t>
    <phoneticPr fontId="3" type="noConversion"/>
  </si>
  <si>
    <t>행 하이라이트</t>
    <phoneticPr fontId="3" type="noConversion"/>
  </si>
  <si>
    <t>인적자원관리의 전략적 접근*</t>
    <phoneticPr fontId="3" type="noConversion"/>
  </si>
  <si>
    <t>다중역할모델*</t>
    <phoneticPr fontId="3" type="noConversion"/>
  </si>
  <si>
    <t>능력주의 인적자원관리*</t>
    <phoneticPr fontId="3" type="noConversion"/>
  </si>
  <si>
    <t>본원적 경쟁 전략*</t>
    <phoneticPr fontId="3" type="noConversion"/>
  </si>
  <si>
    <t>전략 유형론*</t>
    <phoneticPr fontId="3" type="noConversion"/>
  </si>
  <si>
    <t>직무 과정 재설계(BPR)*</t>
    <phoneticPr fontId="3" type="noConversion"/>
  </si>
  <si>
    <t>교육훈련 평가 모형*</t>
    <phoneticPr fontId="3" type="noConversion"/>
  </si>
  <si>
    <t>교육훈련 타당성 평가 모델*</t>
    <phoneticPr fontId="3" type="noConversion"/>
  </si>
  <si>
    <t>ROI 평가 모형*</t>
    <phoneticPr fontId="3" type="noConversion"/>
  </si>
  <si>
    <t>개인의 경력욕구 형성과정*</t>
    <phoneticPr fontId="3" type="noConversion"/>
  </si>
  <si>
    <t>경력닻*</t>
    <phoneticPr fontId="3" type="noConversion"/>
  </si>
  <si>
    <t>경력단계*</t>
    <phoneticPr fontId="3" type="noConversion"/>
  </si>
  <si>
    <t>성인발달모형*</t>
    <phoneticPr fontId="3" type="noConversion"/>
  </si>
  <si>
    <t>역량 빙산 모델(역량의 구성요소)*</t>
    <phoneticPr fontId="3" type="noConversion"/>
  </si>
  <si>
    <t>보상의 개념*</t>
    <phoneticPr fontId="3" type="noConversion"/>
  </si>
  <si>
    <t>보상관리의 개념*</t>
    <phoneticPr fontId="3" type="noConversion"/>
  </si>
  <si>
    <t>메리크식 복률 성과급*</t>
    <phoneticPr fontId="3" type="noConversion"/>
  </si>
  <si>
    <t>간트식 할증급*</t>
    <phoneticPr fontId="3" type="noConversion"/>
  </si>
  <si>
    <t>할시식 할증급*</t>
    <phoneticPr fontId="3" type="noConversion"/>
  </si>
  <si>
    <t>로완식 할증급*</t>
    <phoneticPr fontId="3" type="noConversion"/>
  </si>
  <si>
    <t>스캔론 플랜*</t>
    <phoneticPr fontId="3" type="noConversion"/>
  </si>
  <si>
    <t>럭커 플랜*</t>
    <phoneticPr fontId="3" type="noConversion"/>
  </si>
  <si>
    <t>임프로쉐어 플랜*</t>
    <phoneticPr fontId="3" type="noConversion"/>
  </si>
  <si>
    <t>직무배태성 이론*</t>
    <phoneticPr fontId="3" type="noConversion"/>
  </si>
  <si>
    <t>EPRG 모델*</t>
    <phoneticPr fontId="3" type="noConversion"/>
  </si>
  <si>
    <t>다양성 계측 모델*</t>
    <phoneticPr fontId="3" type="noConversion"/>
  </si>
  <si>
    <t>근로생활의 질(QWL)*</t>
    <phoneticPr fontId="3" type="noConversion"/>
  </si>
  <si>
    <t>비량적 방법</t>
    <phoneticPr fontId="3" type="noConversion"/>
  </si>
  <si>
    <t>양적 방법</t>
    <phoneticPr fontId="3" type="noConversion"/>
  </si>
  <si>
    <t>자율작업집단</t>
    <phoneticPr fontId="3" type="noConversion"/>
  </si>
  <si>
    <t>인적자원관리의 궁극적 목표</t>
    <phoneticPr fontId="3" type="noConversion"/>
  </si>
  <si>
    <t>경영현상</t>
    <phoneticPr fontId="3" type="noConversion"/>
  </si>
  <si>
    <t>경영주체</t>
    <phoneticPr fontId="3" type="noConversion"/>
  </si>
  <si>
    <t>경영환경</t>
    <phoneticPr fontId="3" type="noConversion"/>
  </si>
  <si>
    <t>경영객체</t>
    <phoneticPr fontId="3" type="noConversion"/>
  </si>
  <si>
    <t>자원기반관점(RBV)*</t>
    <phoneticPr fontId="3" type="noConversion"/>
  </si>
  <si>
    <t>과학적 관리론</t>
    <phoneticPr fontId="3" type="noConversion"/>
  </si>
  <si>
    <t>시스템 이론</t>
    <phoneticPr fontId="3" type="noConversion"/>
  </si>
  <si>
    <t>상황 이론</t>
    <phoneticPr fontId="3" type="noConversion"/>
  </si>
  <si>
    <t>전략적 접근</t>
    <phoneticPr fontId="3" type="noConversion"/>
  </si>
  <si>
    <t>자원기반관점</t>
    <phoneticPr fontId="3" type="noConversion"/>
  </si>
  <si>
    <t>성숙・미성숙 이론*</t>
    <phoneticPr fontId="3" type="noConversion"/>
  </si>
  <si>
    <t>학자#1 정보</t>
    <phoneticPr fontId="3" type="noConversion"/>
  </si>
  <si>
    <t>사진</t>
    <phoneticPr fontId="3" type="noConversion"/>
  </si>
  <si>
    <t>이력</t>
    <phoneticPr fontId="3" type="noConversion"/>
  </si>
  <si>
    <t>학자#2 정보</t>
    <phoneticPr fontId="3" type="noConversion"/>
  </si>
  <si>
    <t>학자#3 정보</t>
    <phoneticPr fontId="3" type="noConversion"/>
  </si>
  <si>
    <t>학자#4 정보</t>
    <phoneticPr fontId="3" type="noConversion"/>
  </si>
  <si>
    <t xml:space="preserve">
</t>
    <phoneticPr fontId="3" type="noConversion"/>
  </si>
  <si>
    <t>⚫Chris Argyris
   (크리스 아지리스)
⚫1923~2013
⚫미국 심리학자</t>
    <phoneticPr fontId="3" type="noConversion"/>
  </si>
  <si>
    <t>성숙・미성숙 이론</t>
    <phoneticPr fontId="3" type="noConversion"/>
  </si>
  <si>
    <t>⚫Charles Snow
   (찰스 스노우)
⚫1945~2024현재
⚫미국 경영학자</t>
    <phoneticPr fontId="3" type="noConversion"/>
  </si>
  <si>
    <t>⚫Raymond Miles
   (레이먼드 마일즈)
⚫1932~2018
⚫미국 경영학자</t>
    <phoneticPr fontId="3" type="noConversion"/>
  </si>
  <si>
    <t>인적자원관리의 전략적 접근</t>
    <phoneticPr fontId="3" type="noConversion"/>
  </si>
  <si>
    <t>⚫David Ulrich
   (데이비드 울리히)
⚫1953~2024현재
⚫미국 경영컨설턴트</t>
    <phoneticPr fontId="3" type="noConversion"/>
  </si>
  <si>
    <t>⚫Michael Hammer
   (마이클 해머)
⚫1948~2008
⚫미국 엔지니어, 
   경영학 저술가, 
   컴퓨터과학 교수
⚫BPR의 고안자</t>
    <phoneticPr fontId="3" type="noConversion"/>
  </si>
  <si>
    <t>⚫James Champy
   (제임스 챔피)
⚫1942~2024현재
⚫미국 법학자</t>
    <phoneticPr fontId="3" type="noConversion"/>
  </si>
  <si>
    <t>⚫Donald L. Kirkpatrick
   (도널드 커크패트릭)
⚫1924~2014
⚫미국 교육학자</t>
    <phoneticPr fontId="3" type="noConversion"/>
  </si>
  <si>
    <t>⚫Irwin L. Goldstein
   (어윈 골드스타인)
⚫1937~2024현재
⚫미국 심리학자</t>
    <phoneticPr fontId="3" type="noConversion"/>
  </si>
  <si>
    <t>⚫Jack J. Phillips
   (잭 필립스) 
⚫1945~2024현재
⚫미국 경영학자</t>
    <phoneticPr fontId="3" type="noConversion"/>
  </si>
  <si>
    <t>⚫John J. Leach
   (존 리치)
⚫1935~2006
⚫미국 경영학자</t>
    <phoneticPr fontId="3" type="noConversion"/>
  </si>
  <si>
    <t>⚫Edgar H. Schein
   (에드가 샤인)
⚫1928~2023
⚫스위스-미국 심리학자, 
   비즈니스 이론가</t>
    <phoneticPr fontId="3" type="noConversion"/>
  </si>
  <si>
    <t>⚫Douglas T. Hall
   (더글라스 홀)
⚫1940~2024현재
⚫미국 경영학자</t>
    <phoneticPr fontId="3" type="noConversion"/>
  </si>
  <si>
    <t>⚫Daniel J. Levinson
   (다니엘 레빈슨)
⚫1920~1994
⚫미국 심리학자</t>
    <phoneticPr fontId="3" type="noConversion"/>
  </si>
  <si>
    <t>⚫Lorin. M. Kendall
   (로린 M. 켄달)	
⚫1931~1974
⚫미국 심리학자</t>
    <phoneticPr fontId="3" type="noConversion"/>
  </si>
  <si>
    <t>⚫Patricia C. Smith
   (페트리샤 스미스)	
⚫1917~2007
⚫미국 심리학자</t>
    <phoneticPr fontId="3" type="noConversion"/>
  </si>
  <si>
    <t>⚫Signe M. Spencer
   (사인 스펜서)
⚫1948~2024현재
⚫미국 심리학자
⚫라일 스펜서 Jr. 부인</t>
    <phoneticPr fontId="3" type="noConversion"/>
  </si>
  <si>
    <t>⚫Lyle M. Spencer Jr.
   (라일 스펜서 Jr.)
⚫1944~2022
⚫미국 사회학자</t>
    <phoneticPr fontId="3" type="noConversion"/>
  </si>
  <si>
    <t>⚫Jerry M. Newman
   (제리 뉴먼)
⚫1947~2024현재
⚫미국 경영학자</t>
    <phoneticPr fontId="3" type="noConversion"/>
  </si>
  <si>
    <t>⚫David A. DeCenzo
   (데이비드 디센조)
⚫1952~2024현재
⚫미국 경영학자</t>
    <phoneticPr fontId="3" type="noConversion"/>
  </si>
  <si>
    <t>⚫Stephen P. Robbins
   (스테펀 로빈스)
⚫1943~2024현재
⚫미국 경영학자</t>
    <phoneticPr fontId="3" type="noConversion"/>
  </si>
  <si>
    <t>⚫Gerald S. Leventhal
   (제럴드 레벤탈)
⚫1938~1994
⚫미국 심리학자</t>
    <phoneticPr fontId="3" type="noConversion"/>
  </si>
  <si>
    <t>⚫Dwight V. Merrick
   (드와이트 메리크)
⚫1872~1938
⚫미국 경영자
⚫프레데릭 테일러의 동료</t>
    <phoneticPr fontId="3" type="noConversion"/>
  </si>
  <si>
    <t>⚫Henry L. Gantt
   (헨리 간트)
⚫1861~1919
⚫미국 기계공학자
   경영 컨설턴트</t>
    <phoneticPr fontId="3" type="noConversion"/>
  </si>
  <si>
    <t>⚫Frederick Arthur Halsey
   (프레데릭 할시)
⚫1856~1935
⚫미국 기계공학자</t>
    <phoneticPr fontId="3" type="noConversion"/>
  </si>
  <si>
    <t>⚫James Rowan
   (제임스 로완)
⚫1854~1918
⚫영국 엔지니어, 경영인</t>
    <phoneticPr fontId="3" type="noConversion"/>
  </si>
  <si>
    <t>⚫Joseph N. Scanlon
   (조셉 스캔론)
⚫1897~1956
⚫미국 회계사, MIT강사</t>
    <phoneticPr fontId="3" type="noConversion"/>
  </si>
  <si>
    <t>⚫John Atkinson
   (존 앳킨슨)
⚫1945(?)~2017
⚫영국 경영학자</t>
    <phoneticPr fontId="3" type="noConversion"/>
  </si>
  <si>
    <t>⚫Terence R. Mitchell
   (테렌스 미첼)
⚫1942~2024현재
⚫미국 경영학자</t>
    <phoneticPr fontId="3" type="noConversion"/>
  </si>
  <si>
    <t>⚫Howard V. Perlmutter
   (하워드 펄머터)
⚫1925~2011
⚫미국사회학자</t>
    <phoneticPr fontId="3" type="noConversion"/>
  </si>
  <si>
    <t>⚫Anita Rowe
   (애니타 로웨)
⚫1947~2024현재
⚫미국 교육 컨설턴트</t>
    <phoneticPr fontId="3" type="noConversion"/>
  </si>
  <si>
    <t>⚫Lee Gardenswartz
   (리 가든스와츠)
⚫1941~2024현재
⚫미국 교육 컨설턴트</t>
    <phoneticPr fontId="3" type="noConversion"/>
  </si>
  <si>
    <t>⚫Richard E. Walton
   (리처드 월튼)
⚫1931~2023
⚫미국 경영학자</t>
    <phoneticPr fontId="3" type="noConversion"/>
  </si>
  <si>
    <t>능력주의 인적자원관리</t>
    <phoneticPr fontId="3" type="noConversion"/>
  </si>
  <si>
    <t>본원적 경쟁 전략</t>
    <phoneticPr fontId="3" type="noConversion"/>
  </si>
  <si>
    <t>전략 유형론</t>
    <phoneticPr fontId="3" type="noConversion"/>
  </si>
  <si>
    <t>직무 과정 재설계(BPR)</t>
    <phoneticPr fontId="3" type="noConversion"/>
  </si>
  <si>
    <t>개인의 경력욕구 형성과정</t>
    <phoneticPr fontId="3" type="noConversion"/>
  </si>
  <si>
    <t>경력닻</t>
    <phoneticPr fontId="3" type="noConversion"/>
  </si>
  <si>
    <t>경력단계</t>
    <phoneticPr fontId="3" type="noConversion"/>
  </si>
  <si>
    <t>성인발달모형</t>
    <phoneticPr fontId="3" type="noConversion"/>
  </si>
  <si>
    <t>역량 빙산 모델(역량의 구성요소)</t>
    <phoneticPr fontId="3" type="noConversion"/>
  </si>
  <si>
    <t>보상의 개념</t>
    <phoneticPr fontId="3" type="noConversion"/>
  </si>
  <si>
    <t>보상관리의 개념</t>
    <phoneticPr fontId="3" type="noConversion"/>
  </si>
  <si>
    <t>메리크식 복률 성과급</t>
    <phoneticPr fontId="3" type="noConversion"/>
  </si>
  <si>
    <t>간트식 할증급</t>
    <phoneticPr fontId="3" type="noConversion"/>
  </si>
  <si>
    <t>할시식 할증급</t>
    <phoneticPr fontId="3" type="noConversion"/>
  </si>
  <si>
    <t>로완식 할증급</t>
    <phoneticPr fontId="3" type="noConversion"/>
  </si>
  <si>
    <t>유연한 기업 모델</t>
    <phoneticPr fontId="3" type="noConversion"/>
  </si>
  <si>
    <t>직무배태성 이론</t>
    <phoneticPr fontId="3" type="noConversion"/>
  </si>
  <si>
    <t>EPRG 모델</t>
    <phoneticPr fontId="3" type="noConversion"/>
  </si>
  <si>
    <t>다양성 계측 모델</t>
    <phoneticPr fontId="3" type="noConversion"/>
  </si>
  <si>
    <t>⚫Mitchell Fein
   (미첼 페인)
⚫1917~1993
⚫미국 산업공학자, 컨설턴트</t>
    <phoneticPr fontId="3" type="noConversion"/>
  </si>
  <si>
    <t>⚫Allan Rucker
   (앨런 럭커)
⚫1897~1979
⚫미국 산업공학자, 컨설턴트</t>
    <phoneticPr fontId="3" type="noConversion"/>
  </si>
  <si>
    <t>⚫Jeffrey Pfeffer
   (제프리 페퍼)
⚫1946~2024현재
⚫미국 경영학자</t>
    <phoneticPr fontId="3" type="noConversion"/>
  </si>
  <si>
    <t>⚫Jay B. Barney
   (제이 바니)
⚫1954~2024현재
⚫미국 사회학자</t>
    <phoneticPr fontId="3" type="noConversion"/>
  </si>
  <si>
    <t>⚫Edith Penrose
   (에디스 펜로즈) 
⚫1914~1996
⚫영국 경제학자</t>
    <phoneticPr fontId="3" type="noConversion"/>
  </si>
  <si>
    <t>⚫Michael Porter
   (마이클 포터)
⚫1947~2024현재
⚫미국 경영학자</t>
    <phoneticPr fontId="3" type="noConversion"/>
  </si>
  <si>
    <t>자원기반관점(RBV)(2021년 기출)</t>
    <phoneticPr fontId="3" type="noConversion"/>
  </si>
  <si>
    <t>교육훈련 평가 모형(2022년 기출)</t>
    <phoneticPr fontId="3" type="noConversion"/>
  </si>
  <si>
    <t>교육훈련 타당성 평가 모델(2022년 기출)</t>
    <phoneticPr fontId="3" type="noConversion"/>
  </si>
  <si>
    <t>ROI 평가 모형(2022년 기출)</t>
    <phoneticPr fontId="3" type="noConversion"/>
  </si>
  <si>
    <t>Behaviorally Anchored Rating Scales(2025년 기출)</t>
    <phoneticPr fontId="3" type="noConversion"/>
  </si>
  <si>
    <t>스캔론 플랜(2024년, 2013년 기출)</t>
    <phoneticPr fontId="3" type="noConversion"/>
  </si>
  <si>
    <t>럭커 플랜(2024년 기출)</t>
    <phoneticPr fontId="3" type="noConversion"/>
  </si>
  <si>
    <t>임프로쉐어 플랜(2024년 기출)</t>
    <phoneticPr fontId="3" type="noConversion"/>
  </si>
  <si>
    <t>모집</t>
    <phoneticPr fontId="3" type="noConversion"/>
  </si>
  <si>
    <t>조직의 인적자원계획을 통해 도출된 직무요건에 부합하는 잠재적 지원자들을 찾아서 해당 직무에 지원하도록 유인하는 일련의 활동을 의미한다.</t>
    <phoneticPr fontId="3" type="noConversion"/>
  </si>
  <si>
    <t>현실적 직무 소개(RJP)</t>
    <phoneticPr fontId="3" type="noConversion"/>
  </si>
  <si>
    <t>모집 과정에서 지원자에게 직무의 긍정적인 측면뿐만 아니라 부정적인 측면(과도한 업무량, 스트레스, 열악한 환경 등)까지 가감 없이 솔직하게 전달하는 활동을 의미한다.</t>
    <phoneticPr fontId="3" type="noConversion"/>
  </si>
  <si>
    <t>모집활동을 통해서 확보한 지원자 풀 중에서 직무 요건을 충족하고 조직 목표 달성에 기여할 것으로 기대되는 인재를 평가・결정하는 일련의 과정을 말한다.</t>
    <phoneticPr fontId="3" type="noConversion"/>
  </si>
  <si>
    <t>다양한 선발 도구들을 통해 얻은 지원자들의 평가 결과들을 통합하고, 최종적으로 채용 여부를 결정하는 과정이다.</t>
    <phoneticPr fontId="3" type="noConversion"/>
  </si>
  <si>
    <t>선발의 평가</t>
    <phoneticPr fontId="3" type="noConversion"/>
  </si>
  <si>
    <t>모집의 평가</t>
    <phoneticPr fontId="3" type="noConversion"/>
  </si>
  <si>
    <t>모집활동에 투입된 자원과 방법의 효율성을 분석하고, 이를 통해 확보된 지원자의 양과 질이 조직의 목적에 부합하는지 측정하여 향후 모집 전략의 개선 방향을 도출하는 일련의 과정이다.</t>
    <phoneticPr fontId="3" type="noConversion"/>
  </si>
  <si>
    <t>선발 결과 및 선발 도구들을 평가하여 실제로 유능한 인재를 선발하는 데 얼마나 효과적이었는지 측정하는 활동이다.</t>
    <phoneticPr fontId="3" type="noConversion"/>
  </si>
  <si>
    <t>역량</t>
    <phoneticPr fontId="3" type="noConversion"/>
  </si>
  <si>
    <t>조직의 목표 달성과 구성원 개인의 성장을 위해, 조직 내 인적 자원의 지식(K), 기술(S), 능력(A), 태도(A), 잠재력을 향상시키기 위한 체계적이고 계획적인 활동의 총체를 의미한다.</t>
    <phoneticPr fontId="3" type="noConversion"/>
  </si>
  <si>
    <t>훈련</t>
    <phoneticPr fontId="3" type="noConversion"/>
  </si>
  <si>
    <t>개발</t>
    <phoneticPr fontId="3" type="noConversion"/>
  </si>
  <si>
    <t>특정 직무나 역할을 성공적으로 수행하는 데 필요한 지식, 기술, 능력, 태도, 동기 등 개인에게 내재된 행동 특성으로서, 높은 성과와 일반적인 성과를 구별시켜 주는 요소이다.</t>
    <phoneticPr fontId="3" type="noConversion"/>
  </si>
  <si>
    <t>현재 직무 수행에 필요한 기술과 지식 습득에 초점을 맞추는 단기적 활동을 의미한다.</t>
    <phoneticPr fontId="3" type="noConversion"/>
  </si>
  <si>
    <t>미래 직무 또는 역할 수행을 위한 능력과 잠재력 향상에 초점을 맞추는 장기적 활동을 의미한다.</t>
    <phoneticPr fontId="3" type="noConversion"/>
  </si>
  <si>
    <t>조직 전체의 효과성을 증진시키기 위해 조직의 구조, 프로세스, 문화 등을 계획적으로 변화시키고 개선하는 장기적인 활동이다.</t>
    <phoneticPr fontId="3" type="noConversion"/>
  </si>
  <si>
    <t>구성원이 자신의 경력 목표를 설정하고, 조직과 협력하여 그 목표를 달성할 수 있도록 개인의 잠재력을 개발시키는 활동이다</t>
    <phoneticPr fontId="3" type="noConversion"/>
  </si>
  <si>
    <t>조직 개발</t>
    <phoneticPr fontId="3" type="noConversion"/>
  </si>
  <si>
    <t>경력 개발</t>
    <phoneticPr fontId="3" type="noConversion"/>
  </si>
  <si>
    <t>조직의 목표 달성과 구성원 개인의 성장을 위해, 자신의 직무(현재, 미래)를 보다 효과적으로 수행할 수 있도록 지식, 기술, 능력(KSA) 및 태도를 향상시키는 계획적이고 체계적인 활동이다.</t>
    <phoneticPr fontId="3" type="noConversion"/>
  </si>
  <si>
    <t>지식반감기</t>
    <phoneticPr fontId="3" type="noConversion"/>
  </si>
  <si>
    <t>수요조사</t>
    <phoneticPr fontId="3" type="noConversion"/>
  </si>
  <si>
    <t>설계</t>
    <phoneticPr fontId="3" type="noConversion"/>
  </si>
  <si>
    <t>실시</t>
    <phoneticPr fontId="3" type="noConversion"/>
  </si>
  <si>
    <t>평가</t>
    <phoneticPr fontId="3" type="noConversion"/>
  </si>
  <si>
    <t>전이</t>
    <phoneticPr fontId="3" type="noConversion"/>
  </si>
  <si>
    <t>새롭게 생성된 지식이 절반으로 줄어드는데 걸리는 시간</t>
    <phoneticPr fontId="3" type="noConversion"/>
  </si>
  <si>
    <t>교육훈련 필요성 여부, 내용, 대상을 파악하는 교육훈련 단계이다.</t>
    <phoneticPr fontId="3" type="noConversion"/>
  </si>
  <si>
    <t>교육훈련의 구체적인 목표를 설정하고, 그 목표를 달성하기 위한 내용, 매체, 방법, 기간 등을 결정하는 단계이다.</t>
    <phoneticPr fontId="3" type="noConversion"/>
  </si>
  <si>
    <t>설계된 계획에 따라 실제로 진행하는 단계이다.</t>
    <phoneticPr fontId="3" type="noConversion"/>
  </si>
  <si>
    <t>교육훈련이 사전에 설정된 목표를 얼마나 잘 달성했는지를 측정하는 활동이다.</t>
    <phoneticPr fontId="3" type="noConversion"/>
  </si>
  <si>
    <t>교육훈련을 통해 습득한 지식과 기술을 실제 직무 현장으로 옮겨와 성공적으로 적용하는 정도를 의미한다.</t>
    <phoneticPr fontId="3" type="noConversion"/>
  </si>
  <si>
    <t>한 개인이 일생 동안 일과 관련된 활동을 통해 얻게 되는 지식, 기술, 태도, 가치 등의 총체적인 과정이자 경험의 축적을 의미한다.</t>
    <phoneticPr fontId="3" type="noConversion"/>
  </si>
  <si>
    <t>조직의 목표 달성과 종업원 개인의 경력 목표 달성을 조화시키기 위해, 개인의 경력 계획과 조직의 경력 관리 활동을 통합하고 지원하는 체계적인 과정이다.</t>
    <phoneticPr fontId="3" type="noConversion"/>
  </si>
  <si>
    <t>경력개발</t>
    <phoneticPr fontId="3" type="noConversion"/>
  </si>
  <si>
    <t>조직과 개인의 경력 목표를 효과적으로 달성할 수 있도록 개인의 잠재력을 개발시키고 경력경로를 제공하는 활동이다.</t>
    <phoneticPr fontId="3" type="noConversion"/>
  </si>
  <si>
    <t xml:space="preserve"> 객관적 경력</t>
    <phoneticPr fontId="3" type="noConversion"/>
  </si>
  <si>
    <t xml:space="preserve"> 주관적 경력</t>
    <phoneticPr fontId="3" type="noConversion"/>
  </si>
  <si>
    <t>개인이 자신의 직업 생활에 대해 느끼는 태도, 가치, 기대, 인식, 포부, 정체성 등과 같이 내면에서 형성되는 경력의 경로를 의미한다.</t>
    <phoneticPr fontId="3" type="noConversion"/>
  </si>
  <si>
    <t>조직 내에서 승진, 이동, 직무 변화 등과 같이 외부적으로 관찰 가능하고 공식적인 직무 경로를 의미한다</t>
    <phoneticPr fontId="3" type="noConversion"/>
  </si>
  <si>
    <t>개인 경력욕구</t>
    <phoneticPr fontId="3" type="noConversion"/>
  </si>
  <si>
    <t>조직 경력욕구</t>
    <phoneticPr fontId="3" type="noConversion"/>
  </si>
  <si>
    <t>자신의 직업 생활을 통해 얻고자 하는 가치와 목표를 의미한다. (주요개념 : 경력닻)</t>
    <phoneticPr fontId="3" type="noConversion"/>
  </si>
  <si>
    <t>조직의 전략적 목표를 달성하기 위해 필요한 시점에 필요한 역량을 갖춘 인재를 적절한 직무에 배치하고자 하는 요구이다.</t>
    <phoneticPr fontId="3" type="noConversion"/>
  </si>
  <si>
    <t>구성원이 조직 내에서 자신의 경력 목표를 달성하기 위해 거치게 되는 직무 또는 직위의 논리적인 순서와 흐름을 의미한다.</t>
    <phoneticPr fontId="3" type="noConversion"/>
  </si>
  <si>
    <t>⚫Thomas J. Delong
   (토마스 딜롱)
⚫1949~2024현재
⚫미국 경영학자</t>
    <phoneticPr fontId="3" type="noConversion"/>
  </si>
  <si>
    <t>경력평가</t>
    <phoneticPr fontId="3" type="noConversion"/>
  </si>
  <si>
    <t>경력개발 활동 전반에 걸쳐 개인의 성장 정도와 잠재력을 평가하고, 피드백을 제공하여 경력 계획을 수정하도록 돕는 활동이다.</t>
    <phoneticPr fontId="3" type="noConversion"/>
  </si>
  <si>
    <t>구성원이 현재 직위(Position)나 직급(Grade)보다 높은 직위나 직급으로 이동하여 책임, 권한, 보상 등이 수직적으로 증가하는 인사이동을 의미한다.</t>
    <phoneticPr fontId="3" type="noConversion"/>
  </si>
  <si>
    <t>Y</t>
  </si>
  <si>
    <t>관대화 경향(Leniency)</t>
    <phoneticPr fontId="3" type="noConversion"/>
  </si>
  <si>
    <t>가혹화 경향(Harsh)</t>
    <phoneticPr fontId="3" type="noConversion"/>
  </si>
  <si>
    <t>중심화 경향(Central)</t>
    <phoneticPr fontId="3" type="noConversion"/>
  </si>
  <si>
    <t>상동적 오류(Stereotyping)</t>
    <phoneticPr fontId="3" type="noConversion"/>
  </si>
  <si>
    <t>후광효과</t>
    <phoneticPr fontId="3" type="noConversion"/>
  </si>
  <si>
    <t>뿔효과</t>
    <phoneticPr fontId="3" type="noConversion"/>
  </si>
  <si>
    <t>평가자가 피평가자들에게 실제 성과보다 높은 점수를 주어 평가 결과가 상향 편중되는 현상이다. 특히 부하 직원과의 관계 유지나 갈등 회피를 위해 의도적으로 발생할 수 있다.</t>
  </si>
  <si>
    <t>평가자가 피평가자들에게 실제 성과보다 낮은 점수를 주어 평가 결과가 하향 편중되는 현상이다. 승진이나 보상을 제한하기 위해 의도적으로 발생할 수 있다.</t>
  </si>
  <si>
    <t>평가자가 극단적 점수 부여를 회피하고 대부분의 피평가자에게 중간 점수를 부여하여, 실제 성과 차이가 반영되지 않는 현상이다. 차별적 보상의 근거가 되는 것을 지양할 때 발생한다.</t>
  </si>
  <si>
    <t>대비오류</t>
    <phoneticPr fontId="3" type="noConversion"/>
  </si>
  <si>
    <t>높은 수준의 피평가자 다음의 피평가자를 실제보다 낮게, 낮은 수준의 피평가자 다음의 피평가자를 실제보다 높게 평가하는 오류이다.</t>
    <phoneticPr fontId="3" type="noConversion"/>
  </si>
  <si>
    <t>유사성오류</t>
    <phoneticPr fontId="3" type="noConversion"/>
  </si>
  <si>
    <t xml:space="preserve">평가 기간 전체의 성과가 아닌, 평가 시점에 가장 최근에 발생한 사건이나 성과에만 과도하게 초점을 맞추어 평가하는 오류이다. </t>
    <phoneticPr fontId="3" type="noConversion"/>
  </si>
  <si>
    <t>평가 기간 초기의 성과나 인상에 과도하게 초점을 맞추어 평가하는 오류이다.</t>
    <phoneticPr fontId="3" type="noConversion"/>
  </si>
  <si>
    <t>평가자가 피평가자를 관찰할 수 있는 기회나 시간이 충분하지 않아, 직무 수행의 대표성이 부족한 제한된 정보만을 바탕으로 평가하는 오류이다.</t>
    <phoneticPr fontId="3" type="noConversion"/>
  </si>
  <si>
    <t>표본부족오류</t>
    <phoneticPr fontId="3" type="noConversion"/>
  </si>
  <si>
    <t>최근오류(Recency)</t>
    <phoneticPr fontId="3" type="noConversion"/>
  </si>
  <si>
    <t>초두오류(Primacy)</t>
    <phoneticPr fontId="3" type="noConversion"/>
  </si>
  <si>
    <t>도표식 평정 척도법(2025년 기출)</t>
    <phoneticPr fontId="3" type="noConversion"/>
  </si>
  <si>
    <t>⚫Donald G. Paterson
   (도널드 패터슨)	
⚫1892~1961
⚫미국 심리학자</t>
    <phoneticPr fontId="3" type="noConversion"/>
  </si>
  <si>
    <t>도식적 평정 척도법*</t>
    <phoneticPr fontId="3" type="noConversion"/>
  </si>
  <si>
    <t>행위기준 평정 척도법(BARS ; Behaviorally Anchored Rating Scales)*</t>
    <phoneticPr fontId="3" type="noConversion"/>
  </si>
  <si>
    <t>팀단위 성과평가</t>
    <phoneticPr fontId="3" type="noConversion"/>
  </si>
  <si>
    <t>개인 성과가 아닌, 팀(Team)이 공동으로 달성한 집단적 결과, 팀워크, 협력 등 팀의 역량을 평가하는 것을 의미한다.</t>
    <phoneticPr fontId="3" type="noConversion"/>
  </si>
  <si>
    <t>쌍대비교법</t>
    <phoneticPr fontId="3" type="noConversion"/>
  </si>
  <si>
    <t>강제 배분법</t>
    <phoneticPr fontId="3" type="noConversion"/>
  </si>
  <si>
    <t>도식적 평정 척도법</t>
    <phoneticPr fontId="3" type="noConversion"/>
  </si>
  <si>
    <t>중요사건 기록법</t>
    <phoneticPr fontId="3" type="noConversion"/>
  </si>
  <si>
    <t>행위기준 평정 척도법</t>
    <phoneticPr fontId="3" type="noConversion"/>
  </si>
  <si>
    <t>목표관리 평가 방법</t>
    <phoneticPr fontId="3" type="noConversion"/>
  </si>
  <si>
    <t>360도 다면 평가</t>
    <phoneticPr fontId="3" type="noConversion"/>
  </si>
  <si>
    <t>평가센터법</t>
    <phoneticPr fontId="3" type="noConversion"/>
  </si>
  <si>
    <t>피평가자의 전반적인 성과나 능력을 상호 비교하여 가장 우수한 사람부터 가장 낮은 사람까지 순위를 결정하는 방식이다.</t>
  </si>
  <si>
    <t>집단 내의 모든 구성원을 두 명씩 짝을 지어 일대일로 비교함으로써 상대적인 우위를 판정하는 방법이다.</t>
  </si>
  <si>
    <t>성과 평가의 결과가 특정 등급에 치우치는 것을 방지하기 위하여 사전에 정해진 비율에 따라 피평가자들을 강제로 할당하는 방식이다.</t>
  </si>
  <si>
    <t>직무 수행에 필요한 평가 요소들을 나열하고, 각 요소에 대하여 보통 5~7단계의 척도를 부여하여 체크하는 방식이다.</t>
  </si>
  <si>
    <t>도식적 평정 척도법의 정량적 장점과 중요사건 기록법의 구체성을 결합한 방식이다.</t>
  </si>
  <si>
    <t>상급자와 하급자가 공동으로 성과 목표를 설정하고, 일정 기간이 지난 후 그 달성 정도를 측정하여 평가에 반영하는 결과 중심적 방법이다.</t>
  </si>
  <si>
    <t>직속 상사라는 단일 통로에서 벗어나 동료, 부하, 고객, 본인까지 평가에 참여하는 입체적인 평가 체계다.</t>
  </si>
  <si>
    <t>주로 임원이나 승진 후보자를 대상으로 하며, 다수의 전문 평가자가 피평가자를 특정 장소에 머물게 하면서 시뮬레이션, 인바스켓 기법, 집단 토론 등 다각도로 관찰하고 평가하는 방식이다.</t>
    <phoneticPr fontId="3" type="noConversion"/>
  </si>
  <si>
    <t>평가 기간 동안 피평가자의 직무 수행 행동 중 특히 효과적이었던 사건이나 비효과적이었던 구체적인 사례들을 평가자가 수시로 기록해 두었다가 이를 바탕으로 성과를 평가하는 방법이다.</t>
    <phoneticPr fontId="3" type="noConversion"/>
  </si>
  <si>
    <t>평가상담제도</t>
    <phoneticPr fontId="3" type="noConversion"/>
  </si>
  <si>
    <t>공식적인 평가가 완료된 후, 상사와 부하가 일대일로 만나 평가 결과에 대해 논의하고, 성과 향상 및 능력 개발을 위한 구체적인 계획을 수립하는 활동이다.</t>
    <phoneticPr fontId="3" type="noConversion"/>
  </si>
  <si>
    <t>조직의 비전과 전략을 달성하기 위해 재무적 관점뿐만 아니라 고객, 내부 프로세스, 학습과 성장이라는 네 가지 핵심 관점에서 성과를 균형 있게 측정하고 관리하는 시스템이다.</t>
    <phoneticPr fontId="3" type="noConversion"/>
  </si>
  <si>
    <t>인사평가</t>
    <phoneticPr fontId="3" type="noConversion"/>
  </si>
  <si>
    <t xml:space="preserve">구성원이 일정 기간 동안 직무를 수행한 결과(성과) 및 직무 수행에 영향을 미치는 능력과 태도(역량)를 조직의 공식적인 기준에 따라 체계적으로 측정하고 기록하며 피드백하는 활동이다. </t>
    <phoneticPr fontId="3" type="noConversion"/>
  </si>
  <si>
    <t>열기3-02.학자별 이론\[프레데릭 테일러]과학적 관리론.txt</t>
  </si>
  <si>
    <t>열기3-02.학자별 이론\[앙리 파욜]일반관리론.txt</t>
  </si>
  <si>
    <t>열기3-02.학자별 이론\[조지 엘튼 메이요, 프리츠 뢰슬리스버거]인간관계론.txt</t>
  </si>
  <si>
    <t>열기3-02.학자별 이론\[더글라스 맥그리거]X・Y 이론.txt</t>
  </si>
  <si>
    <t>열기3-02.학자별 이론\[크리스 아지리스]성숙・미성숙 이론.txt</t>
  </si>
  <si>
    <t>열기3-02.학자별 이론\[레이먼드 마일즈, 찰스 스노우, 마이클 포터]인적자원관리의 전략적 접근.txt</t>
  </si>
  <si>
    <t>열기3-02.학자별 이론\[제이 바니, 에디스 펜로즈]자원기반관점(RBV).txt</t>
  </si>
  <si>
    <t>열기3-02.학자별 이론\[데이비드 울리히]다중역할모델.txt</t>
  </si>
  <si>
    <t>열기3-02.학자별 이론\[제프리 페퍼]능력주의 인적자원관리.txt</t>
  </si>
  <si>
    <t>열기3-02.학자별 이론\[마이클 포터]본원적 경쟁 전략.txt</t>
  </si>
  <si>
    <t>열기3-02.학자별 이론\[레이먼드 마일즈, 찰스 스노우]전략 유형론.txt</t>
  </si>
  <si>
    <t>열기3-02.학자별 이론\[톰 번즈, 조지 스토커]기계적 조직과 유기적 조직.txt</t>
  </si>
  <si>
    <t>열기3-02.학자별 이론\[프레데릭 허즈버그]2요인 이론.txt</t>
  </si>
  <si>
    <t>열기3-02.학자별 이론\[리처드 해크만, 그레그 올덤]직무특성 이론(직무특성 모델).txt</t>
  </si>
  <si>
    <t>열기3-02.학자별 이론\[마이클 해머, 제임스 챔피]직무 과정 재설계(BPR).txt</t>
  </si>
  <si>
    <t>열기3-02.학자별 이론\[알버트 반두라]사회학습 이론.txt</t>
  </si>
  <si>
    <t>열기3-02.학자별 이론\[에릭 번]교류 분석법.txt</t>
  </si>
  <si>
    <t>열기3-02.학자별 이론\[도널드 커크패트릭]교육훈련 평가 모형.txt</t>
  </si>
  <si>
    <t>열기3-02.학자별 이론\[어윈 골드스타인]교육훈련 타당성 평가 모델.txt</t>
  </si>
  <si>
    <t>열기3-02.학자별 이론\[잭 필립스]ROI 평가 모형.txt</t>
  </si>
  <si>
    <t>열기3-02.학자별 이론\[존 리치]개인의 경력욕구 형성과정.txt</t>
  </si>
  <si>
    <t>열기3-02.학자별 이론\[에드가 샤인, 토마스 딜롱]경력닻.txt</t>
  </si>
  <si>
    <t>열기3-02.학자별 이론\[더글라스 홀]경력단계.txt</t>
  </si>
  <si>
    <t>열기3-02.학자별 이론\[다니엘 레빈슨]성인발달모형.txt</t>
  </si>
  <si>
    <t>열기3-02.학자별 이론\[프리츠 하이더]귀인 이론.txt</t>
  </si>
  <si>
    <t>열기3-02.학자별 이론\[도널드 패터슨]도식적 평정 척도법.txt</t>
  </si>
  <si>
    <t>열기3-02.학자별 이론\[페트리샤 스미스, 로린 M. 켄달]행위기준 평정 척도법.txt</t>
  </si>
  <si>
    <t>열기3-02.학자별 이론\[피터 드러커]목표관리법.txt</t>
  </si>
  <si>
    <t>열기3-02.학자별 이론\[라일 스펜서, 사인 스펜서]역량 빙산 모델(역량의 구성요소).txt</t>
  </si>
  <si>
    <t>열기3-02.학자별 이론\[로버트 캐플란, 데이비드 노튼]균형성과지표(BSC).txt</t>
  </si>
  <si>
    <t>열기3-02.학자별 이론\[조지 밀코비치, 제리 뉴먼]보상의 개념.txt</t>
  </si>
  <si>
    <t>열기3-02.학자별 이론\[존 아담스]공정성 이론.txt</t>
  </si>
  <si>
    <t>열기3-02.학자별 이론\[체스터 버나드]협동체계론.txt</t>
  </si>
  <si>
    <t>열기3-02.학자별 이론\[드와이트 메리크]메리크식 복률 성과급.txt</t>
  </si>
  <si>
    <t>열기3-02.학자별 이론\[헨리 간트]간트식 할증급.txt</t>
  </si>
  <si>
    <t>열기3-02.학자별 이론\[제임스 로완]로완식 할증급.txt</t>
  </si>
  <si>
    <t>열기3-02.학자별 이론\[조셉 스캔론]스캔론 플랜.txt</t>
  </si>
  <si>
    <t>열기3-02.학자별 이론\[앨런 럭커]럭커 플랜.txt</t>
  </si>
  <si>
    <t>열기3-02.학자별 이론\[미첼 페인]임프로쉐어 플랜.txt</t>
  </si>
  <si>
    <t>열기3-02.학자별 이론\[에이브러햄 매슬로]욕구단계 이론.txt</t>
  </si>
  <si>
    <t>열기3-02.학자별 이론\[클레이튼 알더퍼]ERG 이론.txt</t>
  </si>
  <si>
    <t>열기3-02.학자별 이론\[데이비드 맥클리랜드]성취동기 이론.txt</t>
  </si>
  <si>
    <t>열기3-02.학자별 이론\[빅터 브룸]기대 이론.txt</t>
  </si>
  <si>
    <t>열기3-02.학자별 이론\[존 앳킨슨]유연한 기업 모델.txt</t>
  </si>
  <si>
    <t>열기3-02.학자별 이론\[하워드 펄머터]EPRG 모델.txt</t>
  </si>
  <si>
    <t>열기3-02.학자별 이론\[리 가든스와츠, 애니타 로웨]다양성 계측 모델.txt</t>
  </si>
  <si>
    <t>열기3-02.학자별 이론\[리처트 월튼]근로생활의 질(QWL).txt</t>
  </si>
  <si>
    <t>열기3-03.학자별 정보\크리스 아지리스(Chris Argyris).txt</t>
  </si>
  <si>
    <t>열기3-03.학자별 정보\레이먼드 마일즈(Raymond Miles).txt</t>
  </si>
  <si>
    <t>열기3-03.학자별 정보\찰스 스노우(Charles Snow).txt</t>
  </si>
  <si>
    <t>열기3-03.학자별 정보\마이클 포터(Michael Porter).txt</t>
  </si>
  <si>
    <t>열기3-03.학자별 정보\제이 바니(Jay B. Barney).txt</t>
  </si>
  <si>
    <t>열기3-03.학자별 정보\에디스 펜로즈(Edith Penrose).txt</t>
  </si>
  <si>
    <t>열기3-03.학자별 정보\데이비드 울리히(David Ulrich).txt</t>
  </si>
  <si>
    <t>열기3-03.학자별 정보\제프리 페퍼(Jeffrey Pfeffer).txt</t>
  </si>
  <si>
    <t>열기3-03.학자별 정보\마이클 해머(Michael Hammer).txt</t>
  </si>
  <si>
    <t>열기3-03.학자별 정보\제임스 챔피(James Champy).txt</t>
  </si>
  <si>
    <t>열기3-03.학자별 정보\도널드 커크패트릭(Donald L. Kirkpatrick).txt</t>
  </si>
  <si>
    <t>열기3-03.학자별 정보\어윈 골드스타인(Irwin L. Goldstein).txt</t>
  </si>
  <si>
    <t>열기3-03.학자별 정보\잭 필립스(Jack J. Phillips).txt</t>
  </si>
  <si>
    <t>열기3-03.학자별 정보\존 리치(John J. Leach).txt</t>
  </si>
  <si>
    <t>열기3-03.학자별 정보\에드가 샤인(Edgar H. Schein).txt</t>
  </si>
  <si>
    <t>열기3-03.학자별 정보\토마스 딜롱(Thomas J. Delong).txt</t>
  </si>
  <si>
    <t>열기3-03.학자별 정보\더글라스 홀(Douglas T. Hall).txt</t>
  </si>
  <si>
    <t>열기3-03.학자별 정보\다니엘 레빈슨(Daniel J. Levinson).txt</t>
  </si>
  <si>
    <t>열기3-03.학자별 정보\도널드 패터슨(Donald G. Paterson).txt</t>
  </si>
  <si>
    <t>열기3-03.학자별 정보\페트리샤 스미스(Patricia C. Smith).txt</t>
  </si>
  <si>
    <t>열기3-03.학자별 정보\로린 M. 켄달(Lorin. M. Kendall).txt</t>
  </si>
  <si>
    <t>열기3-03.학자별 정보\라일 스펜서 Jr.(Lyle M. Spencer Jr.).txt</t>
  </si>
  <si>
    <t>열기3-03.학자별 정보\사인 스펜서(Signe M. Spencer).txt</t>
  </si>
  <si>
    <t>열기3-03.학자별 정보\제리 뉴먼(Jerry M. Newman).txt</t>
  </si>
  <si>
    <t>열기3-03.학자별 정보\데이비드 디센조(David A. DeCenzo).txt</t>
  </si>
  <si>
    <t>열기3-03.학자별 정보\스테펀 로빈스(Stephen P. Robbins).txt</t>
  </si>
  <si>
    <t>열기3-03.학자별 정보\제럴드 레벤탈(Gerald S. Leventhal).txt</t>
  </si>
  <si>
    <t>열기3-03.학자별 정보\드와이트 메리크(Dwight V. Merrick).txt</t>
  </si>
  <si>
    <t>열기3-03.학자별 정보\헨리 간트(Henry L. Gantt).txt</t>
  </si>
  <si>
    <t>열기3-03.학자별 정보\프레데릭 할시(Frederick Arthur Halsey).txt</t>
  </si>
  <si>
    <t>열기3-03.학자별 정보\제임스 로완(James Rowan).txt</t>
  </si>
  <si>
    <t>열기3-03.학자별 정보\조셉 스캔론(Joseph N. Scanlon).txt</t>
  </si>
  <si>
    <t>열기3-03.학자별 정보\앨런 럭커(Allan Rucker).txt</t>
  </si>
  <si>
    <t>열기3-03.학자별 정보\미첼 페인(Mitchell Fein).txt</t>
  </si>
  <si>
    <t>열기3-03.학자별 정보\존 앳킨슨(John Atkinson).txt</t>
  </si>
  <si>
    <t>열기3-03.학자별 정보\테렌스 미첼(Terence R. Mitchell).txt</t>
  </si>
  <si>
    <t>열기3-03.학자별 정보\하워드 펄머터(Howard V. Perlmutter).txt</t>
  </si>
  <si>
    <t>열기3-03.학자별 정보\리 가든스와츠(Lee Gardenswartz).txt</t>
  </si>
  <si>
    <t>열기3-03.학자별 정보\애니타 로웨(Anita Rowe).txt</t>
  </si>
  <si>
    <t>열기3-03.학자별 정보\리처드 월튼(Richard E. Walton).txt</t>
  </si>
  <si>
    <t>세부 사항</t>
    <phoneticPr fontId="3" type="noConversion"/>
  </si>
  <si>
    <t>글자수</t>
    <phoneticPr fontId="3" type="noConversion"/>
  </si>
  <si>
    <t>보상</t>
    <phoneticPr fontId="3" type="noConversion"/>
  </si>
  <si>
    <t>임금 및 급여</t>
    <phoneticPr fontId="3" type="noConversion"/>
  </si>
  <si>
    <t>상여금 및 성과급</t>
    <phoneticPr fontId="3" type="noConversion"/>
  </si>
  <si>
    <t>복리후생</t>
    <phoneticPr fontId="3" type="noConversion"/>
  </si>
  <si>
    <t xml:space="preserve"> 공평성</t>
    <phoneticPr fontId="3" type="noConversion"/>
  </si>
  <si>
    <t xml:space="preserve"> 공정성</t>
    <phoneticPr fontId="3" type="noConversion"/>
  </si>
  <si>
    <t xml:space="preserve"> 효율성</t>
    <phoneticPr fontId="3" type="noConversion"/>
  </si>
  <si>
    <t>성과연봉제</t>
    <phoneticPr fontId="3" type="noConversion"/>
  </si>
  <si>
    <t>역량급</t>
    <phoneticPr fontId="3" type="noConversion"/>
  </si>
  <si>
    <t>직무급</t>
    <phoneticPr fontId="3" type="noConversion"/>
  </si>
  <si>
    <t>종업원이 조직에 기여한 노동력과 노력의 대가로 조직으로부터 받는 모든 형태의 금전적, 비금전적 대가를 총칭한다.</t>
    <phoneticPr fontId="3" type="noConversion"/>
  </si>
  <si>
    <t>직무 수행의 대가로 정기적으로 지급되는 기본적인 금전적 대가이다.</t>
    <phoneticPr fontId="3" type="noConversion"/>
  </si>
  <si>
    <t>성과 달성, 이익 공유, 특정 목표 달성 등에 따라 지급되는 변동적인 금전적 대가이다.</t>
    <phoneticPr fontId="3" type="noConversion"/>
  </si>
  <si>
    <t>법적으로 의무화되거나(4대 보험, 퇴직금 등) 조직이 자발적으로 제공하는(의료 지원, 학자금, 식사 제공 등) 금전적 가치가 있는 간접적 혜택이다.</t>
    <phoneticPr fontId="3" type="noConversion"/>
  </si>
  <si>
    <t>조직의 전략 및 목표 달성과 종업원의 욕구를 충족시키기 위해, 보상 수준, 보상 체계, 보상 지급 방식 등을 설계, 실행, 평가하는 일련의 활동이다.</t>
    <phoneticPr fontId="3" type="noConversion"/>
  </si>
  <si>
    <t>보상 수준을 결정</t>
    <phoneticPr fontId="3" type="noConversion"/>
  </si>
  <si>
    <t>보상 체계를 결정</t>
    <phoneticPr fontId="3" type="noConversion"/>
  </si>
  <si>
    <t>보상 지급을 결정</t>
    <phoneticPr fontId="3" type="noConversion"/>
  </si>
  <si>
    <t>임금</t>
    <phoneticPr fontId="3" type="noConversion"/>
  </si>
  <si>
    <t>임금수준관리</t>
    <phoneticPr fontId="3" type="noConversion"/>
  </si>
  <si>
    <t>임금체계관리</t>
    <phoneticPr fontId="3" type="noConversion"/>
  </si>
  <si>
    <t>임금형태관리</t>
    <phoneticPr fontId="3" type="noConversion"/>
  </si>
  <si>
    <t>임금평가</t>
    <phoneticPr fontId="3" type="noConversion"/>
  </si>
  <si>
    <t>종업원이 근로를 제공한 대가로 사용자로부터 정기적으로 지급받는 금전적 보상을 의미한다.</t>
    <phoneticPr fontId="3" type="noConversion"/>
  </si>
  <si>
    <t>조직의 전략 및 목표 달성과 종업원의 욕구를 충족시키기 위해, 임금의 수준, 체계, 형태 등을 공정하고 효율적으로 설계, 실행, 유지하는 일련의 활동이다.</t>
    <phoneticPr fontId="3" type="noConversion"/>
  </si>
  <si>
    <t>경쟁 기업이나 노동 시장과 비교하여 조직이 지급하는 임금의 절대적인 높이를 결정하는 영역이다.</t>
    <phoneticPr fontId="3" type="noConversion"/>
  </si>
  <si>
    <t>임금수준 (평균수준)</t>
    <phoneticPr fontId="3" type="noConversion"/>
  </si>
  <si>
    <t>임금형태 (계산 및 지급 방법)</t>
    <phoneticPr fontId="3" type="noConversion"/>
  </si>
  <si>
    <t>임금액의 크기를 나타내며, 사용자에 의해 종업원에게 지급되는 평균임금률을 의미한다.</t>
    <phoneticPr fontId="3" type="noConversion"/>
  </si>
  <si>
    <t>임금지급항목의 구성내용 또는 개별 종업원의 임금을 결정하는 기준을 의미한다.</t>
    <phoneticPr fontId="3" type="noConversion"/>
  </si>
  <si>
    <t>종업원에 대한 임금의 계산 및 지불방법을 의미한다. 임금을 지불할 때 무엇을 단위기준으로 산정하는가를 나타내는 개념이다.</t>
    <phoneticPr fontId="3" type="noConversion"/>
  </si>
  <si>
    <t>열기3-02.학자별 이론\[데이비드 디센조, 스테펀 로빈스]보상관리의 개념.txt</t>
    <phoneticPr fontId="3" type="noConversion"/>
  </si>
  <si>
    <t>열기3-02.학자별 이론\[제프리 페퍼]능력주의 인적자원관리.txt</t>
    <phoneticPr fontId="3" type="noConversion"/>
  </si>
  <si>
    <t>열기3-02.학자별 이론\[존 아담스]공정성 이론.txt</t>
    <phoneticPr fontId="3" type="noConversion"/>
  </si>
  <si>
    <t>법정 복리후생</t>
    <phoneticPr fontId="3" type="noConversion"/>
  </si>
  <si>
    <t>법정 외 복리후생(기업 자발적)</t>
    <phoneticPr fontId="3" type="noConversion"/>
  </si>
  <si>
    <t>선택적 복리후생제도</t>
    <phoneticPr fontId="3" type="noConversion"/>
  </si>
  <si>
    <t>통합적 복리후생제도</t>
    <phoneticPr fontId="3" type="noConversion"/>
  </si>
  <si>
    <t>종업원이 근로의 대가로 받는 임금 이외의 모든 형태의 간접적, 비현금성 보상을 의미한다.</t>
    <phoneticPr fontId="3" type="noConversion"/>
  </si>
  <si>
    <t>국가 법령에 따라 기업이 종업원에게 의무적으로 제공해야 하는 복리후생 항목이다.</t>
    <phoneticPr fontId="3" type="noConversion"/>
  </si>
  <si>
    <t>기업이 자발적으로 종업원의 복지 향상을 위해 제공하는 항목이다.</t>
    <phoneticPr fontId="3" type="noConversion"/>
  </si>
  <si>
    <t>카페테리아식 제도</t>
    <phoneticPr fontId="3" type="noConversion"/>
  </si>
  <si>
    <t>종업원이 자신의 욕구와 상황에 맞게 혜택을 선택할 수 있는 제도를 의미한다.</t>
    <phoneticPr fontId="3" type="noConversion"/>
  </si>
  <si>
    <t>조직이 종업원 개개인에게 일정 한도의 복리후생 예산을 부여하고, 종업원이 자신의 욕구에 따라 미리 정해진 다양한 복리후생 항목 중에서 자율적으로 선택하여 사용하는 제도이다.</t>
    <phoneticPr fontId="3" type="noConversion"/>
  </si>
  <si>
    <t>법정 복리후생과 자발적 복리후생을 분리하여 관리하지 않고, 조직이 제공하는 모든 간접 보상을 하나의 통합된 시스템으로 묶어서 관리하는 방식이다. F108</t>
    <phoneticPr fontId="3" type="noConversion"/>
  </si>
  <si>
    <t>스마트 워크 체제 하 성과 관리 패러다임 변화와 인사평가・보상 체계 설계 및 조직 문화적 과제</t>
    <phoneticPr fontId="3" type="noConversion"/>
  </si>
  <si>
    <t>★</t>
    <phoneticPr fontId="3" type="noConversion"/>
  </si>
  <si>
    <t>No</t>
    <phoneticPr fontId="3" type="noConversion"/>
  </si>
  <si>
    <t>년도</t>
    <phoneticPr fontId="3" type="noConversion"/>
  </si>
  <si>
    <t>번호</t>
    <phoneticPr fontId="3" type="noConversion"/>
  </si>
  <si>
    <t>문제 주제</t>
    <phoneticPr fontId="3" type="noConversion"/>
  </si>
  <si>
    <t>비고</t>
    <phoneticPr fontId="3" type="noConversion"/>
  </si>
  <si>
    <t>정렬 기준</t>
    <phoneticPr fontId="3" type="noConversion"/>
  </si>
  <si>
    <t>년↓</t>
    <phoneticPr fontId="3" type="noConversion"/>
  </si>
  <si>
    <t>년↑</t>
    <phoneticPr fontId="3" type="noConversion"/>
  </si>
  <si>
    <t>1</t>
    <phoneticPr fontId="3" type="noConversion"/>
  </si>
  <si>
    <t>2</t>
    <phoneticPr fontId="3" type="noConversion"/>
  </si>
  <si>
    <t>제01장 인적자원관리의 개관</t>
    <phoneticPr fontId="3" type="noConversion"/>
  </si>
  <si>
    <t>05</t>
    <phoneticPr fontId="3" type="noConversion"/>
  </si>
  <si>
    <t>01</t>
    <phoneticPr fontId="3" type="noConversion"/>
  </si>
  <si>
    <t>06</t>
    <phoneticPr fontId="3" type="noConversion"/>
  </si>
  <si>
    <t>02</t>
    <phoneticPr fontId="3" type="noConversion"/>
  </si>
  <si>
    <t>3</t>
  </si>
  <si>
    <t>제02절 인적자원관리의 역사</t>
  </si>
  <si>
    <t>03</t>
  </si>
  <si>
    <t>03</t>
    <phoneticPr fontId="3" type="noConversion"/>
  </si>
  <si>
    <t>07</t>
    <phoneticPr fontId="3" type="noConversion"/>
  </si>
  <si>
    <t>08</t>
    <phoneticPr fontId="3" type="noConversion"/>
  </si>
  <si>
    <t>09</t>
    <phoneticPr fontId="3" type="noConversion"/>
  </si>
  <si>
    <t>10</t>
    <phoneticPr fontId="3" type="noConversion"/>
  </si>
  <si>
    <t>제01장 인적자원관리의 개관</t>
  </si>
  <si>
    <t>04</t>
  </si>
  <si>
    <t>제05절 경쟁전략과 인적자원관리</t>
  </si>
  <si>
    <t>11</t>
    <phoneticPr fontId="3" type="noConversion"/>
  </si>
  <si>
    <t>12</t>
    <phoneticPr fontId="3" type="noConversion"/>
  </si>
  <si>
    <t>제02장 직무관리</t>
    <phoneticPr fontId="3" type="noConversion"/>
  </si>
  <si>
    <t>2</t>
  </si>
  <si>
    <t>제02장 직무관리</t>
  </si>
  <si>
    <t>2-2</t>
    <phoneticPr fontId="3" type="noConversion"/>
  </si>
  <si>
    <t>1</t>
  </si>
  <si>
    <t>제03장 확보관리</t>
  </si>
  <si>
    <t>제02절 인적자원의 모집</t>
  </si>
  <si>
    <t>05</t>
  </si>
  <si>
    <t>3</t>
    <phoneticPr fontId="3" type="noConversion"/>
  </si>
  <si>
    <t>제03절 인적자원의 선발</t>
  </si>
  <si>
    <t>06</t>
  </si>
  <si>
    <t>04</t>
    <phoneticPr fontId="3" type="noConversion"/>
  </si>
  <si>
    <t>선발도구의 타당도 평가방법 및 선발비율의 개념</t>
    <phoneticPr fontId="3" type="noConversion"/>
  </si>
  <si>
    <t>1-1</t>
    <phoneticPr fontId="3" type="noConversion"/>
  </si>
  <si>
    <t>4</t>
  </si>
  <si>
    <t>제04장 개발관리</t>
  </si>
  <si>
    <t>제02절 인적자원의 교육훈련관리</t>
  </si>
  <si>
    <t>1-2</t>
    <phoneticPr fontId="3" type="noConversion"/>
  </si>
  <si>
    <t>2-1</t>
    <phoneticPr fontId="3" type="noConversion"/>
  </si>
  <si>
    <t>제03절 인적자원의 경력개발관리</t>
  </si>
  <si>
    <t>제04장 개발관리</t>
    <phoneticPr fontId="3" type="noConversion"/>
  </si>
  <si>
    <t>제05장 평가관리(성과관리)</t>
  </si>
  <si>
    <t>제01절 인사평가의 개관</t>
  </si>
  <si>
    <t>제05장 평가관리(성과관리)</t>
    <phoneticPr fontId="3" type="noConversion"/>
  </si>
  <si>
    <t>제03절 인사평가의 오류</t>
  </si>
  <si>
    <t>5</t>
  </si>
  <si>
    <t>제04절 인사평가의 방법</t>
  </si>
  <si>
    <t>07</t>
  </si>
  <si>
    <t>08</t>
  </si>
  <si>
    <t>직무중심 관리관행과 인간중심 관리관행에 따른 평가관리제도</t>
    <phoneticPr fontId="3" type="noConversion"/>
  </si>
  <si>
    <t>제06장 보상관리</t>
  </si>
  <si>
    <t>제02절 임금관리</t>
  </si>
  <si>
    <t>제03절 복리후생관리</t>
  </si>
  <si>
    <t>09</t>
  </si>
  <si>
    <t>제07장 유지 및 이직관리</t>
  </si>
  <si>
    <t>제01절 근로시간관리</t>
  </si>
  <si>
    <t>제07장 유지 및 이직관리</t>
    <phoneticPr fontId="3" type="noConversion"/>
  </si>
  <si>
    <t>제02절 안전보건관리</t>
  </si>
  <si>
    <t>16</t>
    <phoneticPr fontId="3" type="noConversion"/>
  </si>
  <si>
    <t>17</t>
    <phoneticPr fontId="3" type="noConversion"/>
  </si>
  <si>
    <t>제05절 노사관계관리</t>
  </si>
  <si>
    <t>10</t>
  </si>
  <si>
    <t>14</t>
    <phoneticPr fontId="3" type="noConversion"/>
  </si>
  <si>
    <t>제06절 이직관리</t>
  </si>
  <si>
    <t>13</t>
    <phoneticPr fontId="3" type="noConversion"/>
  </si>
  <si>
    <t>15</t>
  </si>
  <si>
    <t>제08장 인적자원관리의 현대적 흐름</t>
    <phoneticPr fontId="3" type="noConversion"/>
  </si>
  <si>
    <t>제08장 인적자원관리의 현대적 흐름</t>
  </si>
  <si>
    <t>15</t>
    <phoneticPr fontId="3" type="noConversion"/>
  </si>
  <si>
    <t>18</t>
    <phoneticPr fontId="3" type="noConversion"/>
  </si>
  <si>
    <t>19</t>
    <phoneticPr fontId="3" type="noConversion"/>
  </si>
  <si>
    <t>제06절 저성과자 관리</t>
  </si>
  <si>
    <t>20</t>
    <phoneticPr fontId="3" type="noConversion"/>
  </si>
  <si>
    <t>21</t>
    <phoneticPr fontId="3" type="noConversion"/>
  </si>
  <si>
    <t>제07절 역량기반 인적자원관리</t>
  </si>
  <si>
    <t>제08절 고성과 작업시스템</t>
  </si>
  <si>
    <t>지속가능경영</t>
    <phoneticPr fontId="3" type="noConversion"/>
  </si>
  <si>
    <t>22</t>
    <phoneticPr fontId="3" type="noConversion"/>
  </si>
  <si>
    <t>23</t>
    <phoneticPr fontId="3" type="noConversion"/>
  </si>
  <si>
    <t>24</t>
    <phoneticPr fontId="3" type="noConversion"/>
  </si>
  <si>
    <t>25</t>
    <phoneticPr fontId="3" type="noConversion"/>
  </si>
  <si>
    <t>26</t>
    <phoneticPr fontId="3" type="noConversion"/>
  </si>
  <si>
    <t>27</t>
    <phoneticPr fontId="3" type="noConversion"/>
  </si>
  <si>
    <t>28</t>
    <phoneticPr fontId="3" type="noConversion"/>
  </si>
  <si>
    <t>29</t>
    <phoneticPr fontId="3" type="noConversion"/>
  </si>
  <si>
    <t>30</t>
    <phoneticPr fontId="3" type="noConversion"/>
  </si>
  <si>
    <t>31</t>
    <phoneticPr fontId="3" type="noConversion"/>
  </si>
  <si>
    <t>기대 이론</t>
  </si>
  <si>
    <t>목표설정 이론</t>
  </si>
  <si>
    <t>열기3-02.학자별 이론\[에드윈 로크, 게리 레이섬]목표설정 이론.txt</t>
  </si>
  <si>
    <t>내재적 보상 이론</t>
  </si>
  <si>
    <t>열기3-02.학자별 이론\[케네스 토마스]내재적 보상 이론.txt</t>
  </si>
  <si>
    <t>인지평가 이론</t>
  </si>
  <si>
    <t>열기3-02.학자별 이론\[에드워드 데시]인지평가 이론.txt</t>
  </si>
  <si>
    <t>⚫Abraham Maslow
   (에이브러햄 매슬로)
⚫1908~1970
⚫미국 심리학자</t>
    <phoneticPr fontId="3" type="noConversion"/>
  </si>
  <si>
    <t>열기3-03.학자별 정보\에이브러햄 매슬로(Abraham Maslow).txt</t>
  </si>
  <si>
    <t>⚫Clayton Alderfer
   (클레이튼 알더퍼)
⚫1940~2015
⚫미국 심리학자</t>
    <phoneticPr fontId="3" type="noConversion"/>
  </si>
  <si>
    <t>열기3-03.학자별 정보\클레이튼 알더퍼(Clayton Alderfer).txt</t>
  </si>
  <si>
    <t>⚫Frederic Herzberg
   (프레데릭 허즈버그)
⚫1923~2000
⚫미국 심리학자</t>
    <phoneticPr fontId="3" type="noConversion"/>
  </si>
  <si>
    <t>열기3-03.학자별 정보\프레데릭 허즈버그(Frederic Herzberg).txt</t>
  </si>
  <si>
    <t>성취동기 이론
사회중심적 권력</t>
    <phoneticPr fontId="3" type="noConversion"/>
  </si>
  <si>
    <t>⚫David McClelland
   (데이비드 맥클리랜드)
⚫1917~1998
⚫미국 심리학자</t>
    <phoneticPr fontId="3" type="noConversion"/>
  </si>
  <si>
    <t>열기3-03.학자별 정보\데이비드 맥클리랜드(David McClelland).txt</t>
  </si>
  <si>
    <t>2요인 이론(2014년 기출-경영조직론)</t>
    <phoneticPr fontId="3" type="noConversion"/>
  </si>
  <si>
    <t>⚫Victor Vroom
   (빅터 브룸)
⚫1932~2024현재
⚫캐나다 심리학자</t>
    <phoneticPr fontId="3" type="noConversion"/>
  </si>
  <si>
    <t>열기3-03.학자별 정보\빅터 브룸(Victor Vroom).txt</t>
  </si>
  <si>
    <t>⚫John S. Adams
   (존 아담스) 
⚫1925~1984
⚫미국 사회심리학자</t>
    <phoneticPr fontId="3" type="noConversion"/>
  </si>
  <si>
    <t>열기3-03.학자별 정보\존 아담스(John S. Adams).txt</t>
  </si>
  <si>
    <t>목표설정 이론</t>
    <phoneticPr fontId="3" type="noConversion"/>
  </si>
  <si>
    <t>⚫Edwin A. Locke
   (에드윈 로크)
⚫1938~2024현재
⚫미국 심리학자</t>
    <phoneticPr fontId="3" type="noConversion"/>
  </si>
  <si>
    <t>열기3-03.학자별 정보\에드윈 로크(Edwin A. Locke).txt</t>
  </si>
  <si>
    <t>⚫Gary P. Latham
   (게리 레이섬)
⚫1945~2024현재
⚫캐나다 심리학자</t>
    <phoneticPr fontId="3" type="noConversion"/>
  </si>
  <si>
    <t>열기3-03.학자별 정보\게리 레이섬(Gary P. Latham).txt</t>
  </si>
  <si>
    <t>⚫J. Richard Hackman
   (리처드 해크만)
⚫1940~2013
⚫미국 사회심리학자</t>
    <phoneticPr fontId="3" type="noConversion"/>
  </si>
  <si>
    <t>열기3-03.학자별 정보\리처드 해크만(J. Richard Hackman).txt</t>
  </si>
  <si>
    <t>⚫Greg R. Oldham
   (그레그 올덤)
⚫1947~2024현재
⚫미국 심리학자</t>
    <phoneticPr fontId="3" type="noConversion"/>
  </si>
  <si>
    <t>열기3-03.학자별 정보\그레그 올덤(Greg R. Oldham).txt</t>
  </si>
  <si>
    <t>직무특성 이론(직무특성 모델)(2010년 기출)</t>
    <phoneticPr fontId="3" type="noConversion"/>
  </si>
  <si>
    <t>내재적 보상 이론</t>
    <phoneticPr fontId="3" type="noConversion"/>
  </si>
  <si>
    <t>⚫Kenneth Thomas
   (케네스 토마스)
⚫1943~2024현재
⚫미국 경영학자</t>
    <phoneticPr fontId="3" type="noConversion"/>
  </si>
  <si>
    <t>열기3-03.학자별 정보\케네스 토마스(Kenneth Thomas).txt</t>
  </si>
  <si>
    <t>⚫Edward Deci
   (에드워드 데시)
⚫1942~2024현재
⚫미국 사회심리학자
⚫빅터 브룸(Victor Vroom)
   의 제자</t>
    <phoneticPr fontId="3" type="noConversion"/>
  </si>
  <si>
    <t>열기3-03.학자별 정보\에드워드 데시(Edward Deci).txt</t>
  </si>
  <si>
    <t>인지평가 이론(2020년 기출-경영조직론)</t>
    <phoneticPr fontId="3" type="noConversion"/>
  </si>
  <si>
    <t>자기 지각 이론</t>
  </si>
  <si>
    <t>열기3-02.학자별 이론\[대릴 벰]자기 지각 이론.txt</t>
  </si>
  <si>
    <t>자기 지각 이론</t>
    <phoneticPr fontId="3" type="noConversion"/>
  </si>
  <si>
    <t>⚫Daryl Bem
   (대릴 벰)
⚫1938~2024현재
⚫미국 사회심리학자</t>
    <phoneticPr fontId="3" type="noConversion"/>
  </si>
  <si>
    <t>열기3-03.학자별 정보\대릴 벰(Daryl Bem).txt</t>
  </si>
  <si>
    <t>⚫Frederick W. Taylor
   (프레데릭 테일러)
⚫1856~1915
⚫미국 기계 엔지니어</t>
    <phoneticPr fontId="3" type="noConversion"/>
  </si>
  <si>
    <t>열기3-03.학자별 정보\프레데릭 테일러(Frederick W. Taylor).txt</t>
  </si>
  <si>
    <t>과학적 관리론(2018년 기출)</t>
    <phoneticPr fontId="3" type="noConversion"/>
  </si>
  <si>
    <t>일반 관리론</t>
    <phoneticPr fontId="3" type="noConversion"/>
  </si>
  <si>
    <t>⚫Henri Fayol
   (앙리 파욜)
⚫1841~1925
⚫프랑스 광산 공학자
⚫저서:산업 및 일반 경영관
   리론(1916)</t>
    <phoneticPr fontId="3" type="noConversion"/>
  </si>
  <si>
    <t>열기3-03.학자별 정보\앙리 파욜(Henri Fayol).txt</t>
  </si>
  <si>
    <t xml:space="preserve">
</t>
    <phoneticPr fontId="3" type="noConversion"/>
  </si>
  <si>
    <t>⚫George E. Mayo
   (조지 엘튼 메이요)
⚫1880~1949
⚫호주-미국 심리학자, 
   사회학자</t>
    <phoneticPr fontId="3" type="noConversion"/>
  </si>
  <si>
    <t>열기3-03.학자별 정보\조지 엘튼 메이요(George E. Mayo).txt</t>
  </si>
  <si>
    <t>⚫Fritz J. Roethlisberger
   (프리츠 뢰슬리스버거)
⚫1898~1974
⚫미국 사회과학자, 
   경영이론가
⚫호손실험 당시 Mayo의 대
   학원 조교</t>
    <phoneticPr fontId="3" type="noConversion"/>
  </si>
  <si>
    <t>열기3-03.학자별 정보\프리츠 뢰슬리스버거(Fritz J. Roethlisberger).txt</t>
  </si>
  <si>
    <t>⚫Douglas M. McGregor
   (더글라스 맥그리거)
⚫1906~1964
⚫미국 사회심리학자
⚫Abraham Maslow의 제자</t>
    <phoneticPr fontId="3" type="noConversion"/>
  </si>
  <si>
    <t>열기3-03.학자별 정보\더글라스 맥그리거(Douglas M. McGregor).txt</t>
  </si>
  <si>
    <t>기계적 조직과 유기적 조직</t>
    <phoneticPr fontId="3" type="noConversion"/>
  </si>
  <si>
    <t>⚫Tom Burns
   (톰 번즈)
⚫1913~2001
⚫영국 사회학자</t>
    <phoneticPr fontId="3" type="noConversion"/>
  </si>
  <si>
    <t>열기3-03.학자별 정보\톰 번즈(Tom Burns).txt</t>
  </si>
  <si>
    <t>⚫George M. Stalker
   (조지 스토커)
⚫1920(?)~2003
⚫영국 사회학자</t>
    <phoneticPr fontId="3" type="noConversion"/>
  </si>
  <si>
    <t>열기3-03.학자별 정보\조지 스토커(George M. Stalker).txt</t>
  </si>
  <si>
    <t>자기효능감 이론
사회학습 이론</t>
    <phoneticPr fontId="3" type="noConversion"/>
  </si>
  <si>
    <t>⚫Albert Bandura
   (알버트 반두라)
⚫1925~2021
⚫캐나다-미국 심리학자</t>
    <phoneticPr fontId="3" type="noConversion"/>
  </si>
  <si>
    <t>열기3-03.학자별 정보\알버트 반두라(Albert Bandura).txt</t>
  </si>
  <si>
    <t>교류 분석법</t>
    <phoneticPr fontId="3" type="noConversion"/>
  </si>
  <si>
    <t>⚫Eric Berne
   (에릭 번)
⚫1910~1970
⚫캐나다 정신과 의사</t>
    <phoneticPr fontId="3" type="noConversion"/>
  </si>
  <si>
    <t>열기3-03.학자별 정보\에릭 번(Eric Berne).txt</t>
  </si>
  <si>
    <t>⚫Fritz Heider
   (프리츠 하이더)
⚫1896~1988
⚫오스트리아 심리학자</t>
    <phoneticPr fontId="3" type="noConversion"/>
  </si>
  <si>
    <t>열기3-03.학자별 정보\프리츠 하이더(Fritz Heider).txt</t>
  </si>
  <si>
    <t>목표관리법</t>
    <phoneticPr fontId="3" type="noConversion"/>
  </si>
  <si>
    <t>⚫Peter Drucker
   (피터 드러커)
⚫1909~2005
⚫오스트리아-미국 경영학자</t>
    <phoneticPr fontId="3" type="noConversion"/>
  </si>
  <si>
    <t>열기3-03.학자별 정보\피터 드러커(Peter Drucker).txt</t>
  </si>
  <si>
    <t>협동체계론</t>
    <phoneticPr fontId="3" type="noConversion"/>
  </si>
  <si>
    <t>⚫Chester I. Barnard
   (체스터 버나드)
⚫1886~1961
⚫미국 기업가</t>
    <phoneticPr fontId="3" type="noConversion"/>
  </si>
  <si>
    <t>열기3-03.학자별 정보\체스터 버나드(Chester I. Barnard).txt</t>
  </si>
  <si>
    <t>동기부여</t>
    <phoneticPr fontId="3" type="noConversion"/>
  </si>
  <si>
    <t>구성원의 행동을 유발하고, 특정 목표를 향해 노력의 방향과 강도를 결정하며, 그 노력을 지속하게 만드는 내적 또는 외적 요인들의 과정을 의미한다.</t>
    <phoneticPr fontId="3" type="noConversion"/>
  </si>
  <si>
    <t>안전관리</t>
    <phoneticPr fontId="3" type="noConversion"/>
  </si>
  <si>
    <t>근로시간</t>
    <phoneticPr fontId="3" type="noConversion"/>
  </si>
  <si>
    <t>근로시간단축</t>
    <phoneticPr fontId="3" type="noConversion"/>
  </si>
  <si>
    <t>유연적 근로시간관리</t>
    <phoneticPr fontId="3" type="noConversion"/>
  </si>
  <si>
    <t xml:space="preserve"> 선택적 근로시간제</t>
    <phoneticPr fontId="3" type="noConversion"/>
  </si>
  <si>
    <t xml:space="preserve"> 탄력적 근로시간제</t>
    <phoneticPr fontId="3" type="noConversion"/>
  </si>
  <si>
    <t xml:space="preserve"> 간주 근로시간제</t>
    <phoneticPr fontId="3" type="noConversion"/>
  </si>
  <si>
    <t xml:space="preserve"> 재량 근로시간제</t>
    <phoneticPr fontId="3" type="noConversion"/>
  </si>
  <si>
    <t>역할 이론</t>
  </si>
  <si>
    <t>열기3-02.학자별 이론\[다니엘 카츠, 로버트 칸]역할 이론.txt</t>
  </si>
  <si>
    <t>조직 유형 분류</t>
    <phoneticPr fontId="3" type="noConversion"/>
  </si>
  <si>
    <t>⚫Daniel Katz
   (다니엘 카츠)
⚫1903~1998
⚫미국 사회심리학자</t>
    <phoneticPr fontId="3" type="noConversion"/>
  </si>
  <si>
    <t>열기3-03.학자별 정보\다니엘 카츠(Daniel Katz).txt</t>
  </si>
  <si>
    <t>⚫Robert L. Kahn
   (로버트 칸)
⚫1918~2019
⚫미국 심리학자</t>
    <phoneticPr fontId="3" type="noConversion"/>
  </si>
  <si>
    <t>열기3-03.학자별 정보\로버트 칸(Robert L. Kahn).txt</t>
  </si>
  <si>
    <t>일반적 적응 증후군(GAS)</t>
  </si>
  <si>
    <t>열기3-02.학자별 이론\[한스 셀리에]일반적 적응 증후군(GAS).txt</t>
  </si>
  <si>
    <t>일반적 적응 증후군(GAS)</t>
    <phoneticPr fontId="3" type="noConversion"/>
  </si>
  <si>
    <t>⚫Hans Selye
   (한스 셀리에)
⚫1907~1982
⚫헝가리-캐나다 생물학자</t>
    <phoneticPr fontId="3" type="noConversion"/>
  </si>
  <si>
    <t>열기3-03.학자별 정보\한스 셀리에(Hans Selye).txt</t>
  </si>
  <si>
    <t>조직이 종업원(노동)과 사용자(경영) 간의 관계를 규율하고 조정하며, 발생 가능한 갈등을 최소화하고 협력을 증진시키기 위해 수행하는 모든 활동을 의미한다.</t>
    <phoneticPr fontId="3" type="noConversion"/>
  </si>
  <si>
    <t>다운사이징(Downsizing)</t>
    <phoneticPr fontId="3" type="noConversion"/>
  </si>
  <si>
    <t>기업 인수 합병(M&amp;A)</t>
    <phoneticPr fontId="3" type="noConversion"/>
  </si>
  <si>
    <t>인간관계론(2018년 기출)</t>
    <phoneticPr fontId="3" type="noConversion"/>
  </si>
  <si>
    <t>스트레스</t>
    <phoneticPr fontId="3" type="noConversion"/>
  </si>
  <si>
    <t>개인-환경 적합성 모델</t>
    <phoneticPr fontId="3" type="noConversion"/>
  </si>
  <si>
    <t>노력-보상 불균형 모델</t>
    <phoneticPr fontId="3" type="noConversion"/>
  </si>
  <si>
    <t>직무 요구-통제 모델</t>
    <phoneticPr fontId="3" type="noConversion"/>
  </si>
  <si>
    <t>자원 보존 모델</t>
    <phoneticPr fontId="3" type="noConversion"/>
  </si>
  <si>
    <t>유스트레스</t>
    <phoneticPr fontId="3" type="noConversion"/>
  </si>
  <si>
    <t>디스트레스</t>
    <phoneticPr fontId="3" type="noConversion"/>
  </si>
  <si>
    <t>노동조합</t>
    <phoneticPr fontId="3" type="noConversion"/>
  </si>
  <si>
    <t xml:space="preserve"> 직업별 노동조합</t>
    <phoneticPr fontId="3" type="noConversion"/>
  </si>
  <si>
    <t xml:space="preserve"> 산업별 노동조합</t>
    <phoneticPr fontId="3" type="noConversion"/>
  </si>
  <si>
    <t xml:space="preserve"> 기업별 노동조합</t>
    <phoneticPr fontId="3" type="noConversion"/>
  </si>
  <si>
    <t xml:space="preserve"> 일반 노동조합</t>
    <phoneticPr fontId="3" type="noConversion"/>
  </si>
  <si>
    <t>숍제도</t>
    <phoneticPr fontId="3" type="noConversion"/>
  </si>
  <si>
    <t xml:space="preserve"> 유니온숍</t>
    <phoneticPr fontId="3" type="noConversion"/>
  </si>
  <si>
    <t xml:space="preserve"> 클로즈드숍</t>
    <phoneticPr fontId="3" type="noConversion"/>
  </si>
  <si>
    <t xml:space="preserve"> 오픈숍</t>
    <phoneticPr fontId="3" type="noConversion"/>
  </si>
  <si>
    <t xml:space="preserve"> 에이전시숍</t>
    <phoneticPr fontId="3" type="noConversion"/>
  </si>
  <si>
    <t>체크오프 시스템(임금공제)</t>
    <phoneticPr fontId="3" type="noConversion"/>
  </si>
  <si>
    <t>노사협력제도</t>
    <phoneticPr fontId="3" type="noConversion"/>
  </si>
  <si>
    <t>단체교섭</t>
    <phoneticPr fontId="3" type="noConversion"/>
  </si>
  <si>
    <t>단체협약</t>
    <phoneticPr fontId="3" type="noConversion"/>
  </si>
  <si>
    <t>노동쟁의</t>
    <phoneticPr fontId="3" type="noConversion"/>
  </si>
  <si>
    <t>쟁의행위</t>
    <phoneticPr fontId="3" type="noConversion"/>
  </si>
  <si>
    <t>조정제도</t>
    <phoneticPr fontId="3" type="noConversion"/>
  </si>
  <si>
    <t>부당노동행위</t>
    <phoneticPr fontId="3" type="noConversion"/>
  </si>
  <si>
    <t xml:space="preserve"> 불이익취급</t>
    <phoneticPr fontId="3" type="noConversion"/>
  </si>
  <si>
    <t xml:space="preserve"> 반조합계약</t>
    <phoneticPr fontId="3" type="noConversion"/>
  </si>
  <si>
    <t xml:space="preserve"> 지배・개입</t>
    <phoneticPr fontId="3" type="noConversion"/>
  </si>
  <si>
    <t xml:space="preserve"> 단체교섭 거부・해태</t>
    <phoneticPr fontId="3" type="noConversion"/>
  </si>
  <si>
    <t>경영참가제도</t>
    <phoneticPr fontId="3" type="noConversion"/>
  </si>
  <si>
    <t xml:space="preserve"> 노사협의회</t>
    <phoneticPr fontId="3" type="noConversion"/>
  </si>
  <si>
    <t>근로자가 사용자의 지휘・감독 아래 근로 계약상의 근로를 제공하는 시간을 의미한다.</t>
    <phoneticPr fontId="3" type="noConversion"/>
  </si>
  <si>
    <t>사회적, 법적 요구에 따라 종업원의 총 근로 시간을 줄이는 정책적 변화를 의미한다.</t>
    <phoneticPr fontId="3" type="noConversion"/>
  </si>
  <si>
    <t>종업원 개인의 생활 패턴, 업무 특성, 조직의 필요에 따라 근로시간의 시작 및 종료 시점, 총 근로시간 등을 탄력적으로 조정할 수 있도록 허용하는 관리 방식이다.</t>
    <phoneticPr fontId="3" type="noConversion"/>
  </si>
  <si>
    <t>조직의 종업원이 안전하고 쾌적한 작업 환경에서 건강하게 일할 수 있도록, 산업재해 및 직업병을 예방하고 관련된 제반 활동을 체계적으로 관리하는 활동이다.</t>
    <phoneticPr fontId="3" type="noConversion"/>
  </si>
  <si>
    <t>작업 환경에서 물리적・화학적 위험 요소를 제거하고, 종업원들의 안전 행동을 유도하여 사고 및 재해를 예방하는 활동을 의미한다.</t>
    <phoneticPr fontId="3" type="noConversion"/>
  </si>
  <si>
    <t>08</t>
    <phoneticPr fontId="3" type="noConversion"/>
  </si>
  <si>
    <t>최저임금제의 개념, 이론적 배경 및 경제적 효과</t>
    <phoneticPr fontId="3" type="noConversion"/>
  </si>
  <si>
    <t>1</t>
    <phoneticPr fontId="3" type="noConversion"/>
  </si>
  <si>
    <t>제06장 보상관리</t>
    <phoneticPr fontId="3" type="noConversion"/>
  </si>
  <si>
    <t xml:space="preserve"> 자발적 이직</t>
    <phoneticPr fontId="3" type="noConversion"/>
  </si>
  <si>
    <t xml:space="preserve"> 비자발적 이직</t>
    <phoneticPr fontId="3" type="noConversion"/>
  </si>
  <si>
    <t xml:space="preserve"> 기능적 이직</t>
    <phoneticPr fontId="3" type="noConversion"/>
  </si>
  <si>
    <t xml:space="preserve"> 역기능적 이직</t>
    <phoneticPr fontId="3" type="noConversion"/>
  </si>
  <si>
    <t xml:space="preserve"> 연결</t>
    <phoneticPr fontId="3" type="noConversion"/>
  </si>
  <si>
    <t xml:space="preserve"> 적합성</t>
    <phoneticPr fontId="3" type="noConversion"/>
  </si>
  <si>
    <t xml:space="preserve"> 희생</t>
    <phoneticPr fontId="3" type="noConversion"/>
  </si>
  <si>
    <t>Inplacement(잔류자 관리)</t>
    <phoneticPr fontId="3" type="noConversion"/>
  </si>
  <si>
    <t>Outplacement(전직지원)</t>
    <phoneticPr fontId="3" type="noConversion"/>
  </si>
  <si>
    <t>고용조정</t>
    <phoneticPr fontId="3" type="noConversion"/>
  </si>
  <si>
    <t>윤리경영</t>
    <phoneticPr fontId="3" type="noConversion"/>
  </si>
  <si>
    <t>윤리적 인적자원관리</t>
    <phoneticPr fontId="3" type="noConversion"/>
  </si>
  <si>
    <t>기업이 법적 의무를 넘어 사회적 기대 수준에 부응하는 윤리적 규범과 기준을 준수하면서 경영 활동을 수행하는 것을 의미한다.</t>
    <phoneticPr fontId="3" type="noConversion"/>
  </si>
  <si>
    <t>인적자원관리의 모든 기능(확보, 개발, 평가, 보상, 유지 등)을 수행함에 있어 윤리적 원칙과 가치를 최우선적으로 고려하고 적용하는 활동을 의미한다.</t>
    <phoneticPr fontId="3" type="noConversion"/>
  </si>
  <si>
    <t>수렴이론</t>
    <phoneticPr fontId="3" type="noConversion"/>
  </si>
  <si>
    <t>확산이론</t>
    <phoneticPr fontId="3" type="noConversion"/>
  </si>
  <si>
    <t>조직이 여성 인력을 전략적인 관점에서 바라보고, 여성 인력의 특성과 잠재력을 최대한 발휘할 수 있도록 채용, 개발, 유지 등 모든 인적자원관리 기능을 공정하고 효과적으로 수행하는 활동이다.</t>
    <phoneticPr fontId="3" type="noConversion"/>
  </si>
  <si>
    <t>차별 없는 여성 인적자원관리</t>
    <phoneticPr fontId="3" type="noConversion"/>
  </si>
  <si>
    <t>비정규직 근로자</t>
    <phoneticPr fontId="3" type="noConversion"/>
  </si>
  <si>
    <t xml:space="preserve"> 기간제 근로자</t>
    <phoneticPr fontId="3" type="noConversion"/>
  </si>
  <si>
    <t xml:space="preserve"> 단시간 근로자</t>
    <phoneticPr fontId="3" type="noConversion"/>
  </si>
  <si>
    <t xml:space="preserve"> 파견 근로자</t>
    <phoneticPr fontId="3" type="noConversion"/>
  </si>
  <si>
    <t xml:space="preserve"> 용역 근로자</t>
    <phoneticPr fontId="3" type="noConversion"/>
  </si>
  <si>
    <t>종업원의 나이, 근속연수 등 연공 중심의 기준에서 탈피하여 개인의 능력, 노력, 객관적인 성과를 인적자원관리의 평가, 보상, 승진 등 모든 기능의 핵심 기준으로 삼아 조직을 운영하는 관리 철학이다.</t>
    <phoneticPr fontId="3" type="noConversion"/>
  </si>
  <si>
    <t>절/문제주제/이론주제</t>
    <phoneticPr fontId="3" type="noConversion"/>
  </si>
  <si>
    <t>저성과자</t>
    <phoneticPr fontId="3" type="noConversion"/>
  </si>
  <si>
    <t xml:space="preserve"> 지식</t>
    <phoneticPr fontId="3" type="noConversion"/>
  </si>
  <si>
    <t xml:space="preserve"> 기술</t>
    <phoneticPr fontId="3" type="noConversion"/>
  </si>
  <si>
    <t xml:space="preserve"> 태도/가치</t>
    <phoneticPr fontId="3" type="noConversion"/>
  </si>
  <si>
    <t>성능 개선 계획(PIP)</t>
    <phoneticPr fontId="3" type="noConversion"/>
  </si>
  <si>
    <t>절차 공정성 확보 규칙</t>
    <phoneticPr fontId="3" type="noConversion"/>
  </si>
  <si>
    <t>성과가 기대수준에 미치지 못한다고 여겨지는 구성원에게 개선목표・기간・평가기준 등을 정해주는 공식절차를 말한다. (Performance Improvement Plan)</t>
    <phoneticPr fontId="3" type="noConversion"/>
  </si>
  <si>
    <t>역량모델링</t>
    <phoneticPr fontId="3" type="noConversion"/>
  </si>
  <si>
    <t>업무 성격상 수행 방법이나 시간 배분을 근로자의 재량에 위임할 필요가 있는 직무(연구 개발, 기자)에 대해, 실제 근로 시간과 관계없이 노사 합의로 정한 시간을 근로한 것으로 간주하는 제도이다.</t>
    <phoneticPr fontId="3" type="noConversion"/>
  </si>
  <si>
    <t>근로시간의 산정이 어렵거나(영업직) 근로를 사업장 밖에서 수행하는 경우, 소정 근로시간 또는 특정 시간을 근로한 것으로 간주하는 제도이다.</t>
    <phoneticPr fontId="3" type="noConversion"/>
  </si>
  <si>
    <t>단위 기간(2주, 3개월)을 평균하여 법정 근로시간(주 40시간)을 초과하지 않는 범위 내에서, 특정 주 또는 일의 근로시간을 집중적으로 늘리거나 줄일 수 있도록 하는 제도이다.</t>
    <phoneticPr fontId="3" type="noConversion"/>
  </si>
  <si>
    <t>일정 정산 기간(1개월, 3개월)의 총 근로 시간만 정하고, 일일 근로시간의 시작 및 종료 시점을 종업원이 자유롭게 선택할 수 있도록 하는 제도이다.</t>
    <phoneticPr fontId="3" type="noConversion"/>
  </si>
  <si>
    <t>직무 수행 결과인 성과 평가에 따라 연봉을 차등 결정하는 제도</t>
  </si>
  <si>
    <t>직무 지식, 기술, 행동 특성 등 종업원이 보유한 역량(Competency)의 수준에 따라 임금을 결정하는 제도</t>
  </si>
  <si>
    <t>종업원의 개인적 특성이 아닌, 수행하는 직무 자체의 가치(책임, 난이도)에 따라 임금을 결정하는 제도</t>
  </si>
  <si>
    <t>임금을 어떤 방식(방법)으로 지급할지(연봉제, 성과급제, 시간급) 결정하는 영역이다.</t>
  </si>
  <si>
    <t>단순히 법적 의무를 준수하는 것을 넘어, 여성 인력을 조직의 전략적 자산으로 인정하고, 공정하고 평등한 기회를 제공하는 것을 의미한다.</t>
  </si>
  <si>
    <t>평가자가 피평가자를 특정 집단(성별, 지역, 학교)의 일원으로 간주하고, 그 집단에 대한 일반화된 고정관념(Stereotype)에 근거하여 평가하는 오류이다.</t>
  </si>
  <si>
    <t xml:space="preserve">피평가자의 특정 긍정적 측면(학력, 외모, 한 가지 뛰어난 성과)에 대한 인상이 평가의 다른 모든 영역에 긍정적인 영향을 미쳐 전반적으로 높은 점수를 주는 오류이다. </t>
  </si>
  <si>
    <t>피평가자의 특정 부정적 측면(사소한 실수, 불쾌한 첫인상)에 대한 인상이 평가의 다른 모든 영역에 부정적인 영향을 미쳐 전반적으로 낮은 점수를 주는 오류이다.</t>
  </si>
  <si>
    <t>평가자가 자신과 유사한 특성(배경, 태도, 가치관)을 가진 피평가자에게 더 호의적인 평가를 주는 오류이다.</t>
  </si>
  <si>
    <t>조직의 전략적 목표 달성과 지속적 경쟁 우위 확보를 위해 인적자원관리 관행들을 상호 보완적이고 체계적으로 통합하여 종업원들의 기술, 지식, 동기를 극대화하도록 설계된 조직 운영 시스템이다.</t>
    <phoneticPr fontId="3" type="noConversion"/>
  </si>
  <si>
    <t>열기3-02.학자별 이론\[테렌스 미첼]직무배태성 이론.txt</t>
    <phoneticPr fontId="3" type="noConversion"/>
  </si>
  <si>
    <t>조직과 종업원의 목표를 동시에 만족하기 위해 직무 수행자가 수행해야 할 과업, 책임, 권한 등 직무 간의 관계를 조직의 상황과 기술적 요소를 고려하여 체계적으로 결정하고 배열하는 활동이다.</t>
    <phoneticPr fontId="3" type="noConversion"/>
  </si>
  <si>
    <t xml:space="preserve"> 전통적 직무설계</t>
    <phoneticPr fontId="3" type="noConversion"/>
  </si>
  <si>
    <t xml:space="preserve"> 현대적 직무설계</t>
    <phoneticPr fontId="3" type="noConversion"/>
  </si>
  <si>
    <t>다양성</t>
    <phoneticPr fontId="3" type="noConversion"/>
  </si>
  <si>
    <t>다양성 경영</t>
    <phoneticPr fontId="3" type="noConversion"/>
  </si>
  <si>
    <t>표면적 다양성</t>
    <phoneticPr fontId="3" type="noConversion"/>
  </si>
  <si>
    <t>심층적 다양성</t>
    <phoneticPr fontId="3" type="noConversion"/>
  </si>
  <si>
    <t>기능적 다양성</t>
    <phoneticPr fontId="3" type="noConversion"/>
  </si>
  <si>
    <t>TBL(Triple Bottom Line)</t>
    <phoneticPr fontId="3" type="noConversion"/>
  </si>
  <si>
    <t xml:space="preserve"> 경제적 성과(Profit)</t>
    <phoneticPr fontId="3" type="noConversion"/>
  </si>
  <si>
    <t xml:space="preserve"> 환경적 성과(Planet)</t>
    <phoneticPr fontId="3" type="noConversion"/>
  </si>
  <si>
    <t xml:space="preserve"> 사회적 성과(People)</t>
    <phoneticPr fontId="3" type="noConversion"/>
  </si>
  <si>
    <t>GRI(Global Reporting Initiative)</t>
    <phoneticPr fontId="3" type="noConversion"/>
  </si>
  <si>
    <t>ISO26000</t>
    <phoneticPr fontId="3" type="noConversion"/>
  </si>
  <si>
    <t>DJSI</t>
    <phoneticPr fontId="3" type="noConversion"/>
  </si>
  <si>
    <t>핵심인재</t>
    <phoneticPr fontId="3" type="noConversion"/>
  </si>
  <si>
    <t>고령화사회</t>
    <phoneticPr fontId="3" type="noConversion"/>
  </si>
  <si>
    <t>지식</t>
    <phoneticPr fontId="3" type="noConversion"/>
  </si>
  <si>
    <t>암묵지</t>
    <phoneticPr fontId="3" type="noConversion"/>
  </si>
  <si>
    <t>형식지</t>
    <phoneticPr fontId="3" type="noConversion"/>
  </si>
  <si>
    <t>공동화</t>
    <phoneticPr fontId="3" type="noConversion"/>
  </si>
  <si>
    <t>표출화</t>
    <phoneticPr fontId="3" type="noConversion"/>
  </si>
  <si>
    <t>연결화</t>
    <phoneticPr fontId="3" type="noConversion"/>
  </si>
  <si>
    <t>내면화</t>
    <phoneticPr fontId="3" type="noConversion"/>
  </si>
  <si>
    <t>지식경영</t>
    <phoneticPr fontId="3" type="noConversion"/>
  </si>
  <si>
    <t>가족친화적경영</t>
    <phoneticPr fontId="3" type="noConversion"/>
  </si>
  <si>
    <t>스마트워크</t>
    <phoneticPr fontId="3" type="noConversion"/>
  </si>
  <si>
    <t>인적자원감사</t>
    <phoneticPr fontId="3" type="noConversion"/>
  </si>
  <si>
    <t>조직분위기(조직풍토)</t>
    <phoneticPr fontId="3" type="noConversion"/>
  </si>
  <si>
    <t>인적자원계획</t>
    <phoneticPr fontId="3" type="noConversion"/>
  </si>
  <si>
    <t xml:space="preserve"> 모집</t>
    <phoneticPr fontId="3" type="noConversion"/>
  </si>
  <si>
    <t xml:space="preserve"> 선발</t>
    <phoneticPr fontId="3" type="noConversion"/>
  </si>
  <si>
    <t xml:space="preserve"> 배치</t>
    <phoneticPr fontId="3" type="noConversion"/>
  </si>
  <si>
    <t>인력적응전략</t>
    <phoneticPr fontId="3" type="noConversion"/>
  </si>
  <si>
    <t>인력계획전략</t>
    <phoneticPr fontId="3" type="noConversion"/>
  </si>
  <si>
    <t>인적자원의 수요예측</t>
    <phoneticPr fontId="3" type="noConversion"/>
  </si>
  <si>
    <t xml:space="preserve"> 정량적 예측 방법</t>
    <phoneticPr fontId="3" type="noConversion"/>
  </si>
  <si>
    <t xml:space="preserve"> 정성적 예측 방법</t>
    <phoneticPr fontId="3" type="noConversion"/>
  </si>
  <si>
    <t>인적자원의 공급예측</t>
    <phoneticPr fontId="3" type="noConversion"/>
  </si>
  <si>
    <t xml:space="preserve"> 내부 공급 예측</t>
    <phoneticPr fontId="3" type="noConversion"/>
  </si>
  <si>
    <t xml:space="preserve"> 외부 공급 예측</t>
    <phoneticPr fontId="3" type="noConversion"/>
  </si>
  <si>
    <t>적정성의 원칙</t>
    <phoneticPr fontId="3" type="noConversion"/>
  </si>
  <si>
    <t>공정성의 원칙</t>
    <phoneticPr fontId="3" type="noConversion"/>
  </si>
  <si>
    <t>합리성의 원칙</t>
    <phoneticPr fontId="3" type="noConversion"/>
  </si>
  <si>
    <t>연공주의</t>
    <phoneticPr fontId="3" type="noConversion"/>
  </si>
  <si>
    <t>능력주의</t>
    <phoneticPr fontId="3" type="noConversion"/>
  </si>
  <si>
    <t>직책승진</t>
    <phoneticPr fontId="3" type="noConversion"/>
  </si>
  <si>
    <t>자격승진</t>
    <phoneticPr fontId="3" type="noConversion"/>
  </si>
  <si>
    <t>대용승진</t>
    <phoneticPr fontId="3" type="noConversion"/>
  </si>
  <si>
    <t>직급(직위)승진</t>
    <phoneticPr fontId="3" type="noConversion"/>
  </si>
  <si>
    <t>타당성</t>
    <phoneticPr fontId="3" type="noConversion"/>
  </si>
  <si>
    <t xml:space="preserve"> 내용 타당성</t>
    <phoneticPr fontId="3" type="noConversion"/>
  </si>
  <si>
    <t xml:space="preserve"> 기준 관련 타당성</t>
    <phoneticPr fontId="3" type="noConversion"/>
  </si>
  <si>
    <t>신뢰성</t>
    <phoneticPr fontId="3" type="noConversion"/>
  </si>
  <si>
    <t xml:space="preserve"> 평가자 간 신뢰성</t>
    <phoneticPr fontId="3" type="noConversion"/>
  </si>
  <si>
    <t xml:space="preserve"> 시간적 신뢰성</t>
    <phoneticPr fontId="3" type="noConversion"/>
  </si>
  <si>
    <t>실용성</t>
    <phoneticPr fontId="3" type="noConversion"/>
  </si>
  <si>
    <t>수용성</t>
    <phoneticPr fontId="3" type="noConversion"/>
  </si>
  <si>
    <t>전략적 수렴성</t>
    <phoneticPr fontId="3" type="noConversion"/>
  </si>
  <si>
    <t>인사평가 도구가 측정하고자 하는 것을 실제로 정확하게 측정하는 정도를 의미한다.</t>
    <phoneticPr fontId="3" type="noConversion"/>
  </si>
  <si>
    <t>경영현상을 과학적으로 분석하고 연구하여, 조직이 목표를 효율적이고 효과적으로 달성할 수 있는 최선의 원리와 방법을 탐구하는 학문이다.</t>
    <phoneticPr fontId="3" type="noConversion"/>
  </si>
  <si>
    <t>경영활동을 둘러싼 복잡하고 동태적인 상호작용을 의미한다.</t>
    <phoneticPr fontId="3" type="noConversion"/>
  </si>
  <si>
    <t>경영 의사결정을 수행하고 경영활동을 이끌어가는 사람이다.</t>
    <phoneticPr fontId="3" type="noConversion"/>
  </si>
  <si>
    <t>경영활동에 투입되는 모든 자산을 말한다.</t>
    <phoneticPr fontId="3" type="noConversion"/>
  </si>
  <si>
    <t>경영활동에 직・간접적으로 영향을 미치는 외부 요인들이다.</t>
    <phoneticPr fontId="3" type="noConversion"/>
  </si>
  <si>
    <t>조직의 목표를 달성하기 위해 필요한 인재를 찾아 해당 조직에 참여시키고, 그 인재가 조직에 잘 적응하여 능력을 발휘할 수 있도록 이끄는 과정이다.</t>
    <phoneticPr fontId="3" type="noConversion"/>
  </si>
  <si>
    <t>조직의 목표 달성과 구성원 만족이라는 구체적 결과를 조화롭게 창출하는 것이다.</t>
    <phoneticPr fontId="3" type="noConversion"/>
  </si>
  <si>
    <t>사회적 교환 이론</t>
    <phoneticPr fontId="3" type="noConversion"/>
  </si>
  <si>
    <t>⚫Peter Blau
   (피터 블라우)
⚫1918~2002
⚫미국 사회학자</t>
    <phoneticPr fontId="3" type="noConversion"/>
  </si>
  <si>
    <t>열기3-03.학자별 정보\피터 블라우(Peter Blau).txt</t>
  </si>
  <si>
    <t>열기3-02.학자별 이론\[피터 블라우]사회적 교환 이론.txt</t>
    <phoneticPr fontId="3" type="noConversion"/>
  </si>
  <si>
    <t>조직의 목표달성과 경쟁우위 확보를 위해, 인적자원관리 활동들을 경영전략과 수직적, 수평적으로 통합하고, 이를 조직의 특성 및 환경에 적합하도록 배치하는 모든 의사결정 및 활동을 말한다.</t>
    <phoneticPr fontId="3" type="noConversion"/>
  </si>
  <si>
    <t>인적자원관리의 전략과 활동들이 조직의 최고 경영 전략(Business Strategy)과 일치하는 정도이다.</t>
    <phoneticPr fontId="3" type="noConversion"/>
  </si>
  <si>
    <t>인적자원관리의 서로 다른 기능(확보, 개발, 평가, 보상, 유지 등)이 상호보완적이고 일관성을 유지하는 정도이다.</t>
    <phoneticPr fontId="3" type="noConversion"/>
  </si>
  <si>
    <t>경쟁 우위(Competitive Advantage)를 확보하고 유지하기 위해 기업이 어떤 산업 내에서 어떻게 경쟁하며 가치를 창출하고 포지셔닝할지를 결정하는 장기적인 계획과 행동 방침을 의미한다.</t>
    <phoneticPr fontId="3" type="noConversion"/>
  </si>
  <si>
    <t>경영자에게 기업 내 인적자원 관련 사항에 대한 의사결정에 필요한 정보를 제공하기 위한 시스템이다.</t>
    <phoneticPr fontId="3" type="noConversion"/>
  </si>
  <si>
    <t>직무를 전체적으로 평가하여 서열이나 등급을 메기는 방법이다.</t>
    <phoneticPr fontId="3" type="noConversion"/>
  </si>
  <si>
    <t>직무를 세분화된 평가요소별로 분석・측정하여 수치화하는 방법이다.</t>
    <phoneticPr fontId="3" type="noConversion"/>
  </si>
  <si>
    <t>직무를 평가요소별로 구분한 뒤 각 요소별 중요도에 따라 점수를 부여하고 그 총점을 비교하여 직무의 상대적 가치를 결정하는 방법이다.</t>
    <phoneticPr fontId="3" type="noConversion"/>
  </si>
  <si>
    <t>직무를 평가요소별로 분해한 후 각 요소별 가치를 화폐금액으로 비교・평가하여 직무의 상대적 가치를 결정하는 방법이다.</t>
    <phoneticPr fontId="3" type="noConversion"/>
  </si>
  <si>
    <t>인간을 단순한 경제인이 아닌, 감정과 욕구를 가진 사회인으로 간주한다.</t>
    <phoneticPr fontId="3" type="noConversion"/>
  </si>
  <si>
    <t xml:space="preserve"> 호손실험</t>
    <phoneticPr fontId="3" type="noConversion"/>
  </si>
  <si>
    <t>미국 웨스턴 일렉트릭 회사의 호손 공장에서 수행한 일련의 실험이다. 조명실험, 계전기조립실험, 면접실험, 배전작업실험 등으로 생산성에 미치는 영향을 연구하여 사회적 요인의 중요성을 발견했다.</t>
    <phoneticPr fontId="3" type="noConversion"/>
  </si>
  <si>
    <t>성숙・미성숙 이론</t>
    <phoneticPr fontId="3" type="noConversion"/>
  </si>
  <si>
    <t>인적자원관리</t>
    <phoneticPr fontId="3" type="noConversion"/>
  </si>
  <si>
    <t>조직의 목표 달성을 위해 인적 자원을 확보하고 활용하는 활동이다.</t>
    <phoneticPr fontId="3" type="noConversion"/>
  </si>
  <si>
    <t>조직의 통제 범위를 벗어나지만 그 활동에 직접적인 영향을 미치는 요소들로 인적자원관리의 전략 수립 시 심도있게 고려되어야 하는 요소들이다.</t>
    <phoneticPr fontId="3" type="noConversion"/>
  </si>
  <si>
    <t>인적자원관리의 외부환경</t>
    <phoneticPr fontId="3" type="noConversion"/>
  </si>
  <si>
    <t>인적자원관리의 내부환경</t>
    <phoneticPr fontId="3" type="noConversion"/>
  </si>
  <si>
    <t>조직이 통제할 수 있는 요소들로, 인적자원관리의 방향성을 결정하는 근원적인 토대가 되는 요소들이다.</t>
    <phoneticPr fontId="3" type="noConversion"/>
  </si>
  <si>
    <t>기업지배구조</t>
    <phoneticPr fontId="3" type="noConversion"/>
  </si>
  <si>
    <t>기업의 소유와 경영을 둘러싼 이해관계자들의 관계와 의사결정 구조를 의미한다.</t>
    <phoneticPr fontId="3" type="noConversion"/>
  </si>
  <si>
    <t>인적자원관리의 효과성은 조직이 처한 특정 상황 변수(환경, 기술, 규모, 전략, 권력 등)에 따라 달라진다고 주장하는 접근법이다.</t>
    <phoneticPr fontId="3" type="noConversion"/>
  </si>
  <si>
    <t>보편론과 상황론을 통합한 관점이다. 조직의 특정한 전략적 상황 하에서, 인적자원관리의 여러 기능들이 수평적으로 일관성을 가지고 묶여 실행될 때 가장 높은 성과를 창출한다고 주장한다.</t>
    <phoneticPr fontId="3" type="noConversion"/>
  </si>
  <si>
    <t>동태적이고 광범위한 시장 영역을 탐색하며, 새로운 제품과 시장을 끊임없이 찾아내고 개발하는 데 중점을 둔다.</t>
    <phoneticPr fontId="3" type="noConversion"/>
  </si>
  <si>
    <t>상대적으로 안정적이고 협소한 시장 영역에 머무르며, 확보된 시장을 보호하고 효율성을 높이는 데 중점을 둔다.</t>
    <phoneticPr fontId="3" type="noConversion"/>
  </si>
  <si>
    <t>방어형과 탐험형의 특성을 혼합한다. 안정적인 핵심 시장에서는 효율성을 유지하고, 동시에 새로운 기술과 시장은 신중하게 모방하거나 선택적으로 탐색한다.</t>
    <phoneticPr fontId="3" type="noConversion"/>
  </si>
  <si>
    <t>직무분석 절차-배경조사</t>
    <phoneticPr fontId="3" type="noConversion"/>
  </si>
  <si>
    <t>직무분석 절차-대표직무 선정</t>
    <phoneticPr fontId="3" type="noConversion"/>
  </si>
  <si>
    <t>직무분석 절차-직무정보 수집</t>
    <phoneticPr fontId="3" type="noConversion"/>
  </si>
  <si>
    <t>직무분석 절차-직무기술서 작성</t>
    <phoneticPr fontId="3" type="noConversion"/>
  </si>
  <si>
    <t>예비조사의 단계로, 기업의 조직도, 업무분장표, 기존 직무기술서와 직무명세서 등과 같은 사용 가능한 배경정보를 수집하는 것을 말한다.</t>
    <phoneticPr fontId="3" type="noConversion"/>
  </si>
  <si>
    <t>직무를 대표할 수 있는 직무 단위를 선정해서 이를 중점적으로 분석해 나가는 것을 말한다.</t>
    <phoneticPr fontId="3" type="noConversion"/>
  </si>
  <si>
    <t>직무의 주요특성과 함께 직무의 효율적 수행에 요구되는 각종 활동에 관하여 문서로 작성하는 단계이다.</t>
    <phoneticPr fontId="3" type="noConversion"/>
  </si>
  <si>
    <t>직무수행에 필요한 인적자질, 특성, 기능, 경험 등을 기술한 것을 말한다.</t>
    <phoneticPr fontId="3" type="noConversion"/>
  </si>
  <si>
    <t xml:space="preserve"> 정보 수집-관찰법</t>
    <phoneticPr fontId="3" type="noConversion"/>
  </si>
  <si>
    <t xml:space="preserve"> 정보 수집-면접법</t>
    <phoneticPr fontId="3" type="noConversion"/>
  </si>
  <si>
    <t xml:space="preserve"> 정보 수집-질문지법</t>
    <phoneticPr fontId="3" type="noConversion"/>
  </si>
  <si>
    <t xml:space="preserve"> 정보 수집-중요사건서술법</t>
    <phoneticPr fontId="3" type="noConversion"/>
  </si>
  <si>
    <t xml:space="preserve"> 정보 수집-워크샘플링법</t>
    <phoneticPr fontId="3" type="noConversion"/>
  </si>
  <si>
    <t xml:space="preserve"> 정보 수집-작업기록법</t>
    <phoneticPr fontId="3" type="noConversion"/>
  </si>
  <si>
    <t xml:space="preserve"> 정보 수집-경험법</t>
    <phoneticPr fontId="3" type="noConversion"/>
  </si>
  <si>
    <t xml:space="preserve"> 정보 수집-임상법</t>
    <phoneticPr fontId="3" type="noConversion"/>
  </si>
  <si>
    <t xml:space="preserve"> 정보 분석-기능적 직무 분석법</t>
    <phoneticPr fontId="3" type="noConversion"/>
  </si>
  <si>
    <t xml:space="preserve"> 정보 분석-직위 분석 질문지법</t>
    <phoneticPr fontId="3" type="noConversion"/>
  </si>
  <si>
    <t xml:space="preserve"> 정보 분석-과업 목록법</t>
    <phoneticPr fontId="3" type="noConversion"/>
  </si>
  <si>
    <t xml:space="preserve"> 정보 분석-관리 직위 질문지법</t>
    <phoneticPr fontId="3" type="noConversion"/>
  </si>
  <si>
    <t>직무분석 절차-직무명세서 작성</t>
    <phoneticPr fontId="3" type="noConversion"/>
  </si>
  <si>
    <t xml:space="preserve"> 서열법</t>
    <phoneticPr fontId="3" type="noConversion"/>
  </si>
  <si>
    <t xml:space="preserve"> 분류법</t>
    <phoneticPr fontId="3" type="noConversion"/>
  </si>
  <si>
    <t xml:space="preserve"> 점수법</t>
    <phoneticPr fontId="3" type="noConversion"/>
  </si>
  <si>
    <t xml:space="preserve"> 요소비교법</t>
    <phoneticPr fontId="3" type="noConversion"/>
  </si>
  <si>
    <t>사람의 사회적・심리적 욕구까지도 충족시킬 수 있도록 직무내용, 작업방법, 작업 상호 간의 관계를 고려한다. - 사람 중심</t>
    <phoneticPr fontId="3" type="noConversion"/>
  </si>
  <si>
    <t>미래 조직 목표 달성을 위해 필요한 인적 자원을 양적・질적 예측하고, 현재 보유 인력과의 차이를 분석하여 해결 방안을 수립하는 구체적이고 전략적인 활동이다.</t>
    <phoneticPr fontId="3" type="noConversion"/>
  </si>
  <si>
    <t>미래 조직 활동 수준과 경영 전략을 달성하기 위해 필요한 인력의 양과 질을 정량적 또는 정성적 방법으로 추정하는 과정이다.</t>
    <phoneticPr fontId="3" type="noConversion"/>
  </si>
  <si>
    <t>구성원의 공식적인 직무 등급(과장 → 부장)이 상향되는 승진으로, 수직적 경력 경로의 가장 핵심적인 이동을 의미한다.</t>
    <phoneticPr fontId="3" type="noConversion"/>
  </si>
  <si>
    <t>승진된 구성원이 새로운 상위 직무의 요구 능력을 실제로 충족시킬 수 있도록, 직무의 난이도와 구성원의 잠재적 능력 사이에 적절한 적합성(Fit)을 확보해야 한다는 원칙이다.</t>
    <phoneticPr fontId="3" type="noConversion"/>
  </si>
  <si>
    <t>승진의 기회와 선발 과정이 모든 구성원에게 투명하고 객관적으로 적용되어야 한다는 원칙이다.</t>
    <phoneticPr fontId="3" type="noConversion"/>
  </si>
  <si>
    <t>승진의 기준, 절차, 결과가 조직의 경영 전략 및 인적자원계획과 논리적으로 연계되어야 한다는 원칙이다.</t>
    <phoneticPr fontId="3" type="noConversion"/>
  </si>
  <si>
    <t>직무상의 책임과 권한이 증가하는 인사 이동으로서, 일반적으로 직책(팀장, 사업부장 등)이 변경된다.</t>
    <phoneticPr fontId="3" type="noConversion"/>
  </si>
  <si>
    <t>구성원의 능력 수준이 향상되었음을 인정하여 내부적인 자격 등급을 올려주는 승진이다.</t>
    <phoneticPr fontId="3" type="noConversion"/>
  </si>
  <si>
    <t>실제 직무상의 책임이나 권한은 증가하지 않으나, 구성원의 사기 진작을 위해 명함이나 호칭에 명예직 직위를 부여하는 형식적인 승진이다.</t>
    <phoneticPr fontId="3" type="noConversion"/>
  </si>
  <si>
    <t>평가 내용이 실제 직무 수행의 핵심 요소를 얼마나 잘 반영하고 있는가에 대한 정도이다.</t>
    <phoneticPr fontId="3" type="noConversion"/>
  </si>
  <si>
    <t>평가 결과가 실제 직무 성과와 얼마나 관련이 있는가에 대한 정도이다.</t>
    <phoneticPr fontId="3" type="noConversion"/>
  </si>
  <si>
    <t>인사평가 도구가 측정의 오차 없이 일관되고 안정적인 결과를 산출하는 정도를 의미한다.</t>
    <phoneticPr fontId="3" type="noConversion"/>
  </si>
  <si>
    <t>동일한 피평가자를 다른 평가자들이 평가했을 때, 평가 점수가 일치하는 정도이다.</t>
    <phoneticPr fontId="3" type="noConversion"/>
  </si>
  <si>
    <t>동일한 평가자가 동일한 피평가자를 다른 시점에 다시 평가했을 때, 평가 점수가 일치하는 정도이다.</t>
    <phoneticPr fontId="3" type="noConversion"/>
  </si>
  <si>
    <t>인사평가 시스템과 그 결과를 평가자와 피평가자를 포함한 조직 구성원들이 공정하고 합리적이라고 인정하고 받아들이는 정도를 의미한다.</t>
    <phoneticPr fontId="3" type="noConversion"/>
  </si>
  <si>
    <t>인사평가 시스템이 조직의 인력, 시간, 비용 등 운영적 제약 하에서 실제로 실행 가능하고 사용하기 편리하며, 시스템 운영에 따른 효익(Benefit)이 비용(Cost)을 초과하는 정도를 의미한다.</t>
    <phoneticPr fontId="3" type="noConversion"/>
  </si>
  <si>
    <t>인사평가 시스템이 종업원들에게 조직의 전략적 목표와 전략 달성에 필요한 행동을 명확히 알려주고, 실제로 그러한 행동을 유도함으로써 조직의 장기적인 목표 달성에 기여하는 정도를 의미한다.</t>
    <phoneticPr fontId="3" type="noConversion"/>
  </si>
  <si>
    <t xml:space="preserve"> 선도전략</t>
    <phoneticPr fontId="3" type="noConversion"/>
  </si>
  <si>
    <t xml:space="preserve"> 추종전략</t>
    <phoneticPr fontId="3" type="noConversion"/>
  </si>
  <si>
    <t xml:space="preserve"> 시장균형전략</t>
    <phoneticPr fontId="3" type="noConversion"/>
  </si>
  <si>
    <t xml:space="preserve"> 시간급</t>
  </si>
  <si>
    <t xml:space="preserve"> 성과급</t>
  </si>
  <si>
    <t xml:space="preserve"> 연공급</t>
    <phoneticPr fontId="3" type="noConversion"/>
  </si>
  <si>
    <t xml:space="preserve"> 직무급</t>
    <phoneticPr fontId="3" type="noConversion"/>
  </si>
  <si>
    <t xml:space="preserve"> 직능급</t>
    <phoneticPr fontId="3" type="noConversion"/>
  </si>
  <si>
    <t>임금공정성</t>
    <phoneticPr fontId="3" type="noConversion"/>
  </si>
  <si>
    <t>종업원들이 자신이 받는 임금이 자신의 기여나 조직 내 다른 종업원들의 임금에 비추어 합리적이고 정당하다고 인식하는 정도를 의미한다.</t>
    <phoneticPr fontId="3" type="noConversion"/>
  </si>
  <si>
    <t xml:space="preserve"> 이익분배제</t>
    <phoneticPr fontId="3" type="noConversion"/>
  </si>
  <si>
    <t xml:space="preserve"> 생산성 이득배분제</t>
    <phoneticPr fontId="3" type="noConversion"/>
  </si>
  <si>
    <t xml:space="preserve"> 연봉제</t>
    <phoneticPr fontId="3" type="noConversion"/>
  </si>
  <si>
    <t xml:space="preserve"> 스톡옵션제</t>
    <phoneticPr fontId="3" type="noConversion"/>
  </si>
  <si>
    <t xml:space="preserve"> 기술급</t>
    <phoneticPr fontId="3" type="noConversion"/>
  </si>
  <si>
    <t xml:space="preserve"> 지식급</t>
    <phoneticPr fontId="3" type="noConversion"/>
  </si>
  <si>
    <t xml:space="preserve"> 역량급</t>
    <phoneticPr fontId="3" type="noConversion"/>
  </si>
  <si>
    <t xml:space="preserve"> 브로드밴딩</t>
    <phoneticPr fontId="3" type="noConversion"/>
  </si>
  <si>
    <t>조직의 이익 중 일부를 종업원들에게 배분하는 제도이다.</t>
    <phoneticPr fontId="3" type="noConversion"/>
  </si>
  <si>
    <t>종업원들이 기업의 핵심역량을 공유하여 조직목표를 달성하고 그 성과를 회사와 종업원들이 함께 배분하는 제도이다. 스캔론 플랜, 럭커 플랜, 임프로쉐어 플랜</t>
    <phoneticPr fontId="3" type="noConversion"/>
  </si>
  <si>
    <t>임금을 연간 단위로 계약하여 지급하는 형태이며, 특히 성과 평가 결과를 반영하여 매년 연봉을 차등 조정하는 성과 연봉제가 광범위하게 적용된다.</t>
    <phoneticPr fontId="3" type="noConversion"/>
  </si>
  <si>
    <t>기존의 다단계 직급・직위 체계를 소수의 광범위한 임금 밴드(Band)로 통합하는 방식이다.</t>
    <phoneticPr fontId="3" type="noConversion"/>
  </si>
  <si>
    <t>개인이 환경으로부터 받는 압력(스트레스 요인)과 그 압력에 대처하는 과정에서 나타나는 생리적, 심리적 반응 상태를 의미한다.</t>
    <phoneticPr fontId="3" type="noConversion"/>
  </si>
  <si>
    <t>근로자가 주체가 되어 근로조건의 유지・개선 및 근로자의 경제적・사회적 지위 향상을 목적으로 조직하는 자주적인 단체를 의미한다.</t>
    <phoneticPr fontId="3" type="noConversion"/>
  </si>
  <si>
    <t>사용자가 근로자의 임금에서 노동조합비를 일괄적으로 공제하여 노동조합에 전달하는 제도이다.</t>
    <phoneticPr fontId="3" type="noConversion"/>
  </si>
  <si>
    <t>노동조합과 사용자 또는 사용자 단체가 임금, 근로시간 등 근로조건에 관한 사항을 집단적으로 협의하고 결정하기 위해 만나는 제도이다.</t>
    <phoneticPr fontId="3" type="noConversion"/>
  </si>
  <si>
    <t>노동조합과 사용자 간에 단체교섭이 결렬되어 자율적인 해결이 어려운 경우, 쟁의행위로 나아갈 수 있는 대립 상태를 의미한다.</t>
    <phoneticPr fontId="3" type="noConversion"/>
  </si>
  <si>
    <t>노사 관계 당사자가 주장 관철을 목적으로 행하는 업무의 정상적인 운영을 저해하는 행위(예 : 파업, 태업, 직장 폐쇄 등)를 말한다.</t>
    <phoneticPr fontId="3" type="noConversion"/>
  </si>
  <si>
    <t>노동쟁의가 발생했을 때 노동위원회 등 제3의 공적 기관이 개입하여 조정, 중재, 긴급 조정 등의 절차를 통해 분쟁을 해결하도록 돕는 제도이다.</t>
    <phoneticPr fontId="3" type="noConversion"/>
  </si>
  <si>
    <t>사용자가 근로자의 단결권, 단체교섭권, 단체행동권 등 노동 3권을 침해하는 행위를 의미한다.</t>
    <phoneticPr fontId="3" type="noConversion"/>
  </si>
  <si>
    <t>근로자 참여 및 협력증진에 관한 법률에 근거하여 노사가 동수(同數)로 구성되어 생산성, 교육 훈련, 고충 처리 등 비(非)근로조건 사항에 대해 협의하고 의견을 교환하는 제도이다.</t>
    <phoneticPr fontId="3" type="noConversion"/>
  </si>
  <si>
    <t>종업원이 조직과의 고용 관계를 종료하고 조직을 떠나는 것을 의미한다.</t>
    <phoneticPr fontId="3" type="noConversion"/>
  </si>
  <si>
    <t>종업원 스스로의 의사에 따라 조직을 떠나는 경우이다. (예 : 개인적인 이유, 더 나은 직장으로의 이직)</t>
    <phoneticPr fontId="3" type="noConversion"/>
  </si>
  <si>
    <t>조직의 의사에 따라 고용 관계가 종료되는 경우이다. (예 : 징계 해고, 정리 해고)</t>
    <phoneticPr fontId="3" type="noConversion"/>
  </si>
  <si>
    <t>성과가 낮거나 적합도가 떨어지는 종업원이 이직하는 경우로, 조직에 긍정적인 영향을 줄 수 있다.</t>
    <phoneticPr fontId="3" type="noConversion"/>
  </si>
  <si>
    <t>성과가 높거나 조직에 필요한 핵심 인재가 이직하는 경우로, 조직에 부정적인 영향을 미친다.</t>
    <phoneticPr fontId="3" type="noConversion"/>
  </si>
  <si>
    <t>종업원이 현재 직무나 조직에 얼마나 단단하게 뿌리내리고 있는가를 설명하는 이론이다.</t>
    <phoneticPr fontId="3" type="noConversion"/>
  </si>
  <si>
    <t>소재의 가치가 서로 다른 화폐가 동일한 액면가로 유통될 때, 가치가 높은 화폐(양화)는 시장에서 사라지고 가치가 낮은 화폐(악화)만 유통되는 현상을 뜻하는 `악화가 양화를 구축한다`는 원리다.</t>
    <phoneticPr fontId="3" type="noConversion"/>
  </si>
  <si>
    <t>둘 이상의 기업이 하나의 기업으로 통합되거나, 한 기업이 다른 기업의 경영권을 획득하는 일련의 기업 전략 활동이다.</t>
    <phoneticPr fontId="3" type="noConversion"/>
  </si>
  <si>
    <t xml:space="preserve"> HR 실사(HR Due Diligence)</t>
    <phoneticPr fontId="3" type="noConversion"/>
  </si>
  <si>
    <t>고용 계약 기간, 근로 시간, 근로 장소 등에서 정규직(Standard Workers)과 달리 유연하고 한정적인 조건으로 고용된 근로자를 의미한다.</t>
    <phoneticPr fontId="3" type="noConversion"/>
  </si>
  <si>
    <t>특정 분야에서 습득한 정보와 경험이다.</t>
    <phoneticPr fontId="3" type="noConversion"/>
  </si>
  <si>
    <t>직무 수행에 필요한 행동적 능력이다.</t>
    <phoneticPr fontId="3" type="noConversion"/>
  </si>
  <si>
    <t>동기, 자아 개념, 특질 등 개인의 깊은 내면에 자리한 특성으로, 행동을 유발하는 근본적인 요소이다.</t>
    <phoneticPr fontId="3" type="noConversion"/>
  </si>
  <si>
    <t>모든 조직 구성원에게 공통적으로 요구되는 역량으로, 조직의 비전과 가치를 실현하는 데 필수적이다.</t>
    <phoneticPr fontId="3" type="noConversion"/>
  </si>
  <si>
    <t>특정 직무를 수행하는 데 필수적으로 요구되는 역량이다.</t>
    <phoneticPr fontId="3" type="noConversion"/>
  </si>
  <si>
    <t>관리자 및 리더에게 요구되는 역량으로, 조직 구성원을 이끌고 동기 부여하는 능력이다.</t>
    <phoneticPr fontId="3" type="noConversion"/>
  </si>
  <si>
    <t>핵심 역량</t>
    <phoneticPr fontId="3" type="noConversion"/>
  </si>
  <si>
    <t>직무 역량</t>
    <phoneticPr fontId="3" type="noConversion"/>
  </si>
  <si>
    <t>리더십 역량</t>
    <phoneticPr fontId="3" type="noConversion"/>
  </si>
  <si>
    <t>조직의 경쟁 우위 확보를 목표로, 조직 구성원들의 다양성을 인정하고 존중하며, 이들이 가진 차이점을 긍정적인 방향으로 활용하여 조직의 성과를 높이려는 전략적 인적자원관리 활동이다.</t>
    <phoneticPr fontId="3" type="noConversion"/>
  </si>
  <si>
    <t>쉽게 관찰할 수 있고 측정 가능한 특성이다.</t>
    <phoneticPr fontId="3" type="noConversion"/>
  </si>
  <si>
    <t>관찰이 어렵고 시간이 지나면서 상호작용을 통해 드러나는 특성이다.</t>
    <phoneticPr fontId="3" type="noConversion"/>
  </si>
  <si>
    <t>직무 경험, 전문 분야, 직위 등 직무 수행과 관련된 다양성이다.</t>
    <phoneticPr fontId="3" type="noConversion"/>
  </si>
  <si>
    <t>기업이 경제적 성과뿐만 아니라 환경적 책임 및 사회적 책임을 동시에 고려하여 경영 활동을 수행함으로써, 기업의 가치를 장기적으로 향상시키고 지속 가능한 발전에 기여하는 경영 패러다임이다.</t>
    <phoneticPr fontId="3" type="noConversion"/>
  </si>
  <si>
    <t>지속가능경영의 핵심 프레임워크로, 기업이 성과를 평가할 때 세 가지 관점(3P)을 동시에 고려해야 한다는 원칙이다.</t>
    <phoneticPr fontId="3" type="noConversion"/>
  </si>
  <si>
    <t>조직의 현재 및 미래 경쟁 우위를 결정지을 수 있는 중요한 직무를 수행하거나, 조직의 지속적인 성공에 가장 큰 기여를 하는 차별화된 역량과 잠재력을 보유한 소수 정예 인력을 의미한다.</t>
    <phoneticPr fontId="3" type="noConversion"/>
  </si>
  <si>
    <t>전체 인구 중 65세 이상 고령 인구가 차지하는 비율이 7% 이상인 사회를 의미한다.</t>
    <phoneticPr fontId="3" type="noConversion"/>
  </si>
  <si>
    <t>데이터(Data)와 정보(Information)를 바탕으로 특정 상황에 대한 경험, 해석, 의미가 부여되어 문제 해결 및 의사 결정에 활용될 수 있는 개인적이고 축적된 자산을 의미한다.</t>
    <phoneticPr fontId="3" type="noConversion"/>
  </si>
  <si>
    <t>조직의 모든 지식(암묵지 및 형식지)을 체계적으로 발굴, 축적, 공유, 활용하는 활동을 통해 개인과 조직의 성과를 높이고 지속 가능한 경쟁 우위를 확보하고자 하는 경영 전략 및 시스템이다.</t>
    <phoneticPr fontId="3" type="noConversion"/>
  </si>
  <si>
    <t>종업원의 일과 생활(Work and Life) 간의 균형을 지원하기 위해 기업이 도입하는 제도, 정책, 프로그램 및 조직 문화를 총칭한다.</t>
    <phoneticPr fontId="3" type="noConversion"/>
  </si>
  <si>
    <t>정보기술(IT)을 활용하여 시간과 장소에 얽매이지 않고 업무를 수행하는 유연한 근무 형태를 의미한다.</t>
    <phoneticPr fontId="3" type="noConversion"/>
  </si>
  <si>
    <t>종업원이 직무를 수행하는 과정에서 느끼는 만족도와 행복 수준을 의미한다.</t>
    <phoneticPr fontId="3" type="noConversion"/>
  </si>
  <si>
    <t>조직의 인적자원 목표와 정책이 효과적이고 효율적으로 수행되고 있는지, 관련 법적 요구 사항을 준수하고 있는지 체계적이고 객관적으로 평가하는 활동이다.</t>
    <phoneticPr fontId="3" type="noConversion"/>
  </si>
  <si>
    <t>조직 구성원들이 공유하는 가치, 신념, 가정, 관행, 행동 양식 등의 총합을 의미하며, 조직이 내부적 통합을 달성하고 외부 환경에 적응하는 과정에서 학습된 고유의 정체성이다.</t>
    <phoneticPr fontId="3" type="noConversion"/>
  </si>
  <si>
    <t>조직문화의 가시적인 발현 형태로서, 조직 구성원들이 특정 시점에 조직 환경으로부터 지각하고 경험하는 공통된 느낌이나 인상을 의미한다.</t>
    <phoneticPr fontId="3" type="noConversion"/>
  </si>
  <si>
    <t>직무로 인한 요구 수준과 구성원이 그 직무를 수행하는 데 가지는 통제 수준의 조합에 따라 스트레스와 직무 만족이 결정된다고 보는 모형이다.</t>
  </si>
  <si>
    <t>조직이 설정한 목표를 달성하기 위해 한정된 인적, 물적, 재무적, 정보적 자원을 효율적이고 효과적으로 활용하는 일련의 과정이다.</t>
  </si>
  <si>
    <t>조직을 환경과 상호작용하며 생존하는 개방 시스템(Open System)으로 파악하는 관점이다.</t>
  </si>
  <si>
    <t>모든 조직에 적용되는 단일의 최선책(One Best Way)은 없으며, 조직의 성공적인 관리는 조직이 처한 특정 상황(Contingency)에 따라 달라진다는 관점이다.</t>
  </si>
  <si>
    <t>인적자원관리(HRM)를 단순히 지원 부서의 기능이 아닌, 기업의 경영 전략(Corporate Strategy)과 통합하여 조직의 목표 달성에 기여하는 전략적 파트너로 격상시킨 관점이다.</t>
  </si>
  <si>
    <t>기업의 경쟁 우위는 외부 환경 분석보다는 기업이 내부적으로 보유하고 있는 핵심 자원(Core Resources)에서 비롯된다고 보는 전략적 관점이다.</t>
  </si>
  <si>
    <t>기업은 동종 산업 내 경쟁사보다 낮은 원가로 제품이나 서비스를 생산하고 판매함으로써 경쟁 우위를 확보한다.</t>
  </si>
  <si>
    <t>기업은 제품이나 서비스에 고객이 가치를 두는 독특한 특성을 부여하여 경쟁사와 차별화함으로써 경쟁 우위를 확보한다.</t>
  </si>
  <si>
    <t>기업은 특정하고 협소한 시장(틈새 시장, Niche Market)을 목표로 하여, 그 시장 내에서 원가 우위 또는 차별화 우위 중 하나를 달성함으로써 경쟁 우위를 확보한다.</t>
  </si>
  <si>
    <t>직무정보의 수집단계를 일반적으로 직무분석이라고 하는데, 이는 각 직무의 성격, 직무수행에 있어 필요한 종업원들의 행동 및 인적 조건 등을 분석하는 단계를 말한다.</t>
  </si>
  <si>
    <t>직무 수행자의 실제 작업과정을 직접 관찰하여 직무내용과 행동을 파악하는 방법이다.</t>
  </si>
  <si>
    <t>직무 수행자나 감독자와의 면담을 통해 직무내용과 요구요건을 수집하는 방법이다.</t>
  </si>
  <si>
    <t>구조화된 설문지를 배포하여 직무관련 정보를 체계적으로 수집하는 방법이다.</t>
  </si>
  <si>
    <t>직무성과에 중대한 영향을 미친 성공・실패 사례를 수집・분석하는 방법이다.</t>
  </si>
  <si>
    <t>일정 기간 동안 무작위 시점에 작업상태를 표본추출하여 직무구성 비율을 분석하는 방법이다.</t>
  </si>
  <si>
    <t>직무 수행자가 일정 기간 자신의 작업내용을 직접 기록하도록 하여 정보를 수집하는 방법이다.</t>
  </si>
  <si>
    <t>직무분석자가 직접 해당 직무를 수행하면서 직무정보를 수집하는 방법이다.</t>
  </si>
  <si>
    <t>직무분석 전문가의 전문적 판단과 경험을 토대로 직무내용과 요건을 분석하는 방법이다.</t>
  </si>
  <si>
    <t>직무를 수행할 때 요구되는 기능을 자료(Data)・사람(People)・사물(Things)과의 관계 속에서 체계적으로 분석하는 직무분석 기법이다.</t>
  </si>
  <si>
    <t>표준화된 질문지로 직무 수행 시 요구되는 작업행동과 인간의 특성을 체계적으로 측정・분석하는 직무분석 기법이다.</t>
  </si>
  <si>
    <t>관리자의 직무를 의사결정, 기획, 통제, 대인관계 등 관리활동 중심으로 구조화된 문항에 따라 분석하는 관리직 전용 직무분석 기법이다.</t>
  </si>
  <si>
    <t>직무를 구성하는 개별 과업들을 목록화한 뒤 각 과업의 중요도・빈도・난이도 등을 평가하여 직무 내용을 분석하는 방법이다.</t>
  </si>
  <si>
    <t>한 작업자가 하는 여러 종류의 일을 그 숫자 면에서 축소시켜 작업을 가능한 한 단순화・전문화・표준화하여 노동의 효율성을 증대시키는 것이다. - 직무 중심</t>
  </si>
  <si>
    <t>동일 수준의 유사 과업을 수평적으로 확대하여 근로자가 더 다양한 업무를 수행하도록 하는 방법이다.</t>
  </si>
  <si>
    <t>비용, 품질, 서비스, 속도와 같은 핵심적인 성과 지표에서 극적인 향상을 달성하기 위해 업무 프로세스를 근본적으로 다시 생각하고 과감하게 재설계하는 것을 의미한다.</t>
  </si>
  <si>
    <t>인적자원계획의 결과를 바탕으로, 조직이 필요로 하는 적절한 인재를 조직 내부 또는 외부로부터 모집(Recruitment)하고 선발(Selection)하여 조직의 직무에 배치하는 일련의 활동을 의미한다.</t>
  </si>
  <si>
    <t>직무 요건에 부합하는 잠재적 지원자들을 유인하여 지원하도록 독려하는 과정이다.</t>
  </si>
  <si>
    <t>모집된 지원자들 중에서 가장 직무 적합도가 높은 인재를 평가하고 선택하는 과정이다.</t>
  </si>
  <si>
    <t>선발된 인재를 조직 내 적절한 직무 및 부서에 배치하는 과정이다.</t>
  </si>
  <si>
    <t>기업이 미래 어느 시점까지 별다른 조치를 취하지 않고 기다렸다가 어느 시점에 도달하였을 때 필요한 인력을 확보하거나 과잉인력을 감축하는 인력유동의 관리전략을 말한다.</t>
  </si>
  <si>
    <t>미래의 어느 시점에 발생할 기술변화나 기업의 업무량 등을 사전에 미리 예측하여 미래 시점에서의 인력의 양적・질적 문제를 사전에 충분한 기간을 가지고 준비하는 인력유동의 관리전략을 말한다.</t>
  </si>
  <si>
    <t>추세 분석, 비율 분석, 회귀 분석, 작업 표본법 등 과거 데이터와 통계적 기법을 활용하여 미래의 인력 규모를 수치적으로 예측하는 방법이다.</t>
  </si>
  <si>
    <t>델파이 기법, 명목 집단 기법, 관리자 판단 등 주로 전문가들의 주관적인 판단과 경험에 의존하여 미래의 인력 수요를 예측하는 방법이다.</t>
  </si>
  <si>
    <t>기능 목록, 대체도, 마코프 분석 등을 활용하여 현재 종업원들의 기술과 경력, 이동 확률을 바탕으로 내부적으로 충당 가능한 인력을 예측한다.</t>
  </si>
  <si>
    <t>노동 시장 분석과 경쟁사 분석 등을 통해 조직이 속한 산업 및 지역의 인구 통계학적 변화, 실업률, 임금 수준, 경쟁사의 채용 동향 등을 고려하여 외부로부터 확보 가능한 인력을 예측한다.</t>
  </si>
  <si>
    <t>구성원의 직무 성과, 기술, 역량, 잠재력 등 직무 수행 능력과 관련된 요소를 주된 기준으로 삼아 승진을 결정하는 방식이다.</t>
  </si>
  <si>
    <t>경쟁사보다 높은 수준의 임금을 지급하여 우수 인재를 적극적으로 유치하고 높은 성과를 유도하는 전략이다.</t>
  </si>
  <si>
    <t>경쟁사보다 낮은 수준의 임금을 지급하되, 비금전적 보상이나 복리후생 등을 통해 보완하는 전략이다.</t>
  </si>
  <si>
    <t>경쟁사와 유사한 수준의 임금을 지급하여 외부 공정성을 안정적으로 유지하는 전략이다.</t>
  </si>
  <si>
    <t>근속 연수, 연령, 학력 등 연공 요소를 주된 기준으로 임금을 결정하는 체계이다.</t>
  </si>
  <si>
    <t>직무 평가를 통해 산정된 직무의 가치를 기준으로 임금을 결정하는 체계이다.</t>
  </si>
  <si>
    <t>종업원이 보유하고 있는 지식이나 기술(직무 수행 능력)의 수준을 기준으로 임금을 결정하는 체계이다.</t>
  </si>
  <si>
    <t>근로 시간을 기준으로 임금을 산정하는 방식이다.</t>
  </si>
  <si>
    <t>근로 성과를 기준으로 임금을 산정하는 방식이다.</t>
  </si>
  <si>
    <t>종업원들에게 미리 정한 가격(행사 가격)으로 일정 수량의 자사 주식을 미래 시점에 구매할 수 있는 권리를 부여하는 제도이다.</t>
  </si>
  <si>
    <t>종업원이 보유하고 있는 기술의 수와 수준에 따라 보상한다.</t>
  </si>
  <si>
    <t>종업원이 보유하고 있는 지식의 폭과 깊이에 따라 보상한다.</t>
  </si>
  <si>
    <t>종업원이 보유한 직무 수행 역량(Competency)의 수준을 평가하여 임금을 결정하는 체계이다.</t>
  </si>
  <si>
    <t>구성원의 능력, 기술, 가치관 등 개인의 특성(Person)과 직무의 요구 수준, 보상, 조직 문화 등 환경의 특성(Environment)이 얼마나 잘 부합하는가에 따라 스트레스가 결정된다고 보는 모형이다.</t>
  </si>
  <si>
    <t>구성원의 노력(투입)에 비해 조직으로부터 받는 보상(산출, 예 : 임금, 인정, 승진)이 불균형하게 낮을 때 스트레스가 발생한다는 모형이다.</t>
  </si>
  <si>
    <t>개인은 가치 있는 자원을 획득, 유지, 보호하려고 노력하며, 자원의 실제적 손실, 잠재적 손실 위협, 자원 획득 실패 등이 스트레스를 유발한다고 보는 모형이다.</t>
  </si>
  <si>
    <t>긍정적이고 건설적인 스트레스를 의미한다.</t>
  </si>
  <si>
    <t>부정적이고 해로운 스트레스를 의미하며, 일반적으로 지칭하는 스트레스이다.</t>
  </si>
  <si>
    <t>동일한 직업이나 숙련을 가진 근로자들이 산업이나 사업장을 초월하여 조직하는 형태이다. (예 : 특정 기술공 조합)</t>
  </si>
  <si>
    <t>동일 산업에 종사하는 모든 근로자(숙련, 비숙련 불문)가 조직하는 형태이다. (예 : 금속 산업 노동조합)</t>
  </si>
  <si>
    <t>하나의 특정 기업(사업장)에 종사하는 근로자들이 조직하는 형태이다. 우리나라에서 가장 흔한 조직 형태이다.</t>
  </si>
  <si>
    <t>직업, 산업, 기업에 관계없이 모든 근로자가 가입할 수 있도록 조직한 형태이다.</t>
  </si>
  <si>
    <t>근로자는 고용될 때는 조합원일 필요는 없으나, 일정 기간 내에 노동조합에 의무적으로 가입해야 하며, 가입 후에는 조합원 자격을 유지해야 하는 제도이다.</t>
  </si>
  <si>
    <t>근로자는 고용될 때부터 이미 노동조합의 조합원이어야 하며, 조합원 자격을 상실하면 고용 관계도 종료되는 가장 강력한 형태이다.</t>
  </si>
  <si>
    <t>근로자의 노동조합 가입 여부가 자유로운 형태이며, 조합원이든 비조합원이든 동등한 근로조건이 적용된다.</t>
  </si>
  <si>
    <t>조합원 여부와 관계없이 단체교섭의 혜택을 받는 근로자는 조합비에 상응하는 일정 금액을 노동조합에 지불해야 하는 제도이다.</t>
  </si>
  <si>
    <t>노사 간의 대립적 관계를 지양하고 공동의 이익을 증진시키기 위해 상호 대화, 교섭, 합의를 통해 문제를 해결하고 협력 관계를 구축하는 모든 제도적 장치를 의미한다.</t>
  </si>
  <si>
    <t>근로자가 노동조합에 가입하거나 활동한 것을 이유로 해고, 징계, 불리한 대우 등 불이익을 주는 행위이다.</t>
  </si>
  <si>
    <t>근로자에게 노동조합에 가입하지 않을 것 또는 탈퇴할 것을 고용 조건으로 강요하는 행위이다. 다만, 유니언숍 협정은 예외적으로 허용된다.</t>
  </si>
  <si>
    <t>정당한 이유 없이 노동조합과의 단체교섭을 거부하거나 해태하는 행위이다.</t>
  </si>
  <si>
    <t>근로자가 노동조합을 조직・운영하는 것에 대해 사용자가 운영비 원조 등을 통해 지배하거나 개입하는 행위이다.</t>
  </si>
  <si>
    <t>종업원 또는 노동조합이 경영의 의사 결정 과정에 직접 또는 간접적으로 참여하여 자신의 의견을 반영하고 경영의 성과를 공유하는 제도적 장치를 의미한다.</t>
  </si>
  <si>
    <t xml:space="preserve">종업원이 조직 및 지역 사회의 사람, 활동, 프로젝트 등과 맺고 있는 공식적・비공식적 관계의 수이다. </t>
  </si>
  <si>
    <t xml:space="preserve">종업원의 기술, 가치, 목표 등이 직무, 조직, 지역 사회의 요구와 얼마나 잘 일치하는가이다. </t>
  </si>
  <si>
    <t>이직할 경우 잃게 되는 가치 있는 것들의 크기이다. (예 : 임금, 복리후생, 인간관계, 직장 인근의 편의 시설)</t>
  </si>
  <si>
    <t>기업이 고용조정 대상자에게 재취업에 필요한 서비스를 제공하는 제도이다.</t>
  </si>
  <si>
    <t xml:space="preserve">고용조정 후 조직에 남아있는 종업원(잔류자)들의 고용 불안감을 해소하고 사기를 진작시키며, 조직 몰입도를 회복시키기 위한 활동이다. </t>
  </si>
  <si>
    <t>조직의 운영 효율성을 높이고 경쟁 우위를 확보하기 위해 의도적이고 계획적으로 조직의 규모를 축소하는 활동이다.</t>
  </si>
  <si>
    <t>대상 기업의 인적자원 관련 위험 및 잠재적 가치를 평가하는 과정이다. (HRDD)</t>
  </si>
  <si>
    <t>기업이 글로벌화됨에 따라 국경을 넘어 여러 국가에서 활동할 때 발생하는 인적자원관리의 문제와 활동을 다루는 분야이다.</t>
  </si>
  <si>
    <t>산업화, 기술 발전, 글로벌 경쟁 심화 등의 요인으로 인해 시간이 지남에 따라 각국의 인적자원관리 시스템과 관행이 점점 유사해지고 표준화될 것이라고 주장하는 이론이다.</t>
  </si>
  <si>
    <t>각 국가가 가진 고유의 문화, 역사, 제도, 법규 등의 차이로 인해 HR 관행은 본질적으로 다르게 유지될 것이라고 주장하는 이론이다.</t>
  </si>
  <si>
    <t>근로 계약 기간이 1년, 2년 등 유기적으로 정해진 근로자이다.</t>
  </si>
  <si>
    <t>정규직 근로자보다 짧은 시간 동안 근로하기로 정한 근로자이다.</t>
  </si>
  <si>
    <t>파견 사업주와 고용 계약을 맺고, 사용 사업주의 지휘・명령을 받아 근로하는 형태의 근로자이다.</t>
  </si>
  <si>
    <t>외부 전문 업체와 도급 계약을 맺고, 그 업체의 근로자가 도급받은 업무를 수행하는 근로자이다. 파견과 달리 지휘・명령권이 사용 사업주에게 없다.</t>
  </si>
  <si>
    <t>조직이 기대하는 업무 목표, 성과 수준, 역량 기준 등에 지속적으로 미달하는 종업원을 의미한다.</t>
  </si>
  <si>
    <t>조직에서 고성과자(High Performer)와 일반 성과자를 구별하게 하는 내재적 특성으로서, 특정 직무나 상황에서 우수한 성과를 예측할 수 있는 지식, 기술, 태도, 가치 등을 총칭하는 개념이다.</t>
  </si>
  <si>
    <t>역량 모델을 구축하고, 이 역량을 확보, 개발, 평가, 보상, 유지 등 인적자원관리의 모든 기능의 핵심 기준으로 활용하여 성과와 전략적 목표를 달성하고자 하는 통합적인 관리 시스템이다.</t>
  </si>
  <si>
    <t>기업의 재무적 안정성, 수익성, 생산성 등 전통적인 경제적 가치 창출 활동이다.</t>
  </si>
  <si>
    <t>기업 활동이 환경에 미치는 영향을 최소화하고, 자원 보존, 오염 방지, 탄소 배출 저감 등에 기여하는 활동이다.</t>
  </si>
  <si>
    <t>기업이 종업원, 지역사회, 공급망 등 이해관계자에게 기여하는 활동이다.</t>
  </si>
  <si>
    <t>지속가능성 보고서 작성을 위한 가장 광범위하게 사용되는 국제적 가이드라인이다.</t>
  </si>
  <si>
    <t>사회적 책임에 대한 국제 표준 지침이다.</t>
  </si>
  <si>
    <t>기업의 지속가능성 수준을 평가하여 글로벌 투자 기준으로 활용되는 지속가능경영 평가 지수이다.</t>
  </si>
  <si>
    <t>개인의 경험, 직관, 노하우, 숙련된 기술 등에 내재되어 있어 말로 표현하거나 문서화하기 어려운 주관적인 지식이다.</t>
  </si>
  <si>
    <t>교과서, 매뉴얼, 보고서, 데이터베이스 등 문서나 기호로 명확하게 표현되고 전달 가능한 객관적인 지식이다.</t>
  </si>
  <si>
    <t>암묵지가 다른 사람의 암묵지로 전달되는 과정이다. 공동 작업, 멘토링, 관찰 등을 통해 이루어진다.</t>
  </si>
  <si>
    <t>암묵지가 형식지로 변환되는 과정이다. 보고서 작성, 노하우의 매뉴얼화, 토론 등을 통해 아이디어가 개념화된다.</t>
  </si>
  <si>
    <t>형식지가 다른 형식지와 결합하여 새로운 형식지를 창조하는 과정이다.</t>
  </si>
  <si>
    <t>형식지가 개인에게 학습되어 암묵지로 변화하는 과정이다.</t>
  </si>
  <si>
    <t xml:space="preserve">생산 현장에서 발생하는 비효율성을 제거하고 과학적인 방법을 통해 작업의 표준화와 최적의 생산성을 달성하는 것을 목적으로 한다. </t>
  </si>
  <si>
    <t>최고 경영층의 관점에서 조직 전체의 관리 활동을 분석하고 일반적인 관리 원칙을 정립하였다. 조직 전체의 일반적 관리에 초점을 맞춘다.</t>
  </si>
  <si>
    <t>경영자가 인간의 본성에 대해 어떤 관점을 갖느냐에 따라 관리 방식이 결정된다고 보고, 상반되는 두 가지 인간관을 제시하였다.</t>
  </si>
  <si>
    <t>인간은 성장하면서 미성숙한 상태에서 성숙한 상태로 발전하려는 경향이 있다고 주장했다.</t>
  </si>
  <si>
    <t>모든 조직, 모든 전략적 상황에서 일률적으로 높은 성과를 가져오는 최선의 인적자원관리 관행(Best Practices)이 존재한다고 주장하는 접근법이다.</t>
  </si>
  <si>
    <t>조직 내 모든 직무를 대상으로, 직무의 상대적인 가치(Relative Worth)를 체계적으로 결정하는 과정 / 직무분석을 통해 확보된 정보를 바탕으로 직무의 상대적 가치를 판단하는 가치 판단 활동이다.</t>
  </si>
  <si>
    <t>직무 전체를 포괄적으로 비교하여 가장 중요한 직무부터 가장 덜 중요한 직무 순으로 서열을 매기는 방법이다.</t>
  </si>
  <si>
    <t xml:space="preserve">미리 설정된 직무 등급(Grade) 또는 직무 범주(Class)의 정의를 기준으로, 각 직무를 그 정의에 가장 적합한 등급이나 범주에 할당하는 방법이다. </t>
  </si>
  <si>
    <t>직무의 수직적 범위를 확장하여 근로자에게 더 많은 자율성과 책임을 부여함으로써 심리적 만족과 성취감을 높이는 기법이다.</t>
  </si>
  <si>
    <t>서로 다른 직무 간 일정 부분의 역할과 책임을 중첩시켜 협력과 상호 이해를 증진시키는 기법이다.</t>
  </si>
  <si>
    <t>근로자를 일정 주기로 부서나 직무 간 이동시켜 다양한 경험을 쌓게 하는 방법이다.</t>
  </si>
  <si>
    <t>소규모 작업 단위가 스스로 업무를 계획・분담・통제하며 운영되는 자율적 팀 기반의 직무설계 방식이다.</t>
  </si>
  <si>
    <t>미래에 조직이 확보 가능하거나 활용 가능한 인력의 양과 질을 파악하는 과정이다.</t>
  </si>
  <si>
    <t xml:space="preserve">근속연수, 연령, 학력 등과 같이 시간이 지나면서 자연적으로 축적되는 연공 요소를 주된 기준으로 삼아 승진을 결정하는 방식이다. </t>
  </si>
  <si>
    <t>임금관리 시스템이 조직의 목표 달성과 종업원들의 요구를 효과적으로 충족시키고 있는지 평가하고 개선하는 활동이다.</t>
  </si>
  <si>
    <t>노동조합이 사용자로부터 고용 조건과 관련하여 노동조합에 대한 가입 및 탈퇴와 관련된 특정한 권한을 인정받는 제도로서, 주로 단체협약을 통해 설정된다.</t>
  </si>
  <si>
    <t>단체교섭의 결과로 노사가 서면으로 합의한 문서이다. 이는 노사 간의 근로조건 및 기타 사항에 대한 법적 구속력을 가진 합의이다.</t>
  </si>
  <si>
    <t>경영상의 이유로 조직의 규모를 축소하거나 운영의 효율성을 높이기 위해 인력을 감축하거나 배치를 재조정하는 비자발적 이직의 형태이다.</t>
  </si>
  <si>
    <t>조직 구성원들이 가지고 있는 공통점과 차이점의 총합을 의미한다. 성별, 연령, 인종, 국적과 같은 표면적인 다양성과 가치관, 종교, 교육 수준, 직무 배경 등 심층적인 다양성까지 포함하는 개념이다.</t>
    <phoneticPr fontId="3" type="noConversion"/>
  </si>
  <si>
    <t>고성과자 그룹을 분석하여 그들이 보이는 행동적 특성을 추출하고, 이를 행동 지표와 평가 등급으로 체계화하여 조직의 전략적 목표 달성에 필요한 역량 모델을 구축하는 일련의 과정이다.</t>
    <phoneticPr fontId="3" type="noConversion"/>
  </si>
  <si>
    <t>열기2-02.인사노무관리론\02.문제\[기출][2021-2]전략적 인적자원관리와 관련된 자원기반관점(RBV), 인적자원관리 부서의 역할(울리히의 다중역할 모델).txt</t>
  </si>
  <si>
    <t>열기2-02.인사노무관리론\02.문제\[기출][2009-2-2]직무중심 관리관행과 인간중심 관리관행에 따른 평가관리제도.txt</t>
  </si>
  <si>
    <t>⚫Robert S. Kaplan
   (로버트 캐플란)
⚫1940~2024현재
⚫미국 경영학자</t>
    <phoneticPr fontId="3" type="noConversion"/>
  </si>
  <si>
    <t>열기3-03.학자별 정보\로버트 캐플란(Robert S. Kaplan).txt</t>
  </si>
  <si>
    <t>⚫David P. Norton
   (데이비드 노튼)
⚫1941~2024현재
⚫미국 경영학자</t>
    <phoneticPr fontId="3" type="noConversion"/>
  </si>
  <si>
    <t>열기3-03.학자별 정보\데이비드 노튼(David P. Norton).txt</t>
  </si>
  <si>
    <t>공정성 이론(2015년 기출)</t>
    <phoneticPr fontId="3" type="noConversion"/>
  </si>
  <si>
    <t>기대 이론(2025년, 2014년 기출)</t>
    <phoneticPr fontId="3" type="noConversion"/>
  </si>
  <si>
    <t>사회교환 이론</t>
    <phoneticPr fontId="3" type="noConversion"/>
  </si>
  <si>
    <t>⚫George Homans
   (조지 호만스)
⚫1910~1989
⚫미국 사회학자, 
   행동사회학의 창시자</t>
    <phoneticPr fontId="3" type="noConversion"/>
  </si>
  <si>
    <t>열기3-03.학자별 정보\조지 호만스(George Homans).txt</t>
  </si>
  <si>
    <t>열기2-02.인사노무관리론\01.본문\제01장 인적자원관리의 개관.제01절 경영학과 인적자원관리.txt</t>
  </si>
  <si>
    <t>열기2-02.인사노무관리론\01.본문\제01장 인적자원관리의 개관.제02절 인적자원관리의 역사.txt</t>
  </si>
  <si>
    <t>열기2-02.인사노무관리론\01.본문\제01장 인적자원관리의 개관.제03절 인적자원관리의 환경.txt</t>
  </si>
  <si>
    <t>열기2-02.인사노무관리론\01.본문\제01장 인적자원관리의 개관.제04절 전략적 인적자원관리.txt</t>
  </si>
  <si>
    <t>열기2-02.인사노무관리론\01.본문\제01장 인적자원관리의 개관.제05절 경쟁전략과 인적자원관리.txt</t>
  </si>
  <si>
    <t>열기2-02.인사노무관리론\01.본문\제01장 인적자원관리의 개관.제06절 인적자원정보시스템(HRIS)과 e-HRM.txt</t>
  </si>
  <si>
    <t>열기2-02.인사노무관리론\01.본문\제02장 직무관리.제01절 직무분석(Job Analysis).txt</t>
  </si>
  <si>
    <t>열기2-02.인사노무관리론\01.본문\제02장 직무관리.제02절 직무평가(Job Evaluation).txt</t>
  </si>
  <si>
    <t>열기2-02.인사노무관리론\01.본문\제02장 직무관리.제03절 직무설계(Job Design).txt</t>
  </si>
  <si>
    <t>열기2-02.인사노무관리론\01.본문\제03장 확보관리.제01절 확보관리의 개관.txt</t>
  </si>
  <si>
    <t>열기2-02.인사노무관리론\01.본문\제03장 확보관리.제02절 인적자원의 모집.txt</t>
  </si>
  <si>
    <t>열기2-02.인사노무관리론\01.본문\제03장 확보관리.제03절 인적자원의 선발.txt</t>
  </si>
  <si>
    <t>열기2-02.인사노무관리론\01.본문\제04장 개발관리.제01절 개발관리의 개관.txt</t>
  </si>
  <si>
    <t>열기2-02.인사노무관리론\01.본문\제04장 개발관리.제02절 인적자원의 교육훈련관리.txt</t>
  </si>
  <si>
    <t>열기2-02.인사노무관리론\01.본문\제04장 개발관리.제03절 인적자원의 경력개발관리.txt</t>
  </si>
  <si>
    <t>열기2-02.인사노무관리론\01.본문\제04장 개발관리.제04절 인적자원의 승진관리.txt</t>
  </si>
  <si>
    <t>열기2-02.인사노무관리론\01.본문\제05장 평가관리(성과관리).제01절 인사평가의 개관.txt</t>
  </si>
  <si>
    <t>열기2-02.인사노무관리론\01.본문\제05장 평가관리(성과관리).제02절 인사평가의 검증기준.txt</t>
  </si>
  <si>
    <t>열기2-02.인사노무관리론\01.본문\제05장 평가관리(성과관리).제03절 인사평가의 오류.txt</t>
  </si>
  <si>
    <t>열기2-02.인사노무관리론\01.본문\제05장 평가관리(성과관리).제04절 인사평가의 방법.txt</t>
  </si>
  <si>
    <t>열기2-02.인사노무관리론\01.본문\제06장 보상관리.제01절 보상관리의 개관.txt</t>
  </si>
  <si>
    <t>열기2-02.인사노무관리론\01.본문\제06장 보상관리.제02절 임금관리.txt</t>
  </si>
  <si>
    <t>열기2-02.인사노무관리론\01.본문\제06장 보상관리.제03절 복리후생관리.txt</t>
  </si>
  <si>
    <t>열기2-02.인사노무관리론\01.본문\제07장 유지 및 이직관리.제01절 근로시간관리.txt</t>
  </si>
  <si>
    <t>열기2-02.인사노무관리론\01.본문\제07장 유지 및 이직관리.제02절 안전보건관리.txt</t>
  </si>
  <si>
    <t>열기2-02.인사노무관리론\01.본문\제07장 유지 및 이직관리.제03절 동기부여를 통한 인적자원관리.txt</t>
  </si>
  <si>
    <t>열기2-02.인사노무관리론\01.본문\제07장 유지 및 이직관리.제04절 스트레스관리.txt</t>
  </si>
  <si>
    <t>열기2-02.인사노무관리론\01.본문\제07장 유지 및 이직관리.제05절 노사관계관리.txt</t>
  </si>
  <si>
    <t>열기2-02.인사노무관리론\01.본문\제07장 유지 및 이직관리.제06절 이직관리.txt</t>
  </si>
  <si>
    <t>열기2-02.인사노무관리론\01.본문\제07장 유지 및 이직관리.제07절 유지 및 이직관리의 기타 주제.txt</t>
  </si>
  <si>
    <t>열기2-02.인사노무관리론\01.본문\제08장 인적자원관리의 현대적 흐름.제01절 윤리경영과 윤리적 인적자원관리.txt</t>
  </si>
  <si>
    <t>열기2-02.인사노무관리론\01.본문\제08장 인적자원관리의 현대적 흐름.제02절 국제 인적자원관리.txt</t>
  </si>
  <si>
    <t>열기2-02.인사노무관리론\01.본문\제08장 인적자원관리의 현대적 흐름.제03절 여성 인적자원관리.txt</t>
  </si>
  <si>
    <t>열기2-02.인사노무관리론\01.본문\제08장 인적자원관리의 현대적 흐름.제04절 비정규직 인적자원관리.txt</t>
  </si>
  <si>
    <t>열기2-02.인사노무관리론\01.본문\제08장 인적자원관리의 현대적 흐름.제06절 저성과자 관리.txt</t>
  </si>
  <si>
    <t>열기2-02.인사노무관리론\01.본문\제08장 인적자원관리의 현대적 흐름.제07절 역량기반 인적자원관리.txt</t>
  </si>
  <si>
    <t>열기2-02.인사노무관리론\01.본문\제08장 인적자원관리의 현대적 흐름.제08절 고성과 작업시스템.txt</t>
  </si>
  <si>
    <t>열기2-02.인사노무관리론\01.본문\제08장 인적자원관리의 현대적 흐름.제09절 다양성 경영에 따른 인적자원관리.txt</t>
  </si>
  <si>
    <t>열기2-02.인사노무관리론\01.본문\제08장 인적자원관리의 현대적 흐름.제10절 지속가능경영을 위한 인적자원관리.txt</t>
  </si>
  <si>
    <t>열기2-02.인사노무관리론\01.본문\제08장 인적자원관리의 현대적 흐름.제11절 핵심인재 인적자원관리.txt</t>
  </si>
  <si>
    <t>열기2-02.인사노무관리론\01.본문\제08장 인적자원관리의 현대적 흐름.제12절 고령인력에 대한 인적자원관리.txt</t>
  </si>
  <si>
    <t>열기2-02.인사노무관리론\01.본문\제08장 인적자원관리의 현대적 흐름.제13절 지식경영을 위한 인적자원관리.txt</t>
  </si>
  <si>
    <t>열기2-02.인사노무관리론\01.본문\제08장 인적자원관리의 현대적 흐름.제14절 가족친화적 경영.txt</t>
  </si>
  <si>
    <t>열기2-02.인사노무관리론\01.본문\제08장 인적자원관리의 현대적 흐름.제15절 스마트 워크.txt</t>
  </si>
  <si>
    <t>열기2-02.인사노무관리론\01.본문\제08장 인적자원관리의 현대적 흐름.제16절 근로생활의 질.txt</t>
  </si>
  <si>
    <t>열기2-02.인사노무관리론\01.본문\제08장 인적자원관리의 현대적 흐름.제17절 인사감사.txt</t>
  </si>
  <si>
    <t>열기2-02.인사노무관리론\01.본문\제08장 인적자원관리의 현대적 흐름.제18절 조직문화.txt</t>
  </si>
  <si>
    <t>2010-2-2</t>
    <phoneticPr fontId="3" type="noConversion"/>
  </si>
  <si>
    <t>2023-2</t>
    <phoneticPr fontId="3" type="noConversion"/>
  </si>
  <si>
    <t>2010-1</t>
    <phoneticPr fontId="3" type="noConversion"/>
  </si>
  <si>
    <t>2020-1</t>
    <phoneticPr fontId="3" type="noConversion"/>
  </si>
  <si>
    <t>2015-1</t>
    <phoneticPr fontId="3" type="noConversion"/>
  </si>
  <si>
    <t>과학적 관리론의 인적자원관리에 대한 기여, 과학적 관리론과 인간관계론의 비교</t>
    <phoneticPr fontId="3" type="noConversion"/>
  </si>
  <si>
    <t>열기2-02.인사노무관리론\02.문제\[기출][2018-1]과학적 관리론의 인적자원관리에 대한 기여, 과학적 관리론과 인간관계론의 비교.txt</t>
    <phoneticPr fontId="3" type="noConversion"/>
  </si>
  <si>
    <t>2018-1</t>
    <phoneticPr fontId="3" type="noConversion"/>
  </si>
  <si>
    <t>2013-1</t>
    <phoneticPr fontId="3" type="noConversion"/>
  </si>
  <si>
    <t>2012-1</t>
    <phoneticPr fontId="3" type="noConversion"/>
  </si>
  <si>
    <t>2017-2</t>
    <phoneticPr fontId="3" type="noConversion"/>
  </si>
  <si>
    <t>2016-2</t>
    <phoneticPr fontId="3" type="noConversion"/>
  </si>
  <si>
    <t>2018-3</t>
    <phoneticPr fontId="3" type="noConversion"/>
  </si>
  <si>
    <t>2022-1-2</t>
    <phoneticPr fontId="3" type="noConversion"/>
  </si>
  <si>
    <t>2012-2</t>
    <phoneticPr fontId="3" type="noConversion"/>
  </si>
  <si>
    <t>2019-1-1</t>
    <phoneticPr fontId="3" type="noConversion"/>
  </si>
  <si>
    <t>2020-2</t>
    <phoneticPr fontId="3" type="noConversion"/>
  </si>
  <si>
    <t>2011-2-1</t>
    <phoneticPr fontId="3" type="noConversion"/>
  </si>
  <si>
    <t>2023-3</t>
    <phoneticPr fontId="3" type="noConversion"/>
  </si>
  <si>
    <t>2015-3</t>
    <phoneticPr fontId="3" type="noConversion"/>
  </si>
  <si>
    <t>2017-3</t>
    <phoneticPr fontId="3" type="noConversion"/>
  </si>
  <si>
    <t>2014-1</t>
    <phoneticPr fontId="3" type="noConversion"/>
  </si>
  <si>
    <t>2010-2-1</t>
    <phoneticPr fontId="3" type="noConversion"/>
  </si>
  <si>
    <t>2021-3</t>
    <phoneticPr fontId="3" type="noConversion"/>
  </si>
  <si>
    <t>2013-3</t>
    <phoneticPr fontId="3" type="noConversion"/>
  </si>
  <si>
    <t>2016-1</t>
    <phoneticPr fontId="3" type="noConversion"/>
  </si>
  <si>
    <t>2009-1</t>
    <phoneticPr fontId="3" type="noConversion"/>
  </si>
  <si>
    <t>2009-2-1</t>
    <phoneticPr fontId="3" type="noConversion"/>
  </si>
  <si>
    <t>2011-1</t>
    <phoneticPr fontId="3" type="noConversion"/>
  </si>
  <si>
    <t>본문</t>
    <phoneticPr fontId="3" type="noConversion"/>
  </si>
  <si>
    <t>본문</t>
    <phoneticPr fontId="3" type="noConversion"/>
  </si>
  <si>
    <t>구분</t>
    <phoneticPr fontId="3" type="noConversion"/>
  </si>
  <si>
    <t>기출</t>
    <phoneticPr fontId="3" type="noConversion"/>
  </si>
  <si>
    <t>인적자원의 수요와 공급의 예측 기법과 수급 불균형에 대한 대처 방안</t>
    <phoneticPr fontId="3" type="noConversion"/>
  </si>
  <si>
    <t>1</t>
    <phoneticPr fontId="3" type="noConversion"/>
  </si>
  <si>
    <t>제03장 확보관리</t>
    <phoneticPr fontId="3" type="noConversion"/>
  </si>
  <si>
    <t>01</t>
    <phoneticPr fontId="3" type="noConversion"/>
  </si>
  <si>
    <t>수직적・수평적 적합성의 개념과 기업의 고성과 작업 시스템(HPWS) 구축 방안</t>
    <phoneticPr fontId="3" type="noConversion"/>
  </si>
  <si>
    <t>임금수준관리, 임금체계관리, 임금형태관리의 의의와 특성</t>
    <phoneticPr fontId="3" type="noConversion"/>
  </si>
  <si>
    <t>열기2-02.인사노무관리론\02.문제\[기출][2024-1-1]임금수준관리, 임금체계관리, 임금형태관리의 의의와 특성.txt</t>
    <phoneticPr fontId="3" type="noConversion"/>
  </si>
  <si>
    <t>성과주의 인적자원관리</t>
    <phoneticPr fontId="3" type="noConversion"/>
  </si>
  <si>
    <t>열기2-02.인사노무관리론\01.본문\제08장 인적자원관리의 현대적 흐름.제05절 성과주의 인적자원관리.txt</t>
    <phoneticPr fontId="3" type="noConversion"/>
  </si>
  <si>
    <t>성공주의 인적자원관리</t>
    <phoneticPr fontId="3" type="noConversion"/>
  </si>
  <si>
    <t>조직 내 특정 직무를 수행하는데 필요한 직무의 내용, 요소, 환경 등에 대한 정보를 수집・기록・분석하는 일련의 활동이다.</t>
    <phoneticPr fontId="3" type="noConversion"/>
  </si>
  <si>
    <t>인적자원관리의 기능별 직무분석 활용방안</t>
    <phoneticPr fontId="3" type="noConversion"/>
  </si>
  <si>
    <t>열기2-02.인사노무관리론\02.문제\[기출][2012-1]인적자원관리의 기능별 직무분석 활용방안.txt</t>
    <phoneticPr fontId="3" type="noConversion"/>
  </si>
  <si>
    <t>5가지 직무설계 기법의 개념 및 장점・단점</t>
    <phoneticPr fontId="3" type="noConversion"/>
  </si>
  <si>
    <t>열기2-02.인사노무관리론\02.문제\[기출][2017-2]5가지 직무설계 기법의 개념 및 장점・단점.txt</t>
    <phoneticPr fontId="3" type="noConversion"/>
  </si>
  <si>
    <t>해크만과 올덤의 직무특성모형의 내용 및 비판</t>
    <phoneticPr fontId="3" type="noConversion"/>
  </si>
  <si>
    <t>열기2-02.인사노무관리론\02.문제\[기출][2010-2-2]해크만과 올덤의 직무특성모형의 내용 및 비판.txt</t>
    <phoneticPr fontId="3" type="noConversion"/>
  </si>
  <si>
    <t>전통적 직무설계의 특징 및 한계, 노동의 인간화의 개념과 실행방안 및 효과</t>
    <phoneticPr fontId="3" type="noConversion"/>
  </si>
  <si>
    <t>열기2-02.인사노무관리론\02.문제\[기출][2008-1]전통적 직무설계의 특징 및 한계, 노동의 인간화의 개념과 실행방안 및 효과.txt</t>
    <phoneticPr fontId="3" type="noConversion"/>
  </si>
  <si>
    <t>내부모집의 개념과 방법 및 장・단점</t>
    <phoneticPr fontId="3" type="noConversion"/>
  </si>
  <si>
    <t>열기2-02.인사노무관리론\02.문제\[기출][2022-2]내부모집의 개념과 방법 및 장・단점.txt</t>
    <phoneticPr fontId="3" type="noConversion"/>
  </si>
  <si>
    <t>모집활동의 효과성 평가 및 현실적 직무소개(RJP)의 내용, 효과, 한계</t>
    <phoneticPr fontId="3" type="noConversion"/>
  </si>
  <si>
    <t>열기2-02.인사노무관리론\02.문제\[기출][2016-2]모집활동의 효과성 평가 및 현실적 직무소개(RJP)의 내용, 효과, 한계.txt</t>
    <phoneticPr fontId="3" type="noConversion"/>
  </si>
  <si>
    <t>구조화 면접과 비구조화 면접의 개념 및 장・단점</t>
    <phoneticPr fontId="3" type="noConversion"/>
  </si>
  <si>
    <t>열기2-02.인사노무관리론\02.문제\[기출][2025-3]구조화 면접과 비구조화 면접의 개념 및 장・단점.txt</t>
    <phoneticPr fontId="3" type="noConversion"/>
  </si>
  <si>
    <t>바이오 데이터 분석의 개념, 장・단점, 개발단계</t>
    <phoneticPr fontId="3" type="noConversion"/>
  </si>
  <si>
    <t>열기2-02.인사노무관리론\02.문제\[기출][2023-2]바이오 데이터 분석의 개념, 장・단점, 개발단계.txt</t>
    <phoneticPr fontId="3" type="noConversion"/>
  </si>
  <si>
    <t>온라인 AI 채용시스템의 장점(타당성, 신뢰성, 수용성, 실용성) 및 조직 영향 분석</t>
    <phoneticPr fontId="3" type="noConversion"/>
  </si>
  <si>
    <t>열기2-02.인사노무관리론\02.문제\[기출][2018-3]온라인 AI 채용시스템의 장점(타당성, 신뢰성, 수용성, 실용성) 및 조직 영향 분석.txt</t>
    <phoneticPr fontId="3" type="noConversion"/>
  </si>
  <si>
    <t>관리층 교육훈련의 개념 및 6가지 대표 기법</t>
    <phoneticPr fontId="3" type="noConversion"/>
  </si>
  <si>
    <t>열기2-02.인사노무관리론\02.문제\[기출][2022-1-1]관리층 교육훈련의 개념 및 6가지 대표 기법.txt</t>
    <phoneticPr fontId="3" type="noConversion"/>
  </si>
  <si>
    <t>열기2-02.인사노무관리론\02.문제\[기출][2008-2-2]선발도구의 타당도 평가방법 및 선발비율의 개념.txt</t>
    <phoneticPr fontId="3" type="noConversion"/>
  </si>
  <si>
    <t>기업교육훈련 필요성 분석의 개념과 수준 및 분석 기법</t>
    <phoneticPr fontId="3" type="noConversion"/>
  </si>
  <si>
    <t>열기2-02.인사노무관리론\02.문제\[기출][2008-2-1]기업교육훈련 필요성 분석의 개념과 수준 및 분석 기법.txt</t>
    <phoneticPr fontId="3" type="noConversion"/>
  </si>
  <si>
    <t>기업내 구성원의 경력개발 초기, 중기, 후기 단계별 기업의 관리활동 분석</t>
    <phoneticPr fontId="3" type="noConversion"/>
  </si>
  <si>
    <t>열기2-02.인사노무관리론\02.문제\[기출][2010-1]기업내 구성원의 경력개발 초기, 중기, 후기 단계별 기업의 관리활동 분석.txt</t>
    <phoneticPr fontId="3" type="noConversion"/>
  </si>
  <si>
    <t>성과관리의 3가지 목적 및 효과적인 5가지 성과관리 운영 기준</t>
    <phoneticPr fontId="3" type="noConversion"/>
  </si>
  <si>
    <t>열기2-02.인사노무관리론\02.문제\[기출][2019-1-1]성과관리의 3가지 목적 및 효과적인 5가지 성과관리 운영 기준.txt</t>
    <phoneticPr fontId="3" type="noConversion"/>
  </si>
  <si>
    <t>효과적인 성과관리 프로세스, 평가자의 역할, 평가결과 활용방안 분석</t>
    <phoneticPr fontId="3" type="noConversion"/>
  </si>
  <si>
    <t>열기2-02.인사노무관리론\02.문제\[기출][2019-1-2]효과적인 성과관리 프로세스, 평가자의 역할, 평가결과 활용방안 분석.txt</t>
    <phoneticPr fontId="3" type="noConversion"/>
  </si>
  <si>
    <t>2024-3</t>
    <phoneticPr fontId="3" type="noConversion"/>
  </si>
  <si>
    <t>성과평가방법 중 속성 접근법, 행동 접근법, 결과 접근법의 개념과 장・단점</t>
    <phoneticPr fontId="3" type="noConversion"/>
  </si>
  <si>
    <t>열기2-02.인사노무관리론\02.문제\[기출][2025-1-1]성과평가방법 중 속성 접근법, 행동 접근법, 결과 접근법의 개념과 장・단점.txt</t>
    <phoneticPr fontId="3" type="noConversion"/>
  </si>
  <si>
    <t>팀단위 성과평가의 필요성, 요소, 단계</t>
    <phoneticPr fontId="3" type="noConversion"/>
  </si>
  <si>
    <t>열기2-02.인사노무관리론\02.문제\[기출][2011-2-2]팀단위 성과평가의 필요성, 요소, 단계.txt</t>
    <phoneticPr fontId="3" type="noConversion"/>
  </si>
  <si>
    <t>2024-1-1</t>
    <phoneticPr fontId="3" type="noConversion"/>
  </si>
  <si>
    <t>참가형 성과배분제도의 의의와 특성</t>
    <phoneticPr fontId="3" type="noConversion"/>
  </si>
  <si>
    <t>열기2-02.인사노무관리론\02.문제\[기출][2024-2-1]참가형 성과배분제도의 의의와 특성.txt</t>
    <phoneticPr fontId="3" type="noConversion"/>
  </si>
  <si>
    <t>이익분배제의 개념, 특징, 장・단점</t>
    <phoneticPr fontId="3" type="noConversion"/>
  </si>
  <si>
    <t>열기2-02.인사노무관리론\02.문제\[기출][2020-2]이익분배제의 개념, 특징, 장・단점.txt</t>
    <phoneticPr fontId="3" type="noConversion"/>
  </si>
  <si>
    <t>직무급과 직능급의 개념과 도입의 전제조건, 직무급과 직능급의 장・단점</t>
    <phoneticPr fontId="3" type="noConversion"/>
  </si>
  <si>
    <t>열기2-02.인사노무관리론\02.문제\[기출][2019-2]직무급과 직능급의 개념과 도입의 전제조건, 직무급과 직능급의 장・단점.txt</t>
    <phoneticPr fontId="3" type="noConversion"/>
  </si>
  <si>
    <t>임금수준의 결정기준과 임금수준을 결정하기 위한 전략별 특성</t>
    <phoneticPr fontId="3" type="noConversion"/>
  </si>
  <si>
    <t>열기2-02.인사노무관리론\02.문제\[기출][2017-1]임금수준의 결정기준과 임금수준을 결정하기 위한 전략별 특성.txt</t>
    <phoneticPr fontId="3" type="noConversion"/>
  </si>
  <si>
    <t>스캔론 플랜의 개념, 내용, 효과 및 한계점</t>
    <phoneticPr fontId="3" type="noConversion"/>
  </si>
  <si>
    <t>열기2-02.인사노무관리론\02.문제\[기출][2013-2]스캔론 플랜의 개념, 내용, 효과 및 한계점.txt</t>
    <phoneticPr fontId="3" type="noConversion"/>
  </si>
  <si>
    <t>퇴직연금제도의 의미 및 확정급여형(DB), 확정기여형(DC), 개인형퇴직연금제도(IRP)의 특성</t>
    <phoneticPr fontId="3" type="noConversion"/>
  </si>
  <si>
    <t>열기2-02.인사노무관리론\02.문제\[기출][2024-1-2]퇴직연금제도의 의미 및 확정급여형(DB), 확정기여형(DC), 개인형퇴직연금제도(IRP)의 특성.txt</t>
    <phoneticPr fontId="3" type="noConversion"/>
  </si>
  <si>
    <t>카페테리아식 복리후생제도의 효과와 한계</t>
    <phoneticPr fontId="3" type="noConversion"/>
  </si>
  <si>
    <t>열기2-02.인사노무관리론\02.문제\[기출][2011-2-1]카페테리아식 복리후생제도의 효과와 한계.txt</t>
    <phoneticPr fontId="3" type="noConversion"/>
  </si>
  <si>
    <t>선택적 근로시간제와 탄력적 근로시간제 각각의 개념, 특징 및 개인・기업 관점 장・단점</t>
    <phoneticPr fontId="3" type="noConversion"/>
  </si>
  <si>
    <t>열기2-02.인사노무관리론\02.문제\[기출][2023-3]선택적 근로시간제와 탄력적 근로시간제 각각의 개념, 특징 및 개인・기업 관점 장・단점.txt</t>
    <phoneticPr fontId="3" type="noConversion"/>
  </si>
  <si>
    <t>법정근로시간 단축의 의의, 기대효과, 문제점 및 기업의 대응방안</t>
    <phoneticPr fontId="3" type="noConversion"/>
  </si>
  <si>
    <t>열기2-02.인사노무관리론\02.문제\[기출][2020-1]법정근로시간 단축의 의의, 기대효과, 문제점 및 기업의 대응방안.txt</t>
    <phoneticPr fontId="3" type="noConversion"/>
  </si>
  <si>
    <t>산업재해의 인적・환경적・관리적 요인별 원인 및 예방대책</t>
    <phoneticPr fontId="3" type="noConversion"/>
  </si>
  <si>
    <t>열기2-02.인사노무관리론\02.문제\[기출][2015-3]산업재해의 인적・환경적・관리적 요인별 원인 및 예방대책.txt</t>
    <phoneticPr fontId="3" type="noConversion"/>
  </si>
  <si>
    <t>노동조합의 단위조직 기준 조직형태 및 조직형태별 조직원리와 조직기반의 특징</t>
    <phoneticPr fontId="3" type="noConversion"/>
  </si>
  <si>
    <t>열기2-02.인사노무관리론\02.문제\[기출][2025-2-1]노동조합의 단위조직 기준 조직형태 및 조직형태별 조직원리와 조직기반의 특징.txt</t>
    <phoneticPr fontId="3" type="noConversion"/>
  </si>
  <si>
    <t>노동조합 형태별 조직관리 및 노동시장 통제방법의 특징</t>
    <phoneticPr fontId="3" type="noConversion"/>
  </si>
  <si>
    <t>열기2-02.인사노무관리론\02.문제\[기출][2025-2-2]노동조합 형태별 조직관리 및 노동시장 통제방법의 특징.txt</t>
    <phoneticPr fontId="3" type="noConversion"/>
  </si>
  <si>
    <t>사용자가 노동조합에 대응하는 교섭전략인 포용전략, 압박전략, 회피전략의 개념 및 교섭전략별 실행방안</t>
    <phoneticPr fontId="3" type="noConversion"/>
  </si>
  <si>
    <t>열기2-02.인사노무관리론\02.문제\[기출][2022-3]사용자가 노동조합에 대응하는 교섭전략인 포용전략, 압박전략, 회피전략의 개념 및 교섭전략별 실행방안.txt</t>
    <phoneticPr fontId="3" type="noConversion"/>
  </si>
  <si>
    <t>단체협약의 2가지 기능, 단체협약의 규범적・채무적・조직적 내용</t>
    <phoneticPr fontId="3" type="noConversion"/>
  </si>
  <si>
    <t>열기2-02.인사노무관리론\02.문제\[기출][2019-3]단체협약의 2가지 기능, 단체협약의 규범적・채무적・조직적 내용.txt</t>
    <phoneticPr fontId="3" type="noConversion"/>
  </si>
  <si>
    <t>노사공동결정제도의 의의, 기본사상, 구조와 기능</t>
    <phoneticPr fontId="3" type="noConversion"/>
  </si>
  <si>
    <t>열기2-02.인사노무관리론\02.문제\[기출][2018-2]노사공동결정제도의 의의, 기본사상, 구조와 기능.txt</t>
    <phoneticPr fontId="3" type="noConversion"/>
  </si>
  <si>
    <t>노동쟁의의 개념, 노동조합 측 쟁의행위의 5가지 유형</t>
    <phoneticPr fontId="3" type="noConversion"/>
  </si>
  <si>
    <t>열기2-02.인사노무관리론\02.문제\[기출][2017-3]노동쟁의의 개념, 노동조합 측 쟁의행위의 5가지 유형.txt</t>
    <phoneticPr fontId="3" type="noConversion"/>
  </si>
  <si>
    <t>노사관계의 양면성, 경영참가 제도의 유형</t>
    <phoneticPr fontId="3" type="noConversion"/>
  </si>
  <si>
    <t>열기2-02.인사노무관리론\02.문제\[기출][2016-3]노사관계의 양면성, 경영참가 제도의 유형.txt</t>
    <phoneticPr fontId="3" type="noConversion"/>
  </si>
  <si>
    <t>조직관리방식(협력적, 경쟁적)에 따른 인적자원관리의 특징</t>
    <phoneticPr fontId="3" type="noConversion"/>
  </si>
  <si>
    <t>열기2-02.인사노무관리론\02.문제\[기출][2013-1]조직관리방식(협력적, 경쟁적)에 따른 인적자원관리의 특징.txt</t>
    <phoneticPr fontId="3" type="noConversion"/>
  </si>
  <si>
    <t>우리나라 종업원지주제의 전개 과정, 문제점 및 신우리사주제도 분석</t>
    <phoneticPr fontId="3" type="noConversion"/>
  </si>
  <si>
    <t>열기2-02.인사노무관리론\02.문제\[기출][2015-2]우리나라 종업원지주제의 전개 과정, 문제점 및 신우리사주제도 분석.txt</t>
    <phoneticPr fontId="3" type="noConversion"/>
  </si>
  <si>
    <t>노동조합의 형태와 형태별 특징, 장・단점</t>
    <phoneticPr fontId="3" type="noConversion"/>
  </si>
  <si>
    <t>열기2-02.인사노무관리론\02.문제\[기출][2014-3]노동조합의 형태와 형태별 특징, 장・단점.txt</t>
    <phoneticPr fontId="3" type="noConversion"/>
  </si>
  <si>
    <t>이직의 유형, 이직의 순기능과 역기능, 이직관리의 효과적 전략, 중소기업의 이직관리 방안</t>
    <phoneticPr fontId="3" type="noConversion"/>
  </si>
  <si>
    <t>열기2-02.인사노무관리론\02.문제\[기출][2020-3]이직의 유형, 이직의 순기능과 역기능, 이직관리의 효과적 전략, 중소기업의 이직관리 방안.txt</t>
    <phoneticPr fontId="3" type="noConversion"/>
  </si>
  <si>
    <t>전직지원서비스의 효과와 한계</t>
    <phoneticPr fontId="3" type="noConversion"/>
  </si>
  <si>
    <t>열기2-02.인사노무관리론\02.문제\[기출][2012-3]전직지원서비스의 효과와 한계.txt</t>
    <phoneticPr fontId="3" type="noConversion"/>
  </si>
  <si>
    <t>국제인적자원관리에 대한 접근방식 4가지의 개념과 각각의 장・단점</t>
    <phoneticPr fontId="3" type="noConversion"/>
  </si>
  <si>
    <t>열기2-02.인사노무관리론\02.문제\[기출][2023-1-1]국제인적자원관리에 대한 접근방식 4가지의 개념과 각각의 장・단점.txt</t>
    <phoneticPr fontId="3" type="noConversion"/>
  </si>
  <si>
    <t>해외주재원의 역할과 중요성, 해외주재원의 선발, 교육훈련, 보상, 유지, 귀임 관점의 관리</t>
    <phoneticPr fontId="3" type="noConversion"/>
  </si>
  <si>
    <t>열기2-02.인사노무관리론\02.문제\[기출][2023-1-2]해외주재원의 역할과 중요성, 해외주재원의 선발, 교육훈련, 보상, 유지, 귀임 관점의 관리.txt</t>
    <phoneticPr fontId="3" type="noConversion"/>
  </si>
  <si>
    <t>국제기업의 본국인, 현지인, 제3국인 채용 시 장・단점</t>
    <phoneticPr fontId="3" type="noConversion"/>
  </si>
  <si>
    <t>열기2-02.인사노무관리론\02.문제\[기출][2010-2-1]국제기업의 본국인, 현지인, 제3국인 채용 시 장・단점.txt</t>
    <phoneticPr fontId="3" type="noConversion"/>
  </si>
  <si>
    <t>직장 내 괴롭힘의 개념, 발생 시 조치방안 3가지</t>
    <phoneticPr fontId="3" type="noConversion"/>
  </si>
  <si>
    <t>열기2-02.인사노무관리론\02.문제\[기출][2021-3]직장 내 괴롭힘의 개념, 발생 시 조치방안 3가지.txt</t>
    <phoneticPr fontId="3" type="noConversion"/>
  </si>
  <si>
    <t>역량의 개념, 특징, 효과적인 역량중심 인사평가시스템 구축방안</t>
    <phoneticPr fontId="3" type="noConversion"/>
  </si>
  <si>
    <t>열기2-02.인사노무관리론\02.문제\[기출][2013-3]역량의 개념, 특징, 효과적인 역량중심 인사평가시스템 구축방안.txt</t>
    <phoneticPr fontId="3" type="noConversion"/>
  </si>
  <si>
    <t>변화된 기업환경의 특성과 고성과팀, 고성과팀을 동기부여 할 수 있는 인사노무관리 기능별 방안</t>
    <phoneticPr fontId="3" type="noConversion"/>
  </si>
  <si>
    <t>열기2-02.인사노무관리론\02.문제\[기출][2016-1]변화된 기업환경의 특성과 고성과팀, 고성과팀을 동기부여 할 수 있는 인사노무관리 기능별 방안.txt</t>
    <phoneticPr fontId="3" type="noConversion"/>
  </si>
  <si>
    <t>지속가능경영을 이루기 위해 인사노무관리 차원에서 관리해야 할 주요 내용</t>
    <phoneticPr fontId="3" type="noConversion"/>
  </si>
  <si>
    <t>열기2-02.인사노무관리론\02.문제\[기출][2009-1]지속가능경영을 이루기 위해 인사노무관리 차원에서 관리해야 할 주요 내용.txt</t>
    <phoneticPr fontId="3" type="noConversion"/>
  </si>
  <si>
    <t>고령인력 활용을 위한 인력예측기법</t>
    <phoneticPr fontId="3" type="noConversion"/>
  </si>
  <si>
    <t>열기2-02.인사노무관리론\02.문제\[기출][2009-2-1]고령인력 활용을 위한 인력예측기법.txt</t>
    <phoneticPr fontId="3" type="noConversion"/>
  </si>
  <si>
    <t>전통적 공동체 지향 기업문화 계승 및 지식정보화 사회 대응을 위한 시스템적 인적자원관리 설계</t>
    <phoneticPr fontId="3" type="noConversion"/>
  </si>
  <si>
    <t>열기2-02.인사노무관리론\02.문제\[기출][2011-1]전통적 공동체 지향 기업문화 계승 및 지식정보화 사회 대응을 위한 시스템적 인적자원관리 설계.txt</t>
    <phoneticPr fontId="3" type="noConversion"/>
  </si>
  <si>
    <t>판례</t>
    <phoneticPr fontId="3" type="noConversion"/>
  </si>
  <si>
    <t>법령</t>
    <phoneticPr fontId="3" type="noConversion"/>
  </si>
  <si>
    <t>기출</t>
  </si>
  <si>
    <t>장↑</t>
    <phoneticPr fontId="3" type="noConversion"/>
  </si>
  <si>
    <t>임금체계 (배분기준)</t>
    <phoneticPr fontId="3" type="noConversion"/>
  </si>
  <si>
    <t>조직 내부의 직무 가치, 능력, 근속 등에 따라 종업원들 간의 상대적인 임금 격차(배분기준)를 결정하는 영역이다.</t>
    <phoneticPr fontId="3" type="noConversion"/>
  </si>
  <si>
    <t>ESG</t>
    <phoneticPr fontId="3" type="noConversion"/>
  </si>
  <si>
    <t>본국인과 현지인 활용의 장・단점, 인적자원관리 기능별 활용과정</t>
    <phoneticPr fontId="3" type="noConversion"/>
  </si>
  <si>
    <t>열기2-02.인사노무관리론\02.문제\[기출][2015-1]본국인과 현지인 활용의 장・단점, 인적자원관리 기능별 활용과정.txt</t>
    <phoneticPr fontId="3" type="noConversion"/>
  </si>
  <si>
    <t>멘토링 제도의 내용, 한계 및 효율적 활용방안</t>
    <phoneticPr fontId="3" type="noConversion"/>
  </si>
  <si>
    <t>열기2-02.인사노무관리론\02.문제\[기출][2012-2]멘토링 제도의 내용, 한계 및 효율적 활용방안.txt</t>
    <phoneticPr fontId="3" type="noConversion"/>
  </si>
  <si>
    <t>교육훈련 평가 기법인 커크패트릭의 평가 기준, 골드스타인의 타당도 평가법, 필립스의 투자수익률 평가법</t>
    <phoneticPr fontId="3" type="noConversion"/>
  </si>
  <si>
    <t>열기2-02.인사노무관리론\02.문제\[기출][2022-1-2]교육훈련 평가 기법인 커크패트릭의 평가 기준, 골드스타인의 타당도 평가법, 필립스의 투자수익률 평가법.txt</t>
    <phoneticPr fontId="3" type="noConversion"/>
  </si>
  <si>
    <t>성과평가방법의 유형별 대표 방법인 도식적 등급척도법, 행위기준평가법, 목표관리법의 개념</t>
    <phoneticPr fontId="3" type="noConversion"/>
  </si>
  <si>
    <t>열기2-02.인사노무관리론\02.문제\[기출][2025-1-2]성과평가방법의 유형별 대표 방법인 도식적 등급척도법, 행위기준평가법, 목표관리법의 개념.txt</t>
    <phoneticPr fontId="3" type="noConversion"/>
  </si>
  <si>
    <t>유연한 기업 모델*</t>
  </si>
  <si>
    <t>성과주의 인적자원관리의 개념과 도입 배경, 긍정적・부정적 기능 분석</t>
    <phoneticPr fontId="3" type="noConversion"/>
  </si>
  <si>
    <t>역량중심 인적자원관리와 직무중심 인적자원관리의 비교 및 평가센터의 의의와 4가지 기법</t>
    <phoneticPr fontId="3" type="noConversion"/>
  </si>
  <si>
    <t>열기2-02.인사노무관리론\02.문제\[기출][2021-1]역량중심 인적자원관리와 직무중심 인적자원관리의 비교 및 평가센터의 의의와 4가지 기법.txt</t>
    <phoneticPr fontId="3" type="noConversion"/>
  </si>
  <si>
    <t>직무순환(Job Rotation)</t>
    <phoneticPr fontId="3" type="noConversion"/>
  </si>
  <si>
    <t>직무충실(Job Enrichment)</t>
    <phoneticPr fontId="3" type="noConversion"/>
  </si>
  <si>
    <t>직무확장(Job Enlargement)</t>
    <phoneticPr fontId="3" type="noConversion"/>
  </si>
  <si>
    <t>직무교차(Job Overlapped)</t>
    <phoneticPr fontId="3" type="noConversion"/>
  </si>
  <si>
    <t>A</t>
  </si>
  <si>
    <t>A</t>
    <phoneticPr fontId="3" type="noConversion"/>
  </si>
  <si>
    <t>중요도</t>
    <phoneticPr fontId="3" type="noConversion"/>
  </si>
  <si>
    <t>A</t>
    <phoneticPr fontId="3" type="noConversion"/>
  </si>
  <si>
    <t>B</t>
    <phoneticPr fontId="3" type="noConversion"/>
  </si>
  <si>
    <t>C</t>
    <phoneticPr fontId="3" type="noConversion"/>
  </si>
  <si>
    <t>VUCA 환경</t>
    <phoneticPr fontId="3" type="noConversion"/>
  </si>
  <si>
    <t>변동성(Volatility), 불확실성(Uncertainty), 복잡성(Complexity), 모호성(Ambiguity)으로 대변되는 현대 기업이 직면한 환경적 특성을 말한다.</t>
    <phoneticPr fontId="3" type="noConversion"/>
  </si>
  <si>
    <t>평가오류의 개념 및 관대화 경향, 편견, 대비오류의 비교</t>
    <phoneticPr fontId="3" type="noConversion"/>
  </si>
  <si>
    <t>열기2-02.인사노무관리론\02.문제\[기출][2024-3]평가오류의 개념 및 관대화 경향, 편견, 대비오류의 비교.txt</t>
    <phoneticPr fontId="3" type="noConversion"/>
  </si>
  <si>
    <t>인사평가 검증 기준의 개념과 타당성・신뢰성의 관계 및 제고 방안</t>
    <phoneticPr fontId="3" type="noConversion"/>
  </si>
  <si>
    <t>평가자의 심리적 오류 유형과 원인, 인사평가의 검증 강화 방안</t>
    <phoneticPr fontId="3" type="noConversion"/>
  </si>
  <si>
    <t>참가형 성과배분제도의 3가지 플랜유형(스캔론, 러커, 임프로쉐어) 비교</t>
    <phoneticPr fontId="3" type="noConversion"/>
  </si>
  <si>
    <t>열기2-02.인사노무관리론\02.문제\[기출][2024-2-2]참가형 성과배분제도의 3가지 플랜유형(스캔론, 러커, 임프로쉐어) 비교.txt</t>
    <phoneticPr fontId="3" type="noConversion"/>
  </si>
  <si>
    <t>자발적 이직의 개념, 원인, 긍정적・부정적 효과, 효과적인 관리방안</t>
    <phoneticPr fontId="3" type="noConversion"/>
  </si>
  <si>
    <t>열기2-02.인사노무관리론\02.문제\[기출][2014-1]자발적 이직의 개념, 원인, 긍정적・부정적 효과, 효과적인 관리방안.txt</t>
    <phoneticPr fontId="3" type="noConversion"/>
  </si>
  <si>
    <t>경제적 효율성과 사회적 효율성의 개념 및 상충관계에서의 통합적 관점</t>
    <phoneticPr fontId="3" type="noConversion"/>
  </si>
  <si>
    <t>인적자원의 독특한 특성과 자원기반관점의(RBV)의 VRIN 프레임워크가 갖춘 4가지 속성</t>
    <phoneticPr fontId="3" type="noConversion"/>
  </si>
  <si>
    <t>B</t>
  </si>
  <si>
    <t>C</t>
  </si>
  <si>
    <t>다중역할모델(2021년 기출)</t>
    <phoneticPr fontId="3" type="noConversion"/>
  </si>
  <si>
    <t>HPWS</t>
    <phoneticPr fontId="3" type="noConversion"/>
  </si>
  <si>
    <t>절차 공정성 이론*</t>
    <phoneticPr fontId="3" type="noConversion"/>
  </si>
  <si>
    <t>열기3-02.학자별 이론\[제럴드 레벤탈]절차 공정성 이론.txt</t>
    <phoneticPr fontId="3" type="noConversion"/>
  </si>
  <si>
    <t>⚫George T. Milkovich
   (조지 밀코비치)
⚫1941~2020
⚫미국 경영학자</t>
    <phoneticPr fontId="3" type="noConversion"/>
  </si>
  <si>
    <t>열기3-03.학자별 정보\조지 밀코비치(George T. Milkovich).txt</t>
    <phoneticPr fontId="3" type="noConversion"/>
  </si>
  <si>
    <t>스마트 워크(Smart Work)의 개념・유형 및 개인과 조직에 미치는 긍정적 영향과 역기능</t>
    <phoneticPr fontId="3" type="noConversion"/>
  </si>
  <si>
    <t>QWL 향상을 위한 구체적 실천 방안과 기대 효과 및 성공 전제 조건</t>
    <phoneticPr fontId="3" type="noConversion"/>
  </si>
  <si>
    <t>인사감사 실시 절차와 평가 기준 및 결과의 피드백・활용 방안</t>
    <phoneticPr fontId="3" type="noConversion"/>
  </si>
  <si>
    <t>경쟁가치 모델</t>
  </si>
  <si>
    <t>열기3-02.학자별 이론\[로버트 퀸, 킴 카메론]경쟁가치 모델.txt</t>
  </si>
  <si>
    <t>⚫Robert E. Quinn
   (로버트 퀸)
⚫1946~2024현재
⚫미국 사회학자</t>
    <phoneticPr fontId="3" type="noConversion"/>
  </si>
  <si>
    <t>열기3-03.학자별 정보\로버트 퀸(Robert E. Quinn).txt</t>
  </si>
  <si>
    <t>⚫Kim Cameron
   (킴 카메론)
⚫1946~2024현재
⚫미국 경영학자</t>
    <phoneticPr fontId="3" type="noConversion"/>
  </si>
  <si>
    <t>열기3-03.학자별 정보\킴 카메론(Kim Cameron).txt</t>
  </si>
  <si>
    <t>세력장 이론</t>
  </si>
  <si>
    <t>열기3-02.학자별 이론\[쿠르트 레빈]세력장 이론.txt</t>
  </si>
  <si>
    <t>쿠르트 레빈</t>
    <phoneticPr fontId="3" type="noConversion"/>
  </si>
  <si>
    <t>⚫Kurt Lewin
   (쿠르트 레빈)
⚫1890~1947
⚫독일-미국 사회심리학자</t>
    <phoneticPr fontId="3" type="noConversion"/>
  </si>
  <si>
    <t>열기3-03.학자별 정보\쿠르트 레빈(Kurt Lewin).txt</t>
  </si>
  <si>
    <t>조직수명주기 이론(경영조직론 2025년, 2013년, 2008년 기출)</t>
    <phoneticPr fontId="3" type="noConversion"/>
  </si>
  <si>
    <t>세력장 이론(경영조직론 2009년 기출)</t>
    <phoneticPr fontId="3" type="noConversion"/>
  </si>
  <si>
    <t>인사감사의 개념・목적 및 주체와 대상 범위에 따른 분류</t>
    <phoneticPr fontId="3" type="noConversion"/>
  </si>
  <si>
    <t>회독</t>
    <phoneticPr fontId="3" type="noConversion"/>
  </si>
  <si>
    <t>조직문화의 개념・기능 및 퀸(Quinn)의 경합가치모형(CVF)에 따른 조직문화 유형 비교</t>
    <phoneticPr fontId="3" type="noConversion"/>
  </si>
  <si>
    <t>02</t>
    <phoneticPr fontId="3" type="noConversion"/>
  </si>
  <si>
    <t>03</t>
    <phoneticPr fontId="3" type="noConversion"/>
  </si>
  <si>
    <t>능력주의 인적자원관리*</t>
  </si>
  <si>
    <t>2026년 현재(2008~2025)</t>
    <phoneticPr fontId="3" type="noConversion"/>
  </si>
  <si>
    <t>제01절 경영학과 인적자원관리</t>
  </si>
  <si>
    <t>제03절 인적자원관리의 환경</t>
  </si>
  <si>
    <t>제04절 전략적 인적자원관리</t>
  </si>
  <si>
    <t>제06절 인적자원정보시스템(HRIS)과 e-HRM</t>
  </si>
  <si>
    <t>제01절 확보관리의 개관</t>
  </si>
  <si>
    <t>제04절 인적자원의 승진관리</t>
  </si>
  <si>
    <t>제02절 인사평가의 검증기준</t>
  </si>
  <si>
    <t>제04절 스트레스관리</t>
  </si>
  <si>
    <t>제02절 국제 인적자원관리</t>
  </si>
  <si>
    <t>제01절 윤리경영과 윤리적 인적자원관리</t>
  </si>
  <si>
    <t>제03절 여성 인적자원관리</t>
  </si>
  <si>
    <t>제04절 비정규직 인적자원관리</t>
  </si>
  <si>
    <t>제05절 성과주의 인적자원관리</t>
  </si>
  <si>
    <t>소계</t>
    <phoneticPr fontId="3" type="noConversion"/>
  </si>
  <si>
    <t>제01절 보상관리의 개관</t>
    <phoneticPr fontId="3" type="noConversion"/>
  </si>
  <si>
    <t>제01절 개발관리의 개관</t>
    <phoneticPr fontId="3" type="noConversion"/>
  </si>
  <si>
    <t>제09절 다양성 경영에 따른 인적자원관리</t>
    <phoneticPr fontId="3" type="noConversion"/>
  </si>
  <si>
    <t>제03절 동기부여를 통한 인적자원관리</t>
    <phoneticPr fontId="3" type="noConversion"/>
  </si>
  <si>
    <t>빈도</t>
    <phoneticPr fontId="3" type="noConversion"/>
  </si>
  <si>
    <t>직무 스트레스의 개념, 수준별 원인 및 조직 성과와 건강에 미치는 결과</t>
  </si>
  <si>
    <t>스트레스 관리 전략과 EAP의 구체적 내용 및 전략적 중요성</t>
  </si>
  <si>
    <t>제09절 다양성 경영에 따른 인적자원관리</t>
  </si>
  <si>
    <t>제03절 직무설계(Job Design)</t>
  </si>
  <si>
    <t>제01절 보상관리의 개관</t>
  </si>
  <si>
    <t>제03절 동기부여를 통한 인적자원관리</t>
  </si>
  <si>
    <t>제01절 직무분석(Job Analysis)</t>
  </si>
  <si>
    <t>제01절 개발관리의 개관</t>
  </si>
  <si>
    <t>제02절 직무평가(Job Evaluation)</t>
  </si>
  <si>
    <t>최근</t>
    <phoneticPr fontId="3" type="noConversion"/>
  </si>
  <si>
    <t>(2)</t>
    <phoneticPr fontId="3" type="noConversion"/>
  </si>
  <si>
    <t>제07장 유지 및 이직관리</t>
    <phoneticPr fontId="3" type="noConversion"/>
  </si>
  <si>
    <t>제07절 유지 및 이직관리의 기타 주제</t>
    <phoneticPr fontId="3" type="noConversion"/>
  </si>
  <si>
    <t>본문</t>
    <phoneticPr fontId="3" type="noConversion"/>
  </si>
  <si>
    <t>열기2-02.인사노무관리론\01.본문\제08장 인적자원관리의 현대적 흐름.제05절 성과주의 인적자원관리.txt</t>
  </si>
  <si>
    <t>+</t>
    <phoneticPr fontId="3" type="noConversion"/>
  </si>
  <si>
    <t>1.01-1</t>
  </si>
  <si>
    <t>1.01-2</t>
  </si>
  <si>
    <t>1.03-1</t>
  </si>
  <si>
    <t>1.03-2</t>
  </si>
  <si>
    <t>1.04-1</t>
  </si>
  <si>
    <t>1.04-2</t>
  </si>
  <si>
    <t>1.06-1</t>
  </si>
  <si>
    <t>1.06-2</t>
  </si>
  <si>
    <t>2.02-1</t>
  </si>
  <si>
    <t>2.02-2</t>
  </si>
  <si>
    <t>3.01-1</t>
  </si>
  <si>
    <t>4.04-1</t>
  </si>
  <si>
    <t>4.04-2</t>
  </si>
  <si>
    <t>5.02-1</t>
  </si>
  <si>
    <t>5.02-2</t>
  </si>
  <si>
    <t>6.02-1</t>
  </si>
  <si>
    <t>7.04-1</t>
  </si>
  <si>
    <t>7.04-2</t>
  </si>
  <si>
    <t>8.01-1</t>
  </si>
  <si>
    <t>8.01-2</t>
  </si>
  <si>
    <t>8.03-1</t>
  </si>
  <si>
    <t>8.03-2</t>
  </si>
  <si>
    <t>8.04-1</t>
  </si>
  <si>
    <t>8.04-2</t>
  </si>
  <si>
    <t>8.05-1</t>
  </si>
  <si>
    <t>8.05-2</t>
  </si>
  <si>
    <t>8.06-1</t>
  </si>
  <si>
    <t>8.06-2</t>
  </si>
  <si>
    <t>8.14-1</t>
  </si>
  <si>
    <t>8.14-2</t>
  </si>
  <si>
    <t>8.15-1</t>
  </si>
  <si>
    <t>8.15-2</t>
  </si>
  <si>
    <t>8.16-1</t>
  </si>
  <si>
    <t>8.16-2</t>
  </si>
  <si>
    <t>8.17-1</t>
  </si>
  <si>
    <t>8.17-2</t>
  </si>
  <si>
    <t>8.18-1</t>
  </si>
  <si>
    <t>8.18-2</t>
  </si>
  <si>
    <t>VUCA</t>
    <phoneticPr fontId="3" type="noConversion"/>
  </si>
  <si>
    <t>(3)</t>
    <phoneticPr fontId="3" type="noConversion"/>
  </si>
  <si>
    <t>제07절 유지 및 이직관리의 기타 주제</t>
  </si>
  <si>
    <t>정렬↑</t>
    <phoneticPr fontId="3" type="noConversion"/>
  </si>
  <si>
    <t>01</t>
    <phoneticPr fontId="3" type="noConversion"/>
  </si>
  <si>
    <t>02</t>
    <phoneticPr fontId="3" type="noConversion"/>
  </si>
  <si>
    <t>03</t>
    <phoneticPr fontId="3" type="noConversion"/>
  </si>
  <si>
    <t>07</t>
    <phoneticPr fontId="3" type="noConversion"/>
  </si>
  <si>
    <t>08</t>
    <phoneticPr fontId="3" type="noConversion"/>
  </si>
  <si>
    <t>05</t>
    <phoneticPr fontId="3" type="noConversion"/>
  </si>
  <si>
    <t>06</t>
    <phoneticPr fontId="3" type="noConversion"/>
  </si>
  <si>
    <t>04</t>
    <phoneticPr fontId="3" type="noConversion"/>
  </si>
  <si>
    <t>09</t>
    <phoneticPr fontId="3" type="noConversion"/>
  </si>
  <si>
    <t>10</t>
    <phoneticPr fontId="3" type="noConversion"/>
  </si>
  <si>
    <t>11</t>
    <phoneticPr fontId="3" type="noConversion"/>
  </si>
  <si>
    <t>12</t>
    <phoneticPr fontId="3" type="noConversion"/>
  </si>
  <si>
    <t>성숙・미성숙 이론*</t>
  </si>
  <si>
    <t>08</t>
    <phoneticPr fontId="3" type="noConversion"/>
  </si>
  <si>
    <t>10</t>
    <phoneticPr fontId="3" type="noConversion"/>
  </si>
  <si>
    <t>11</t>
    <phoneticPr fontId="3" type="noConversion"/>
  </si>
  <si>
    <t>12</t>
    <phoneticPr fontId="3" type="noConversion"/>
  </si>
  <si>
    <t>13</t>
    <phoneticPr fontId="3" type="noConversion"/>
  </si>
  <si>
    <t>14</t>
    <phoneticPr fontId="3" type="noConversion"/>
  </si>
  <si>
    <t>15</t>
    <phoneticPr fontId="3" type="noConversion"/>
  </si>
  <si>
    <t>16</t>
    <phoneticPr fontId="3" type="noConversion"/>
  </si>
  <si>
    <t>17</t>
    <phoneticPr fontId="3" type="noConversion"/>
  </si>
  <si>
    <t>18</t>
    <phoneticPr fontId="3" type="noConversion"/>
  </si>
  <si>
    <t>19</t>
    <phoneticPr fontId="3" type="noConversion"/>
  </si>
  <si>
    <t>20</t>
    <phoneticPr fontId="3" type="noConversion"/>
  </si>
  <si>
    <t>Protean Career</t>
    <phoneticPr fontId="3" type="noConversion"/>
  </si>
  <si>
    <t>비도우식 할증급*</t>
    <phoneticPr fontId="3" type="noConversion"/>
  </si>
  <si>
    <t>21</t>
    <phoneticPr fontId="3" type="noConversion"/>
  </si>
  <si>
    <t>열기3-02.학자별 이론\[프레데릭 할시]할시식 할증급.txt</t>
    <phoneticPr fontId="3" type="noConversion"/>
  </si>
  <si>
    <t>열기3-02.학자별 이론\[샤를 비도우]비도우식 할증급.txt</t>
    <phoneticPr fontId="3" type="noConversion"/>
  </si>
  <si>
    <t>비도우식 할증급</t>
    <phoneticPr fontId="3" type="noConversion"/>
  </si>
  <si>
    <t>열기3-03.학자별 정보\샤를 비도우(Charles Eugene Bedaux).txt</t>
    <phoneticPr fontId="3" type="noConversion"/>
  </si>
  <si>
    <t>⚫Charles Eugene Bedaux
   (샤를 비도우)
⚫1886~1944
⚫프랑스-미국 엔지니어</t>
    <phoneticPr fontId="3" type="noConversion"/>
  </si>
  <si>
    <t>(2)</t>
    <phoneticPr fontId="3" type="noConversion"/>
  </si>
  <si>
    <t>모의</t>
  </si>
  <si>
    <t>열기2-02.인사노무관리론\02.문제\[모의][01.01-1]경제적 효율성과 사회적 효율성의 개념 및 상충관계에서의 통합적 관점.txt</t>
  </si>
  <si>
    <t>열기2-02.인사노무관리론\02.문제\[모의][01.01-2]인적자원의 독특한 특성과 자원기반관점의(RBV)의 VRIN 프레임워크가 갖춘 4가지 속성.txt</t>
  </si>
  <si>
    <t>열기2-02.인사노무관리론\02.문제\[모의][01.03-1]인구통계적 환경 및 기술적 환경의 변화가 현대 인사관리 체계에 미치는 영향.txt</t>
  </si>
  <si>
    <t>열기2-02.인사노무관리론\02.문제\[모의][01.03-2]내부 환경 요인과 인사관리 시스템의 상호 관련성 및 환경 변화에 따른 적합성 확보 방안.txt</t>
  </si>
  <si>
    <t>열기2-02.인사노무관리론\02.문제\[모의][01.04-1]전략적 인적자원관리(SHRM)의 개념과 자원기반관점(RBV)의 VRIN 프레임워크.txt</t>
  </si>
  <si>
    <t>열기2-02.인사노무관리론\02.문제\[모의][01.04-2]수직적・수평적 적합성의 개념과 기업의 고성과 작업 시스템(HPWS) 구축 방안.txt</t>
  </si>
  <si>
    <t>열기2-02.인사노무관리론\02.문제\[모의][01.06-1]HRIS의 개념・기대효과와 e-HRM의 등장 배경 및 오프라인 인사관리와의 차이점.txt</t>
  </si>
  <si>
    <t>열기2-02.인사노무관리론\02.문제\[모의][01.06-2]e-HRM의 성공 요소・유의사항과 HRIS의 전략적 활용을 위한 인사부서의 역량.txt</t>
  </si>
  <si>
    <t>열기2-02.인사노무관리론\02.문제\[모의][02.02-1]직무평가의 개념・목적 및 주요 평가기법(서열법, 분류법, 점수법, 요소비교법)의 비교.txt</t>
  </si>
  <si>
    <t>열기2-02.인사노무관리론\02.문제\[모의][02.02-2]직무평가의 오류 방지 방안 및 수용성 제고를 위한 절차적 공정성 확보 방안.txt</t>
  </si>
  <si>
    <t>열기2-02.인사노무관리론\02.문제\[모의][03.01-1]인적자원의 수요와 공급의 예측 기법과 수급 불균형에 대한 대처 방안.txt</t>
  </si>
  <si>
    <t>열기2-02.인사노무관리론\02.문제\[모의][04.04-2]승진 정체의 원인과 다원적 승진 경로 및 발탁 승진제의 성공적 운영 방안.txt</t>
  </si>
  <si>
    <t>열기2-02.인사노무관리론\02.문제\[모의][05.02-1]인사평가 검증 기준의 개념과 타당성・신뢰성의 관계 및 제고 방안.txt</t>
  </si>
  <si>
    <t>열기2-02.인사노무관리론\02.문제\[모의][05.02-2]평가자의 심리적 오류 유형과 원인, 인사평가의 검증 강화 방안.txt</t>
  </si>
  <si>
    <t>열기2-02.인사노무관리론\02.문제\[모의][06.02-1]최저임금제의 개념, 이론적 배경 및 경제적 효과.txt</t>
  </si>
  <si>
    <t>열기2-02.인사노무관리론\02.문제\[모의][07.04-1]직무 스트레스의 개념, 수준별 원인 및 조직 성과와 건강에 미치는 결과.txt</t>
  </si>
  <si>
    <t>열기2-02.인사노무관리론\02.문제\[모의][07.04-2]스트레스 관리 전략과 EAP의 구체적 내용 및 전략적 중요성.txt</t>
  </si>
  <si>
    <t>열기2-02.인사노무관리론\02.문제\[모의][08.01-1]윤리경영의 개념 및 필요성과 윤리성 판단 기준인 결과론, 의무론, 덕 윤리의 비교.txt</t>
  </si>
  <si>
    <t>열기2-02.인사노무관리론\02.문제\[모의][08.01-2]윤리적 인적자원관리(Ethical HRM)의 기능별 구현 방안 및 제도적 지원 체계.txt</t>
  </si>
  <si>
    <t>열기2-02.인사노무관리론\02.문제\[모의][08.03-1]여성 인적자원관리의 중요성, 유리천장의 원인 및 적극적 고용개선 조치(AA)의 기대효과.txt</t>
  </si>
  <si>
    <t>열기2-02.인사노무관리론\02.문제\[모의][08.03-2]일・가정 양립 지원 제도와 가족친화경영 실천 방안.txt</t>
  </si>
  <si>
    <t>열기2-02.인사노무관리론\02.문제\[모의][08.04-1]비정규직 인적자원관리의 대두 배경, 유연성 모델 및 조직에 미치는 영향.txt</t>
  </si>
  <si>
    <t>열기2-02.인사노무관리론\02.문제\[모의][08.04-2]차별 금지 원칙과 대응 방안 및 비정규직 유지 관리 전략.txt</t>
  </si>
  <si>
    <t>열기2-02.인사노무관리론\02.문제\[모의][08.05-1]성과주의 인적자원관리의 개념과 도입 배경, 긍정적・부정적 기능 분석.txt</t>
  </si>
  <si>
    <t>열기2-02.인사노무관리론\02.문제\[모의][08.05-2]성과주의 수용성 확보 방안과 집단 성과급 및 비금전적 보상 전략.txt</t>
  </si>
  <si>
    <t>열기2-02.인사노무관리론\02.문제\[모의][08.06-1]저성과자의 개념 정의, 다차원적 발생 원인 분석 및 방치 시 조직에 미치는 역기능.txt</t>
  </si>
  <si>
    <t>열기2-02.인사노무관리론\02.문제\[모의][08.06-2]저성과자 관리 프로그램(PIP)의 운영 단계와 역량 개발형 관리 및 퇴직 관리의 정당성 확보 방안.txt</t>
  </si>
  <si>
    <t>열기2-02.인사노무관리론\02.문제\[모의][08.14-1]가족친화적 경영(FFM)의 개념, 등장 배경, 사회적 교환 이론과 신호 이론에 근거한 조직 효과성 분석.txt</t>
  </si>
  <si>
    <t>열기2-02.인사노무관리론\02.문제\[모의][08.14-2]성공적 정착을 위한 조직 문화와 리더십, 구체적 실행 프로그램 및 장애요인 극복 방안.txt</t>
  </si>
  <si>
    <t>열기2-02.인사노무관리론\02.문제\[모의][08.15-1]스마트 워크(Smart Work)의 개념・유형 및 개인과 조직에 미치는 긍정적 영향과 역기능.txt</t>
  </si>
  <si>
    <t>열기2-02.인사노무관리론\02.문제\[모의][08.15-2]스마트 워크 체제 하 성과 관리 패러다임 변화와 인사평가・보상 체계 설계 및 조직 문화적 과제.txt</t>
  </si>
  <si>
    <t>열기2-02.인사노무관리론\02.문제\[모의][08.16-1]QWL의 개념, 대두 배경 및 월튼(Walton)의 8가지 측정 지표와 사례의 연계 분석.txt</t>
  </si>
  <si>
    <t>열기2-02.인사노무관리론\02.문제\[모의][08.16-2]QWL 향상을 위한 구체적 실천 방안과 기대 효과 및 성공 전제 조건.txt</t>
  </si>
  <si>
    <t>열기2-02.인사노무관리론\02.문제\[모의][08.17-1]인사감사의 개념・목적 및 주체와 대상 범위에 따른 분류.txt</t>
  </si>
  <si>
    <t>열기2-02.인사노무관리론\02.문제\[모의][08.17-2]인사감사 실시 절차와 평가 기준 및 결과의 피드백・활용 방안.txt</t>
  </si>
  <si>
    <t>열기2-02.인사노무관리론\02.문제\[모의][08.18-1]조직문화의 개념・기능 및 퀸(Quinn)의 경합가치모형(CVF)에 따른 조직문화 유형 비교.txt</t>
  </si>
  <si>
    <t>열기2-02.인사노무관리론\02.문제\[모의][08.18-2]조직문화 변화의 어려움과 성공적인 문화 통합 및 변화 관리 방안.txt</t>
  </si>
  <si>
    <t>모의</t>
    <phoneticPr fontId="3" type="noConversion"/>
  </si>
  <si>
    <t>장2↑</t>
    <phoneticPr fontId="3" type="noConversion"/>
  </si>
  <si>
    <t>KEY</t>
    <phoneticPr fontId="3" type="noConversion"/>
  </si>
  <si>
    <t>KEY</t>
    <phoneticPr fontId="3" type="noConversion"/>
  </si>
  <si>
    <t>장</t>
    <phoneticPr fontId="3" type="noConversion"/>
  </si>
  <si>
    <t>절</t>
    <phoneticPr fontId="3" type="noConversion"/>
  </si>
  <si>
    <t>제01절 직무분석(Job Analysis)</t>
    <phoneticPr fontId="3" type="noConversion"/>
  </si>
  <si>
    <t>제02절 직무평가(Job Evaluation)</t>
    <phoneticPr fontId="3" type="noConversion"/>
  </si>
  <si>
    <t>제03절 직무설계(Job Design)</t>
    <phoneticPr fontId="3" type="noConversion"/>
  </si>
  <si>
    <t>제06절 인적자원정보시스템(HRIS)과 e-HRM</t>
    <phoneticPr fontId="3" type="noConversion"/>
  </si>
  <si>
    <t>개관</t>
    <phoneticPr fontId="3" type="noConversion"/>
  </si>
  <si>
    <t>2025년도</t>
    <phoneticPr fontId="3" type="noConversion"/>
  </si>
  <si>
    <t>2024년도</t>
    <phoneticPr fontId="3" type="noConversion"/>
  </si>
  <si>
    <t>2023년도</t>
  </si>
  <si>
    <t>2022년도</t>
  </si>
  <si>
    <t>2021년도</t>
  </si>
  <si>
    <t>2020년도</t>
  </si>
  <si>
    <t>2019년도</t>
  </si>
  <si>
    <t>2018년도</t>
  </si>
  <si>
    <t>2017년도</t>
  </si>
  <si>
    <t>2016년도</t>
  </si>
  <si>
    <t>2015년도</t>
  </si>
  <si>
    <t>2014년도</t>
  </si>
  <si>
    <t>2013년도</t>
  </si>
  <si>
    <t>2012년도</t>
  </si>
  <si>
    <t>2011년도</t>
  </si>
  <si>
    <t>2010년도</t>
  </si>
  <si>
    <t>2009년도</t>
  </si>
  <si>
    <t>2008년도</t>
  </si>
  <si>
    <t>*저성과자 관리
 -직장 내 괴롭힘 개념
 -조치방안
  +사실조사
  +피해근로자 보호
  +가해자 징계</t>
  </si>
  <si>
    <t>*인적자원의 선발 : 면접
 -구조화 면접
 -비구조화 면접</t>
  </si>
  <si>
    <t>*인사평가의 방법
 -속성 : 도식적등급척도법
 -행동 : 행위기준평가법
 -결과 : 목표관리법</t>
  </si>
  <si>
    <t>*노사관계관리 : 노동조합
 -조직형태
 -통제방법</t>
  </si>
  <si>
    <t>*인사평가의 오류
 -개념
 -관대화경향
 -편견
 -대비오류</t>
  </si>
  <si>
    <t>*임금관리 : 영역
 -수준관리
 -체계관리
 -형태관리
*복리후생관리 : 퇴직연금제도
 -확정급여형(DB)
 -확정기여형(DC)
 -개인형퇴직연금제도(IRP)
*임금관리 : 참가형성과배분제도
 -스캔론 플랜
 -럭커 플랜
 -임프로쉐어 플랜</t>
  </si>
  <si>
    <t>*인적자원의 선발 : 바이오데이터
 -개념
 -장단점
 -개발단계</t>
  </si>
  <si>
    <t>*근로시간관리 : 유연근로시간제
 -선택적 근로시간제
 -탄력적 근로시간제</t>
  </si>
  <si>
    <t>*국제인적자원관리
 -본국중심
 -현지중심
 -권역중심
 -세계중심
*해외주재원 역할과 중요성, 인사기능별 관리방안
 -선발
 -교육훈련
 -보상
 -유지
 -귀임</t>
  </si>
  <si>
    <t>*인적자원의 모집 : 내부모집
 -개념
 -방법
 -장단점</t>
  </si>
  <si>
    <t>*교육훈련관리 : 관리층교육훈련
 -인바스켓(In-Basket)
 -비즈니스게임(Business Game)
 -사례연구(Case Study)
 -역할연기(Role Playing)
 -행동모델(Behavior Modeling)
 -감수성훈련(Sensitivity Training)
*교육훈련관리 : 평가 기법
 -커크패드릭의 4단계모델
 -골드스타인의 타당도평가
 -필립스의 ROI</t>
  </si>
  <si>
    <t>*인적자원관리의 역사
 -전략적인적자원관리
 -자원기반관점(RBV)
 -인적자원관리 부서의 역할</t>
  </si>
  <si>
    <t>*인사평가의 방법
 -역량중심・직무중심 관리 비교
 -평가센터의 의의와 4가지 기법</t>
  </si>
  <si>
    <t>*근로시간관리 : 근로시간 단축
 -법정근로시간 단축의 의의
 -기대효과
 -문제점
 -기업 대응방안</t>
    <phoneticPr fontId="3" type="noConversion"/>
  </si>
  <si>
    <t>*임금관리 : 이익분배제
 -개념
 -특징
 -장단점</t>
    <phoneticPr fontId="3" type="noConversion"/>
  </si>
  <si>
    <t>*이직관리
 -이직의 유형
 -순기능과 역기능
 -효과적 전략
 -중소기업의 이직관리 방안</t>
    <phoneticPr fontId="3" type="noConversion"/>
  </si>
  <si>
    <t xml:space="preserve">*인사평가의 개관 : 성과관리
 -성과관리의 목적
 -효과적인 성과관리 운영기준
*인사평가의 개관 : 성과관리
 -효과적인 성과관리 프로세스
 -평가자의 역할
 -평가결과 활용방안
</t>
    <phoneticPr fontId="3" type="noConversion"/>
  </si>
  <si>
    <t>*노사관계관리 : 단체협약
 -기능
  +근로조건의 통일적 적용
  +노사 타협을 통한 산업평화 달성
 -규범적, 채무적, 조직적 내용</t>
    <phoneticPr fontId="3" type="noConversion"/>
  </si>
  <si>
    <t>*인적자원관리의 역사
 -과학적관리론의 기여
 -과학적관리론과 인간관계론 비교</t>
    <phoneticPr fontId="3" type="noConversion"/>
  </si>
  <si>
    <t>*노사관계관리 : 노사공동결정제도
 -의의
 -기본사상
 -구조와 기능</t>
    <phoneticPr fontId="3" type="noConversion"/>
  </si>
  <si>
    <t>*인적자원의 선발 : 온라인 AI 채용
 -타당성
 -신뢰성
 -수용성
 -실용성
 -조직영향분석</t>
    <phoneticPr fontId="3" type="noConversion"/>
  </si>
  <si>
    <t>*임금관리 : 임금수준
 -결정기준
  +기업 지불능력
  +근로자의 생계비
  +사회적 균형
 -전략별 특성
  +선도전략
  +동행전략
  +추종전략
  +혼합전략</t>
    <phoneticPr fontId="3" type="noConversion"/>
  </si>
  <si>
    <t>*직무설계
 -직무설계 기법
  +직무확장
  +직무충실
  +직무교차
  +직무순환
  +자율작업집단
 -장점・단점</t>
    <phoneticPr fontId="3" type="noConversion"/>
  </si>
  <si>
    <t>*노사관계관리
 -노동쟁의의 개념(노조법 §2.5)
 -노동조합측 쟁의행위의 유형
  +파업
  +태업
  +준법투쟁
  +직장점거
  +피케팅</t>
    <phoneticPr fontId="3" type="noConversion"/>
  </si>
  <si>
    <t>*고성과 작업시스템 : 고성과팀
 -변화된 기업환경의 특성
 -동기부여방안(인사기능별)</t>
    <phoneticPr fontId="3" type="noConversion"/>
  </si>
  <si>
    <t>*인적자원의 모집 : 모집활동
 -효과성 평가
 -현실적 직무소개(RJP)</t>
    <phoneticPr fontId="3" type="noConversion"/>
  </si>
  <si>
    <t>*노사관계관리
 -양면성
 -경영참가제도의 유형</t>
    <phoneticPr fontId="3" type="noConversion"/>
  </si>
  <si>
    <t>*국제인적자원관리
 -본국인과 현지인 활용
 -인적자원관리 기능별 활용과정</t>
    <phoneticPr fontId="3" type="noConversion"/>
  </si>
  <si>
    <t>*노사관계관리 : 종업원지주제
 -전개과정
 -문제점
 -신우리사주제도
*안전보건관리
 -산업재해의 요인별 원인
  +인적
  +환경적
  +관리적
 -예방대책</t>
    <phoneticPr fontId="3" type="noConversion"/>
  </si>
  <si>
    <t>*이직관리 : 자발적 이직
 -개념
 -원인
 -긍정적・부정적 효과
 -효과적 관리방안</t>
    <phoneticPr fontId="3" type="noConversion"/>
  </si>
  <si>
    <t>*경력개발관리
 -현대적 의미
 -에드가 샤인의 경력닻
 -직무순환의 장단점</t>
    <phoneticPr fontId="3" type="noConversion"/>
  </si>
  <si>
    <t>*노사관계관리 : 노동조합
 -형태별 특징
 -장단점</t>
    <phoneticPr fontId="3" type="noConversion"/>
  </si>
  <si>
    <t>*임금관리 : 스캔론플랜
 -개념
 -내용
 -효과
 -한계</t>
    <phoneticPr fontId="3" type="noConversion"/>
  </si>
  <si>
    <t>*역량기반 인적자원관리 : 역량
 -개념
 -특징
 -효과적 시스템 구축방안</t>
    <phoneticPr fontId="3" type="noConversion"/>
  </si>
  <si>
    <t>*직무분석
 -인적자원관리 기능별 직무분석 활용방안</t>
    <phoneticPr fontId="3" type="noConversion"/>
  </si>
  <si>
    <t>*경력개발관리 : 멘토링
 -내용
 -한계
 -효율적 활용방안</t>
    <phoneticPr fontId="3" type="noConversion"/>
  </si>
  <si>
    <t>*이직관리 : 전직지원서비스
 -효과
 -한계</t>
    <phoneticPr fontId="3" type="noConversion"/>
  </si>
  <si>
    <t>*지식경영을 위한 인적자원관리
 -전통적 공동체 지향 기업문화
 -지식정보화 사회 대응을 위한 시스템적 인적자원관리 설계</t>
    <phoneticPr fontId="3" type="noConversion"/>
  </si>
  <si>
    <t>*복리후생관리 : 카페테리아식
 -효과
 -한계</t>
    <phoneticPr fontId="3" type="noConversion"/>
  </si>
  <si>
    <t>*인사평가의 방법 : 팀단위 평가
 -필요성
 -요소
 -단계</t>
    <phoneticPr fontId="3" type="noConversion"/>
  </si>
  <si>
    <t>*경력개발관리 : 단계별 관리활동
 -초기
 -중기
 -후기</t>
    <phoneticPr fontId="3" type="noConversion"/>
  </si>
  <si>
    <t>*국제인적자원관리 : 국제기업
 -본국인
 -현지인
 -제3국인</t>
    <phoneticPr fontId="3" type="noConversion"/>
  </si>
  <si>
    <t>*직무설계
 -해크만과 올덤의 직무특성모형
 -내용
 -비판</t>
    <phoneticPr fontId="3" type="noConversion"/>
  </si>
  <si>
    <t>*지속가능경영을 위한 인적자원관리
 -인사노무관리 기능별 관리요소
*고령인력에 대한 인적자원관리
 -고령인력예측기법</t>
    <phoneticPr fontId="3" type="noConversion"/>
  </si>
  <si>
    <t>*인사평가의 방법
 -직무중심 관리관행
 -인간중심 관리관행</t>
    <phoneticPr fontId="3" type="noConversion"/>
  </si>
  <si>
    <t>*직무설계 : 전통적 직무설계
 -특징
 -한계
 -노동의 인간화
 -실행방안 및 효과</t>
    <phoneticPr fontId="3" type="noConversion"/>
  </si>
  <si>
    <t>*교육훈련관리 : 교육훈련 필요성
 -개념과 수준
 -분석 기법</t>
    <phoneticPr fontId="3" type="noConversion"/>
  </si>
  <si>
    <t>*인적자원의 선발 : 선발도구
 -타당도 평가방법
 -선발비율의 개념</t>
    <phoneticPr fontId="3" type="noConversion"/>
  </si>
  <si>
    <t>직무평가의 개념・목적 및 주요 평가기법(서열법, 분류법, 점수법, 요소비교법)의 비교★</t>
    <phoneticPr fontId="3" type="noConversion"/>
  </si>
  <si>
    <t>직무평가의 오류 방지 방안 및 수용성 제고를 위한 절차적 공정성 확보 방안★</t>
    <phoneticPr fontId="3" type="noConversion"/>
  </si>
  <si>
    <t>*경쟁전략과 인적자원관리
 -협력적, 경쟁적 인적자원관리 특징</t>
    <phoneticPr fontId="3" type="noConversion"/>
  </si>
  <si>
    <t>A</t>
    <phoneticPr fontId="3" type="noConversion"/>
  </si>
  <si>
    <t>*노사관계관리 : 노동조합 교섭전략
 -포용전략
 -압박전략
 -회피전략</t>
    <phoneticPr fontId="3" type="noConversion"/>
  </si>
  <si>
    <t>본문</t>
    <phoneticPr fontId="3" type="noConversion"/>
  </si>
  <si>
    <t>11</t>
  </si>
  <si>
    <t>12</t>
  </si>
  <si>
    <t>13</t>
  </si>
  <si>
    <t>14</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</si>
  <si>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</si>
  <si>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</si>
  <si>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</si>
  <si>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</si>
  <si>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</si>
  <si>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</si>
  <si>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</si>
  <si>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</si>
  <si>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</si>
  <si>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</si>
  <si>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</si>
  <si>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</si>
  <si>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</si>
  <si>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</si>
  <si>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</si>
  <si>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</si>
  <si>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</si>
  <si>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</si>
  <si>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</si>
  <si>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</si>
  <si>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</si>
  <si>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</si>
  <si>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</si>
  <si>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</si>
  <si>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</si>
  <si>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번호/학자</t>
    <phoneticPr fontId="3" type="noConversion"/>
  </si>
  <si>
    <t>문제주제/이론주제</t>
    <phoneticPr fontId="3" type="noConversion"/>
  </si>
  <si>
    <t>키워드</t>
  </si>
  <si>
    <t>핵심</t>
    <phoneticPr fontId="3" type="noConversion"/>
  </si>
  <si>
    <t>주요 개념</t>
    <phoneticPr fontId="3" type="noConversion"/>
  </si>
  <si>
    <t>*임금관리 : 임금체계
 -직무급, 직능급의 개념
 -도입 전제조건
 -장단점</t>
    <phoneticPr fontId="3" type="noConversion"/>
  </si>
  <si>
    <t>A</t>
    <phoneticPr fontId="3" type="noConversion"/>
  </si>
  <si>
    <t>C-</t>
    <phoneticPr fontId="3" type="noConversion"/>
  </si>
  <si>
    <t>C+</t>
    <phoneticPr fontId="3" type="noConversion"/>
  </si>
  <si>
    <t>직무</t>
    <phoneticPr fontId="3" type="noConversion"/>
  </si>
  <si>
    <t>확보</t>
    <phoneticPr fontId="3" type="noConversion"/>
  </si>
  <si>
    <t>유지</t>
    <phoneticPr fontId="3" type="noConversion"/>
  </si>
  <si>
    <t>현대적 관점</t>
    <phoneticPr fontId="3" type="noConversion"/>
  </si>
  <si>
    <t>*고성과 목적 7가지 핵심 인시관리 관행
 -고용 안정성
 -신중한 선발
 -자율 경영 팀과 의사결정의 분권화
 -성과에 기반한 높은 보상
 -광범위한 교육 훈련
 -지위 격차의 해소
 -정보 공유의 투명성</t>
    <phoneticPr fontId="3" type="noConversion"/>
  </si>
  <si>
    <t>*정의 : 인적 자원을 기업의 지속 가능한 경쟁 우위를 결정짓는 핵심 요소로 규정하고, 고성과 작업 시스템(HPWS)을 통해 구성원의 역량을 극대화하여 사람을 통한 경쟁 우위를 확보하려는 관리 모델이다.</t>
    <phoneticPr fontId="3" type="noConversion"/>
  </si>
  <si>
    <t>*정의 : 기업이 산업 내 경쟁 세력으로부터 자신을 보호하고 평균 이상의 수익을 창출하기 위해 선택할 수 있는 원가 우위・차별화・집중화라는 세 가지 전략적 방향이다.</t>
    <phoneticPr fontId="3" type="noConversion"/>
  </si>
  <si>
    <t>*정의 : 기업이 외부 환경 변화에 대응하여 취하는 전략적 태도와 그 선택이 조직 구조 및 관리 프로세스에 반영되는 양상을 체계적으로 설명한 이론이다.</t>
    <phoneticPr fontId="3" type="noConversion"/>
  </si>
  <si>
    <t>*6대 기업 활동
 -기술적 활동, 상업적 활동, 재무적 활동, 보전적 활동, 회계적 활동, 관리적 활동(★)
*5대 관리 요소
 -계획, 조직, 지휘, 조정, 통제
*14대 관리 원칙
 -분업의 원칙, 권한과 책임의 원칙, 규율의 원칙, 명령 통일의 원칙, 지휘 통일의 원칙, 전체 이익 우선의 원칙, 보상의 원칙, 집권화의 원칙, 계층제의 원칙, 질서의 원칙, 공정성의 원칙, 고용 안정의 원칙, 창의성의 원칙, 단결심의 원칙</t>
    <phoneticPr fontId="3" type="noConversion"/>
  </si>
  <si>
    <t>이론의 평가(장점)</t>
    <phoneticPr fontId="3" type="noConversion"/>
  </si>
  <si>
    <t>이론의 평가(단점)</t>
    <phoneticPr fontId="3" type="noConversion"/>
  </si>
  <si>
    <t>*현대경영관리의 표준 확립 : 5대 관리요소는 현대 경영학의 가장 기본적인 관리 주기로 정착
*관리직능의 보편성 입증 : 경영관리가 기업뿐 아니라 인간의 모든 협동체계에 보편적으로 적용될 수 있음 → 관리 위상 격상
*조직 설계의 합리적 가이드 제시 : 대규모 조직이 효율적으로 운영될 수 있는 구조적 정당성 부여</t>
    <phoneticPr fontId="3" type="noConversion"/>
  </si>
  <si>
    <t>*원칙의 경직성과 비과학성
*인간적 요인 간과
*급변하는 환경 대응의 한계</t>
    <phoneticPr fontId="3" type="noConversion"/>
  </si>
  <si>
    <t>앙리 파욜(Henri Fayol)</t>
    <phoneticPr fontId="3" type="noConversion"/>
  </si>
  <si>
    <t>프레데릭 테일러(Frederick W. Taylor)</t>
    <phoneticPr fontId="3" type="noConversion"/>
  </si>
  <si>
    <t>프레데릭 테일러(Frederick W. Taylor)</t>
    <phoneticPr fontId="3" type="noConversion"/>
  </si>
  <si>
    <t>조지 엘튼 메이요(George Elton Mayo)</t>
    <phoneticPr fontId="3" type="noConversion"/>
  </si>
  <si>
    <t>조지 엘튼 메이요(George Elton Mayo)</t>
    <phoneticPr fontId="3" type="noConversion"/>
  </si>
  <si>
    <t>더글라스 맥그리거(Douglas M. McGregor)</t>
    <phoneticPr fontId="3" type="noConversion"/>
  </si>
  <si>
    <t>더글라스 맥그리거(Douglas M. McGregor)</t>
    <phoneticPr fontId="3" type="noConversion"/>
  </si>
  <si>
    <t>크리스 아지리스(Chris Argyris)</t>
    <phoneticPr fontId="3" type="noConversion"/>
  </si>
  <si>
    <t>크리스 아지리스(Chris Argyris)</t>
    <phoneticPr fontId="3" type="noConversion"/>
  </si>
  <si>
    <t>레이먼드 마일즈(Raymond Miles), 찰스 스노우(Charles Snow), 마이클 포터(Michael Porter)</t>
    <phoneticPr fontId="3" type="noConversion"/>
  </si>
  <si>
    <t>레이먼드 마일즈(Raymond Miles), 찰스 스노우(Charles Snow), 마이클 포터(Michael Porter)</t>
    <phoneticPr fontId="3" type="noConversion"/>
  </si>
  <si>
    <t>제이 바니(Jay B. Barney), 에디스 펜로즈(Edith Penrose)</t>
    <phoneticPr fontId="3" type="noConversion"/>
  </si>
  <si>
    <t>제이 바니(Jay B. Barney), 에디스 펜로즈(Edith Penrose)</t>
    <phoneticPr fontId="3" type="noConversion"/>
  </si>
  <si>
    <t>데이비드 울리히(David Ulrich)</t>
    <phoneticPr fontId="3" type="noConversion"/>
  </si>
  <si>
    <t>데이비드 울리히(David Ulrich)</t>
    <phoneticPr fontId="3" type="noConversion"/>
  </si>
  <si>
    <t>제프리 페퍼(Jeffrey Pfeffer)</t>
    <phoneticPr fontId="3" type="noConversion"/>
  </si>
  <si>
    <t>제프리 페퍼(Jeffrey Pfeffer)</t>
    <phoneticPr fontId="3" type="noConversion"/>
  </si>
  <si>
    <t>마이클 포터(Michael Porter)</t>
    <phoneticPr fontId="3" type="noConversion"/>
  </si>
  <si>
    <t>마이클 포터(Michael Porter)</t>
    <phoneticPr fontId="3" type="noConversion"/>
  </si>
  <si>
    <t>레이먼드 마일즈(Raymond Miles), 찰스 스노우(Charles Snow)</t>
    <phoneticPr fontId="3" type="noConversion"/>
  </si>
  <si>
    <t>레이먼드 마일즈(Raymond Miles), 찰스 스노우(Charles Snow)</t>
    <phoneticPr fontId="3" type="noConversion"/>
  </si>
  <si>
    <t>중요도
('26)</t>
    <phoneticPr fontId="3" type="noConversion"/>
  </si>
  <si>
    <t>확보관리의 개관+</t>
    <phoneticPr fontId="3" type="noConversion"/>
  </si>
  <si>
    <t>인적자원의 모집+</t>
    <phoneticPr fontId="3" type="noConversion"/>
  </si>
  <si>
    <t>인적자원의 선발+</t>
    <phoneticPr fontId="3" type="noConversion"/>
  </si>
  <si>
    <t>인적자원의 교육훈련관리+</t>
    <phoneticPr fontId="3" type="noConversion"/>
  </si>
  <si>
    <t>임금관리+</t>
    <phoneticPr fontId="3" type="noConversion"/>
  </si>
  <si>
    <t>톰 번즈(Tom Burns), 조지 스토커(George M. Stalker)</t>
    <phoneticPr fontId="3" type="noConversion"/>
  </si>
  <si>
    <t>톰 번즈(Tom Burns), 조지 스토커(George M. Stalker)</t>
    <phoneticPr fontId="3" type="noConversion"/>
  </si>
  <si>
    <t>프레데릭 허즈버그(Frederic Herzberg)</t>
    <phoneticPr fontId="3" type="noConversion"/>
  </si>
  <si>
    <t>프레데릭 허즈버그(Frederic Herzberg)</t>
    <phoneticPr fontId="3" type="noConversion"/>
  </si>
  <si>
    <t>크리스 아지리스(Chris Argyris)</t>
    <phoneticPr fontId="3" type="noConversion"/>
  </si>
  <si>
    <t>리처드 해크만(J. Richard Hackman), 그레그 올덤(Greg R. Oldham)</t>
    <phoneticPr fontId="3" type="noConversion"/>
  </si>
  <si>
    <t>마이클 해머(Michael Hammer), 제임스 챔피(James Champy)</t>
    <phoneticPr fontId="3" type="noConversion"/>
  </si>
  <si>
    <t>마이클 해머(Michael Hammer), 제임스 챔피(James Champy)</t>
    <phoneticPr fontId="3" type="noConversion"/>
  </si>
  <si>
    <t>알버트 반두라(Albert Bandura)</t>
    <phoneticPr fontId="3" type="noConversion"/>
  </si>
  <si>
    <t>알버트 반두라(Albert Bandura)</t>
    <phoneticPr fontId="3" type="noConversion"/>
  </si>
  <si>
    <t>에릭 번(Eric Berne)</t>
    <phoneticPr fontId="3" type="noConversion"/>
  </si>
  <si>
    <t>에릭 번(Eric Berne)</t>
    <phoneticPr fontId="3" type="noConversion"/>
  </si>
  <si>
    <t>도널드 커크패트릭(Donald L. Kirkpatrick)</t>
    <phoneticPr fontId="3" type="noConversion"/>
  </si>
  <si>
    <t>도널드 커크패트릭(Donald L. Kirkpatrick)</t>
    <phoneticPr fontId="3" type="noConversion"/>
  </si>
  <si>
    <t>어윈 골드스타인(Irwin L. Goldstein)</t>
    <phoneticPr fontId="3" type="noConversion"/>
  </si>
  <si>
    <t>어윈 골드스타인(Irwin L. Goldstein)</t>
    <phoneticPr fontId="3" type="noConversion"/>
  </si>
  <si>
    <t>잭 필립스(Jack J. Phillips)</t>
    <phoneticPr fontId="3" type="noConversion"/>
  </si>
  <si>
    <t>잭 필립스(Jack J. Phillips)</t>
    <phoneticPr fontId="3" type="noConversion"/>
  </si>
  <si>
    <t>에드가 샤인(Edgar H. Schein), 토마스 딜롱(Thomas J. Delong)</t>
    <phoneticPr fontId="3" type="noConversion"/>
  </si>
  <si>
    <t>에드가 샤인(Edgar H. Schein), 토마스 딜롱(Thomas J. Delong)</t>
    <phoneticPr fontId="3" type="noConversion"/>
  </si>
  <si>
    <t>더글라스 홀(Douglas T. Hall)</t>
    <phoneticPr fontId="3" type="noConversion"/>
  </si>
  <si>
    <t>더글라스 홀(Douglas T. Hall)</t>
    <phoneticPr fontId="3" type="noConversion"/>
  </si>
  <si>
    <t>다니엘 레빈슨(Daniel J. Levinson)</t>
    <phoneticPr fontId="3" type="noConversion"/>
  </si>
  <si>
    <t>다니엘 레빈슨(Daniel J. Levinson)</t>
    <phoneticPr fontId="3" type="noConversion"/>
  </si>
  <si>
    <t>존 리치(John J. Leach)</t>
    <phoneticPr fontId="3" type="noConversion"/>
  </si>
  <si>
    <t>존 리치(John J. Leach)</t>
    <phoneticPr fontId="3" type="noConversion"/>
  </si>
  <si>
    <t>프리츠 하이더(Fritz Heider)</t>
    <phoneticPr fontId="3" type="noConversion"/>
  </si>
  <si>
    <t>프리츠 하이더(Fritz Heider)</t>
    <phoneticPr fontId="3" type="noConversion"/>
  </si>
  <si>
    <t>도널드 페터슨(Donald G. Paterson)</t>
    <phoneticPr fontId="3" type="noConversion"/>
  </si>
  <si>
    <t>페트리샤 스미스(Patricia C. Smith), 로린 M. 켄달(Lorin. M. Kendall)</t>
    <phoneticPr fontId="3" type="noConversion"/>
  </si>
  <si>
    <t>페트리샤 스미스(Patricia C. Smith), 로린 M. 켄달(Lorin. M. Kendall)</t>
    <phoneticPr fontId="3" type="noConversion"/>
  </si>
  <si>
    <t>피터 드러커(Peter Drucker)</t>
    <phoneticPr fontId="3" type="noConversion"/>
  </si>
  <si>
    <t>피터 드러커(Peter Drucker)</t>
    <phoneticPr fontId="3" type="noConversion"/>
  </si>
  <si>
    <t>라일 스펜서(Lyle M. Spencer Jr.), 사인 스펜서(Signe M. Spencer)</t>
    <phoneticPr fontId="3" type="noConversion"/>
  </si>
  <si>
    <t>라일 스펜서(Lyle M. Spencer Jr.), 사인 스펜서(Signe M. Spencer)</t>
    <phoneticPr fontId="3" type="noConversion"/>
  </si>
  <si>
    <t>로버트 캐플란(Robert S. Kaplan), 데이비드 노튼(David P. Norton)</t>
    <phoneticPr fontId="3" type="noConversion"/>
  </si>
  <si>
    <t>로버트 캐플란(Robert S. Kaplan), 데이비드 노튼(David P. Norton)</t>
    <phoneticPr fontId="3" type="noConversion"/>
  </si>
  <si>
    <t>조지 밀코비치(George T. Milkovich), 제리 뉴먼(Jerry M. Newman)</t>
    <phoneticPr fontId="3" type="noConversion"/>
  </si>
  <si>
    <t>조지 밀코비치(George T. Milkovich), 제리 뉴먼(Jerry M. Newman)</t>
    <phoneticPr fontId="3" type="noConversion"/>
  </si>
  <si>
    <t>데이비드 디센조(David A. DeCenzo), 스테펀 로빈스(Stephen P. Robbins)</t>
    <phoneticPr fontId="3" type="noConversion"/>
  </si>
  <si>
    <t>데이비드 디센조(David A. DeCenzo), 스테펀 로빈스(Stephen P. Robbins)</t>
    <phoneticPr fontId="3" type="noConversion"/>
  </si>
  <si>
    <t>빅터 브룸(Victor Vroom)</t>
    <phoneticPr fontId="3" type="noConversion"/>
  </si>
  <si>
    <t>존 아담스(John S. Adams)</t>
    <phoneticPr fontId="3" type="noConversion"/>
  </si>
  <si>
    <t>제프리 페퍼(Jeffrey Pfeffer)</t>
    <phoneticPr fontId="3" type="noConversion"/>
  </si>
  <si>
    <t>빅터 브룸(Victor Vroom)</t>
    <phoneticPr fontId="3" type="noConversion"/>
  </si>
  <si>
    <t>존 아담스(John S. Adams)</t>
    <phoneticPr fontId="3" type="noConversion"/>
  </si>
  <si>
    <t>제럴드 레벤탈(Gerald S. Leventhal)</t>
    <phoneticPr fontId="3" type="noConversion"/>
  </si>
  <si>
    <t>제럴드 레벤탈(Gerald S. Leventhal)</t>
    <phoneticPr fontId="3" type="noConversion"/>
  </si>
  <si>
    <t>체스터 버나드(Chester I. Barnard)</t>
    <phoneticPr fontId="3" type="noConversion"/>
  </si>
  <si>
    <t>드와이트 메리크(Dwight V. Merrick)</t>
    <phoneticPr fontId="3" type="noConversion"/>
  </si>
  <si>
    <t>체스터 버나드(Chester I. Barnard)</t>
    <phoneticPr fontId="3" type="noConversion"/>
  </si>
  <si>
    <t>드와이트 메리크(Dwight V. Merrick)</t>
    <phoneticPr fontId="3" type="noConversion"/>
  </si>
  <si>
    <t>프레데릭 할시(Frederick A. Halsey)</t>
    <phoneticPr fontId="3" type="noConversion"/>
  </si>
  <si>
    <t>샤를 비도우(Charles Bedaux)</t>
    <phoneticPr fontId="3" type="noConversion"/>
  </si>
  <si>
    <t>프레데릭 할시(Frederick A. Halsey)</t>
    <phoneticPr fontId="3" type="noConversion"/>
  </si>
  <si>
    <t>제임스 로완(James Rowan)</t>
    <phoneticPr fontId="3" type="noConversion"/>
  </si>
  <si>
    <t>제임스 로완(James Rowan)</t>
    <phoneticPr fontId="3" type="noConversion"/>
  </si>
  <si>
    <t>헨리 간트(Henry L. Gantt)</t>
    <phoneticPr fontId="3" type="noConversion"/>
  </si>
  <si>
    <t>헨리 간트(Henry L. Gantt)</t>
    <phoneticPr fontId="3" type="noConversion"/>
  </si>
  <si>
    <t>조셉 스캔론(Joseph N. Scanlon)</t>
    <phoneticPr fontId="3" type="noConversion"/>
  </si>
  <si>
    <t>조셉 스캔론(Joseph N. Scanlon)</t>
    <phoneticPr fontId="3" type="noConversion"/>
  </si>
  <si>
    <t>앨런 럭커(Allan Rucker)</t>
    <phoneticPr fontId="3" type="noConversion"/>
  </si>
  <si>
    <t>앨런 럭커(Allan Rucker)</t>
    <phoneticPr fontId="3" type="noConversion"/>
  </si>
  <si>
    <t>미첼 페인(Mitchell Fein)</t>
    <phoneticPr fontId="3" type="noConversion"/>
  </si>
  <si>
    <t>미첼 페인(Mitchell Fein)</t>
    <phoneticPr fontId="3" type="noConversion"/>
  </si>
  <si>
    <t>에이브러햄 매슬로(Abraham Maslow)</t>
    <phoneticPr fontId="3" type="noConversion"/>
  </si>
  <si>
    <t>클레이튼 알더퍼(Clayton Alderfer)</t>
    <phoneticPr fontId="3" type="noConversion"/>
  </si>
  <si>
    <t>클레이튼 알더퍼(Clayton Alderfer)</t>
    <phoneticPr fontId="3" type="noConversion"/>
  </si>
  <si>
    <t>더글라스 맥그리거(Douglas M. McGregor)</t>
    <phoneticPr fontId="3" type="noConversion"/>
  </si>
  <si>
    <t>데이비드 맥클리랜드(David McClelland)</t>
    <phoneticPr fontId="3" type="noConversion"/>
  </si>
  <si>
    <t>데이비드 맥클리랜드(David McClelland)</t>
    <phoneticPr fontId="3" type="noConversion"/>
  </si>
  <si>
    <t>에드윈 로크(Edwin A. Locke), 게리 레이섬(Gary P. Latham)</t>
    <phoneticPr fontId="3" type="noConversion"/>
  </si>
  <si>
    <t>에드윈 로크(Edwin A. Locke), 게리 레이섬(Gary P. Latham)</t>
    <phoneticPr fontId="3" type="noConversion"/>
  </si>
  <si>
    <t>케네스 토마스(Kenneth Thomas)</t>
    <phoneticPr fontId="3" type="noConversion"/>
  </si>
  <si>
    <t>대릴 벰(Daryl Bem)</t>
    <phoneticPr fontId="3" type="noConversion"/>
  </si>
  <si>
    <t>대릴 벰(Daryl Bem)</t>
    <phoneticPr fontId="3" type="noConversion"/>
  </si>
  <si>
    <t>에드워드 데시(Edward Deci)</t>
    <phoneticPr fontId="3" type="noConversion"/>
  </si>
  <si>
    <t>에드워드 데시(Edward Deci)</t>
    <phoneticPr fontId="3" type="noConversion"/>
  </si>
  <si>
    <t>다니엘 카츠(Daniel Katz), 로버트 칸(Robert L. Kahn)</t>
    <phoneticPr fontId="3" type="noConversion"/>
  </si>
  <si>
    <t>다니엘 카츠(Daniel Katz), 로버트 칸(Robert L. Kahn)</t>
    <phoneticPr fontId="3" type="noConversion"/>
  </si>
  <si>
    <t>한스 셀리에(Hans Selye)</t>
    <phoneticPr fontId="3" type="noConversion"/>
  </si>
  <si>
    <t>한스 셀리에(Hans Selye)</t>
    <phoneticPr fontId="3" type="noConversion"/>
  </si>
  <si>
    <t>테렌스 미첼(Terence R. Mitchell)</t>
    <phoneticPr fontId="3" type="noConversion"/>
  </si>
  <si>
    <t>테렌스 미첼(Terence R. Mitchell)</t>
    <phoneticPr fontId="3" type="noConversion"/>
  </si>
  <si>
    <t>하워드 펄머터(Howard V. Perlmutter)</t>
    <phoneticPr fontId="3" type="noConversion"/>
  </si>
  <si>
    <t>존 앳킨슨(John Atkinson)</t>
    <phoneticPr fontId="3" type="noConversion"/>
  </si>
  <si>
    <t>하워드 펄머터(Howard V. Perlmutter)</t>
    <phoneticPr fontId="3" type="noConversion"/>
  </si>
  <si>
    <t>존 앳킨슨(John Atkinson)</t>
    <phoneticPr fontId="3" type="noConversion"/>
  </si>
  <si>
    <t>리 가든스와츠(Lee Gardenswartz), 애니타 로웨(Anita Rowe)</t>
    <phoneticPr fontId="3" type="noConversion"/>
  </si>
  <si>
    <t>리 가든스와츠(Lee Gardenswartz), 애니타 로웨(Anita Rowe)</t>
    <phoneticPr fontId="3" type="noConversion"/>
  </si>
  <si>
    <t>제이 바니(Jay B. Barney), 에디스 펜로즈(Edith Penrose)</t>
    <phoneticPr fontId="3" type="noConversion"/>
  </si>
  <si>
    <t>피터 블라우(Peter Blau)</t>
    <phoneticPr fontId="3" type="noConversion"/>
  </si>
  <si>
    <t>리처드 월튼(Richard E. Walton)</t>
    <phoneticPr fontId="3" type="noConversion"/>
  </si>
  <si>
    <t>조지 호만스(George Homans)</t>
    <phoneticPr fontId="3" type="noConversion"/>
  </si>
  <si>
    <t>로버트 퀸(Robert E. Quinn), 킴 카메론(Kim S. Cameron)</t>
    <phoneticPr fontId="3" type="noConversion"/>
  </si>
  <si>
    <t>로버트 퀸(Robert E. Quinn), 킴 카메론(Kim S. Cameron)</t>
    <phoneticPr fontId="3" type="noConversion"/>
  </si>
  <si>
    <t>쿠르트 레빈(Kurt Lewin)</t>
    <phoneticPr fontId="3" type="noConversion"/>
  </si>
  <si>
    <t>*정의 : 비용・품질・서비스・속도와 같은 핵심 성과 지표에서 극적인 개선을 이루기 위해 업무 흐름을 근본적으로 재검토하고 프로세스를 새롭게 재설계하는 경영 혁신 기법이다.</t>
    <phoneticPr fontId="3" type="noConversion"/>
  </si>
  <si>
    <t>*BPR : Business Process Reengineering</t>
    <phoneticPr fontId="3" type="noConversion"/>
  </si>
  <si>
    <t>*X이론
*Y이론
*통합의 원리</t>
    <phoneticPr fontId="3" type="noConversion"/>
  </si>
  <si>
    <t>*X이론 : 전통적 견해
 -특징 : 일하기 싫어함, 책임지기 싫어함, 변화에 저항적임, 안전만을 추구함, 수동적 존재
 -관리 방식 : 목표달성을 위해 강제, 통제, 처벌, 엄격한 감독, 금전적 보상으로 관리
*Y이론 : 현대적 견해
 -특징 : 일을 놀이나 휴식처럼 자연스럽게 여김, 자기지시와 자기통제, 창의적으로 문제 해결, 책임을 수용하는 능동적 존재
 -관리 방식 : 잠재력 발휘 여건 조성, 권한위임, 직무확장, 민주적 의사결정 참여
*통합의 원리
 -Y이론을 바탕으로 조직의 목표와 개인의 욕구가 조화를 이루어야 함</t>
    <phoneticPr fontId="3" type="noConversion"/>
  </si>
  <si>
    <t>*정의 : 경영자가 노동자를 바라보는 기본적인 가치관과 태도가 조직 관리의 성패를 결정한다고 보며, 인간 본성에 대한 대조적인 두 가지 가설을 체계화한 이론
*목적 : 현대 조직에 적합한 인간 중심의 관리 철학을 확립하고, 구성원의 자아실현 욕구를 자극하여 조직과 개인의 목표를 통합</t>
    <phoneticPr fontId="3" type="noConversion"/>
  </si>
  <si>
    <t>*인간관의 지나친 단순화
 -인간의 복잡한 성향을 두 가지 유형으로만 분류하는 한계, 상황에 따라 동일한 인물도 다른 성향을 보일 수 있다는 점을 간과
*구체적 실행 기법 부족
 -Y이론의 이상적 철학은 훌륭하지만, 열악한 작업 환경으로 인해 자율성을 부여하기 어려운 현장에서 이를 어떻게 구체적으로 적용할지에 대한 실무적 대안이 부족
*상황적 변수 고려 미흡
 -조직의 규모, 기술의 특성, 외부 환경의 불확실성 등에 따라 X이론적 관리가 더 효과적일 수 있는 상황이 존재함에도 불구, Y이론을 절대적인 선으로 상정하는 가치 편향적 관점</t>
    <phoneticPr fontId="3" type="noConversion"/>
  </si>
  <si>
    <t>*현대 조직 관리의 이론 토대 제공
 -경영자의 인간관이 관리에 미치는 영향을 규명하여 수평적・자율적인 현대 조직 관리의 이론적 근거 제공
*구성원 잠재력 재평가
 -노동자를 능동적 주체로 인식하여 자아실현과 참여 경영을 통해 생산성 향상을 이룰 수 있음을 시사
*리더십 유형의 제시
 -관리자가 자신의 리더십 스타일을 성찰하고 상황에 맞는 변화를 시도할 수 있는 명확한 이분법적 모델을 제시하여 리더십 교육에 기여</t>
    <phoneticPr fontId="3" type="noConversion"/>
  </si>
  <si>
    <t>*정의 : 조직의 공식적 관리 방식과 인간의 성격 발달 사이의 불일치가 구성원의 소외를 초래한다고 보고, 성숙한 개인으로 발달하려는 인간의 본질적 욕구와 조직 구조의 역동적 관계를 다룬 이론
*목적 : 심리적 성숙 욕구와 공식 조직의 통제적 관리 방식 사이의 근본적 갈등을 규명하고, 구성원을 능동적 존재로 대우하는 민주적 관리 체계를 통해 자아실현과 조직 성과를 동시에 달성하는 모델을 제시</t>
    <phoneticPr fontId="3" type="noConversion"/>
  </si>
  <si>
    <t>*인간 성격의 발달 단계
 -수동 → 능동
 -의존 → 독립
 -단순 → 다양
 -얕은 관심 → 깊은 관심
 -단기전망 → 장기전망
 -종속 → 대등・우월
 -자아의식 부재 → 자아인식・통제</t>
    <phoneticPr fontId="3" type="noConversion"/>
  </si>
  <si>
    <t>*조직의 공식적 관리 방식
*인간의 성격 발달
*성숙한 인간</t>
    <phoneticPr fontId="3" type="noConversion"/>
  </si>
  <si>
    <t>*조직 전체 관리
*보편적 원칙
*거시적 경영 이론
*6대 기업 활동
*5대 관리 요소
*14대 관리 원칙</t>
    <phoneticPr fontId="3" type="noConversion"/>
  </si>
  <si>
    <t>*정의 : 조직 전체를 관리하는 경영자의 역할에 주목하여 계획, 조직, 지휘, 조정, 통제 등 관리 직능의 보편적 원칙을 제시한 거시적 경영 이론
*목적 : 경영이 특정 기술적 숙련도가 아닌 독립적인 관리 직능임을 규명하고, 계층적 구조 확립과 관리의 과학화를 통해 조직 전체의 보편적 운영 효율성을 극대화</t>
    <phoneticPr fontId="3" type="noConversion"/>
  </si>
  <si>
    <t>이익분배제, 성과분배제</t>
    <phoneticPr fontId="3" type="noConversion"/>
  </si>
  <si>
    <t>C</t>
    <phoneticPr fontId="3" type="noConversion"/>
  </si>
  <si>
    <t>토요일 목표</t>
    <phoneticPr fontId="3" type="noConversion"/>
  </si>
  <si>
    <t>경력개발관리의 현대적 의미와 에드가 샤인의 경력닻 및 직무순환의 장・단점</t>
    <phoneticPr fontId="3" type="noConversion"/>
  </si>
  <si>
    <t>열기2-02.인사노무관리론\02.문제\[기출][2014-2]경력개발관리의 현대적 의미와 에드가 샤인의 경력닻 및 직무순환의 장・단점.txt</t>
    <phoneticPr fontId="3" type="noConversion"/>
  </si>
  <si>
    <t>*정의 : 경력을 단순히 조직 내 지위 상승이 아닌 개인이 일과 삶에서 의미를 찾아가는 심리적 성공(Psychological Success)의 과정으로 정의하고 생애 주기에 따른 발달 단계를 체계화한 모델
*목적 : 급변하는 환경 속에서 개인이 스스로 경력을 관리하는 주도적 형성 과정을 규명하고, 조직은 구성원의 생애 주기별 욕구에 부합하는 지원 체계를 구축하여 상호 유효성을 제고</t>
    <phoneticPr fontId="3" type="noConversion"/>
  </si>
  <si>
    <t>*정의 : 경력닻(Career Anchor) 이론은 개인이 직업적 선택의 기로에서 결코 포기하지 않는 핵심적인 가치, 능력, 동기의 복합체로서 중요한 의사결정 시 배를 고정시키는 닻과 같은 역할을 하는 자아개념(Self-Concept)을 규명한 이론
*목적 : 개인이 직업적 생애 전반에서 지키고자 하는 핵심 가치인 경력닻을 파악하여 개인의 직무 만족(Job Satisfaction)을 제고하고, 조직 차원에서는 구성원의 지향점에 부합하는 전략적 직무 배치와 보상 체계를 설계하여 인적 자원의 이탈을 방지</t>
    <phoneticPr fontId="3" type="noConversion"/>
  </si>
  <si>
    <t>*정의 : 인간의 생애가 성인이 된 이후에도 연령에 따라 변화하는 인생 구조(Life Structure)를 지니며 특정한 발달 단계를 거쳐 지속적으로 진화한다는 관점을 정립한 이론
*목적 : 인생 구조의 변화 과정을 규명하여 개인의 자아 정체성 확립을 돕고, 조직 차원에서는 구성원의 생애 단계에 부합하는 경력 관리 및 복지 체계를 설계하는 데 있다.</t>
    <phoneticPr fontId="3" type="noConversion"/>
  </si>
  <si>
    <t>*정의 : 조직 내 구성원의 경력 발달을 단순한 직위 변화가 아닌 원인변수, 매개변수, 결과변수의 상호작용에 의한 심리적 결정 과정(Psychological Decision Process)으로 파악하는 이론
*목적 : 구성원의 경력 행동을 예측하고 조직이 개인의 욕구와 조직의 목적을 조화시킬 수 있는 경력 개발 경로(Career Path)를 설계하기 위한 통합적 프레임워크를 제공</t>
    <phoneticPr fontId="3" type="noConversion"/>
  </si>
  <si>
    <t>승진의 개념 및 중요성, 연공주의와 능력주의 원칙의 비교</t>
    <phoneticPr fontId="3" type="noConversion"/>
  </si>
  <si>
    <t>열기2-02.인사노무관리론\02.문제\[모의][04.04-1]승진의 개념 및 중요성, 연공주의와 능력주의 원칙의 비교.txt</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</si>
</sst>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1" formatCode="_-* #,##0_-;\-* #,##0_-;_-* &quot;-&quot;_-;_-@_-"/>
    <numFmt numFmtId="176" formatCode="#,##0_ "/>
    <numFmt numFmtId="177" formatCode="mm\.dd"/>
    <numFmt numFmtId="178" formatCode="#,###_-"/>
    <numFmt numFmtId="179" formatCode="####_-"/>
    <numFmt numFmtId="180" formatCode="####"/>
    <numFmt numFmtId="181" formatCode="####.##"/>
  </numFmts>
  <fonts count="18"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0"/>
      <name val="함초롬돋움"/>
      <family val="3"/>
      <charset val="129"/>
    </font>
    <font>
      <sz val="9"/>
      <color theme="1"/>
      <name val="맑은 고딕"/>
      <family val="2"/>
      <charset val="129"/>
      <scheme val="minor"/>
    </font>
    <font>
      <sz val="11"/>
      <color theme="1"/>
      <name val="맑은 고딕"/>
      <family val="2"/>
      <scheme val="minor"/>
    </font>
    <font>
      <sz val="9"/>
      <color theme="1"/>
      <name val="함초롬돋움"/>
      <family val="3"/>
      <charset val="129"/>
    </font>
    <font>
      <b/>
      <sz val="9"/>
      <color theme="0"/>
      <name val="함초롬돋움"/>
      <family val="3"/>
      <charset val="129"/>
    </font>
    <font>
      <b/>
      <sz val="9"/>
      <color theme="1"/>
      <name val="함초롬돋움"/>
      <family val="3"/>
      <charset val="129"/>
    </font>
    <font>
      <b/>
      <sz val="9"/>
      <name val="함초롬돋움"/>
      <family val="3"/>
      <charset val="129"/>
    </font>
    <font>
      <sz val="9"/>
      <name val="함초롬돋움"/>
      <family val="3"/>
      <charset val="129"/>
    </font>
    <font>
      <b/>
      <sz val="9"/>
      <color theme="8" tint="0.79998168889431442"/>
      <name val="함초롬돋움"/>
      <family val="3"/>
      <charset val="129"/>
    </font>
    <font>
      <b/>
      <sz val="9"/>
      <color theme="0" tint="-0.14999847407452621"/>
      <name val="함초롬돋움"/>
      <family val="3"/>
      <charset val="129"/>
    </font>
    <font>
      <b/>
      <sz val="9"/>
      <color theme="0" tint="-4.9989318521683403E-2"/>
      <name val="함초롬돋움"/>
      <family val="3"/>
      <charset val="129"/>
    </font>
    <font>
      <b/>
      <sz val="9"/>
      <color rgb="FF000000"/>
      <name val="함초롬돋움"/>
      <family val="3"/>
      <charset val="129"/>
    </font>
    <font>
      <sz val="9"/>
      <color rgb="FF000000"/>
      <name val="함초롬돋움"/>
      <family val="3"/>
      <charset val="129"/>
    </font>
  </fonts>
  <fills count="6">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
      <patternFill patternType="solid">
        <fgColor theme="2"/>
        <bgColor indexed="64"/>
      </patternFill>
    </fill>
  </fills>
  <borders count="181">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style="thin">
        <color auto="1"/>
      </right>
      <top style="thin">
        <color auto="1"/>
      </top>
      <bottom style="dotted">
        <color theme="0" tint="-0.14996795556505021"/>
      </bottom>
      <diagonal/>
    </border>
    <border>
      <left/>
      <right style="thin">
        <color auto="1"/>
      </right>
      <top style="thin">
        <color auto="1"/>
      </top>
      <bottom style="dotted">
        <color theme="0" tint="-0.14996795556505021"/>
      </bottom>
      <diagonal/>
    </border>
    <border>
      <left style="thin">
        <color auto="1"/>
      </left>
      <right style="dotted">
        <color theme="0" tint="-0.14996795556505021"/>
      </right>
      <top style="thin">
        <color auto="1"/>
      </top>
      <bottom style="thin">
        <color auto="1"/>
      </bottom>
      <diagonal/>
    </border>
    <border>
      <left style="dotted">
        <color theme="0" tint="-0.14996795556505021"/>
      </left>
      <right style="dotted">
        <color theme="0" tint="-0.14996795556505021"/>
      </right>
      <top style="thin">
        <color auto="1"/>
      </top>
      <bottom/>
      <diagonal/>
    </border>
    <border>
      <left style="dotted">
        <color theme="0" tint="-0.14996795556505021"/>
      </left>
      <right style="thin">
        <color auto="1"/>
      </right>
      <top style="thin">
        <color auto="1"/>
      </top>
      <bottom/>
      <diagonal/>
    </border>
    <border>
      <left style="dotted">
        <color theme="0" tint="-0.14996795556505021"/>
      </left>
      <right style="dotted">
        <color theme="0" tint="-0.14996795556505021"/>
      </right>
      <top/>
      <bottom/>
      <diagonal/>
    </border>
    <border>
      <left style="dotted">
        <color theme="0" tint="-0.14996795556505021"/>
      </left>
      <right style="thin">
        <color auto="1"/>
      </right>
      <top/>
      <bottom/>
      <diagonal/>
    </border>
    <border>
      <left style="dotted">
        <color theme="0" tint="-0.14996795556505021"/>
      </left>
      <right style="dotted">
        <color theme="0" tint="-0.14996795556505021"/>
      </right>
      <top/>
      <bottom style="thin">
        <color auto="1"/>
      </bottom>
      <diagonal/>
    </border>
    <border>
      <left style="dotted">
        <color theme="0" tint="-0.14996795556505021"/>
      </left>
      <right style="thin">
        <color auto="1"/>
      </right>
      <top/>
      <bottom style="thin">
        <color auto="1"/>
      </bottom>
      <diagonal/>
    </border>
    <border>
      <left style="thin">
        <color auto="1"/>
      </left>
      <right style="thin">
        <color auto="1"/>
      </right>
      <top/>
      <bottom style="dotted">
        <color theme="0" tint="-0.1499679555650502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style="medium">
        <color indexed="64"/>
      </top>
      <bottom style="thin">
        <color auto="1"/>
      </bottom>
      <diagonal/>
    </border>
    <border>
      <left/>
      <right style="thin">
        <color auto="1"/>
      </right>
      <top style="medium">
        <color indexed="64"/>
      </top>
      <bottom style="thin">
        <color auto="1"/>
      </bottom>
      <diagonal/>
    </border>
    <border>
      <left style="thin">
        <color auto="1"/>
      </left>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thin">
        <color auto="1"/>
      </left>
      <right style="medium">
        <color indexed="64"/>
      </right>
      <top style="thin">
        <color auto="1"/>
      </top>
      <bottom style="dotted">
        <color theme="0" tint="-0.14996795556505021"/>
      </bottom>
      <diagonal/>
    </border>
    <border>
      <left style="medium">
        <color indexed="64"/>
      </left>
      <right style="thin">
        <color auto="1"/>
      </right>
      <top/>
      <bottom/>
      <diagonal/>
    </border>
    <border>
      <left style="thin">
        <color auto="1"/>
      </left>
      <right style="medium">
        <color indexed="64"/>
      </right>
      <top style="thin">
        <color auto="1"/>
      </top>
      <bottom style="thin">
        <color auto="1"/>
      </bottom>
      <diagonal/>
    </border>
    <border>
      <left style="thin">
        <color auto="1"/>
      </left>
      <right style="medium">
        <color indexed="64"/>
      </right>
      <top/>
      <bottom style="dotted">
        <color theme="0" tint="-0.14996795556505021"/>
      </bottom>
      <diagonal/>
    </border>
    <border>
      <left style="medium">
        <color indexed="64"/>
      </left>
      <right style="thin">
        <color auto="1"/>
      </right>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style="medium">
        <color indexed="64"/>
      </right>
      <top style="thin">
        <color auto="1"/>
      </top>
      <bottom/>
      <diagonal/>
    </border>
    <border>
      <left style="medium">
        <color indexed="64"/>
      </left>
      <right style="thin">
        <color auto="1"/>
      </right>
      <top style="medium">
        <color indexed="64"/>
      </top>
      <bottom/>
      <diagonal/>
    </border>
    <border>
      <left/>
      <right style="thin">
        <color auto="1"/>
      </right>
      <top style="medium">
        <color indexed="64"/>
      </top>
      <bottom/>
      <diagonal/>
    </border>
    <border>
      <left style="thin">
        <color auto="1"/>
      </left>
      <right/>
      <top style="medium">
        <color indexed="64"/>
      </top>
      <bottom/>
      <diagonal/>
    </border>
    <border>
      <left style="thin">
        <color auto="1"/>
      </left>
      <right style="medium">
        <color indexed="64"/>
      </right>
      <top style="medium">
        <color indexed="64"/>
      </top>
      <bottom/>
      <diagonal/>
    </border>
    <border>
      <left style="medium">
        <color indexed="64"/>
      </left>
      <right style="thin">
        <color auto="1"/>
      </right>
      <top style="medium">
        <color indexed="64"/>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style="thin">
        <color auto="1"/>
      </top>
      <bottom style="medium">
        <color indexed="64"/>
      </bottom>
      <diagonal/>
    </border>
    <border>
      <left/>
      <right style="thin">
        <color auto="1"/>
      </right>
      <top style="thin">
        <color auto="1"/>
      </top>
      <bottom style="medium">
        <color indexed="64"/>
      </bottom>
      <diagonal/>
    </border>
    <border>
      <left style="thin">
        <color auto="1"/>
      </left>
      <right/>
      <top style="thin">
        <color auto="1"/>
      </top>
      <bottom style="medium">
        <color indexed="64"/>
      </bottom>
      <diagonal/>
    </border>
    <border>
      <left style="medium">
        <color indexed="64"/>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top/>
      <bottom style="medium">
        <color auto="1"/>
      </bottom>
      <diagonal/>
    </border>
    <border>
      <left style="thin">
        <color auto="1"/>
      </left>
      <right style="dotted">
        <color theme="0" tint="-0.14996795556505021"/>
      </right>
      <top style="thin">
        <color auto="1"/>
      </top>
      <bottom/>
      <diagonal/>
    </border>
    <border>
      <left style="thin">
        <color indexed="64"/>
      </left>
      <right style="dotted">
        <color theme="0" tint="-0.14996795556505021"/>
      </right>
      <top/>
      <bottom/>
      <diagonal/>
    </border>
    <border>
      <left style="thin">
        <color indexed="64"/>
      </left>
      <right style="dotted">
        <color theme="0" tint="-0.14996795556505021"/>
      </right>
      <top/>
      <bottom style="thin">
        <color indexed="64"/>
      </bottom>
      <diagonal/>
    </border>
    <border>
      <left/>
      <right style="thin">
        <color auto="1"/>
      </right>
      <top/>
      <bottom style="dotted">
        <color theme="0" tint="-0.14996795556505021"/>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auto="1"/>
      </left>
      <right style="medium">
        <color indexed="64"/>
      </right>
      <top/>
      <bottom/>
      <diagonal/>
    </border>
    <border>
      <left style="medium">
        <color indexed="64"/>
      </left>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medium">
        <color indexed="64"/>
      </top>
      <bottom/>
      <diagonal/>
    </border>
    <border>
      <left style="medium">
        <color indexed="64"/>
      </left>
      <right style="medium">
        <color indexed="64"/>
      </right>
      <top style="thin">
        <color auto="1"/>
      </top>
      <bottom style="medium">
        <color indexed="64"/>
      </bottom>
      <diagonal/>
    </border>
    <border>
      <left style="medium">
        <color indexed="64"/>
      </left>
      <right style="medium">
        <color indexed="64"/>
      </right>
      <top/>
      <bottom/>
      <diagonal/>
    </border>
    <border>
      <left style="thin">
        <color auto="1"/>
      </left>
      <right style="thin">
        <color auto="1"/>
      </right>
      <top style="medium">
        <color indexed="64"/>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thin">
        <color auto="1"/>
      </right>
      <top style="medium">
        <color indexed="64"/>
      </top>
      <bottom style="dotted">
        <color rgb="FFA6A6A6"/>
      </bottom>
      <diagonal/>
    </border>
    <border>
      <left/>
      <right style="thin">
        <color auto="1"/>
      </right>
      <top style="medium">
        <color indexed="64"/>
      </top>
      <bottom style="dotted">
        <color rgb="FFA6A6A6"/>
      </bottom>
      <diagonal/>
    </border>
    <border>
      <left style="thin">
        <color auto="1"/>
      </left>
      <right style="medium">
        <color indexed="64"/>
      </right>
      <top style="medium">
        <color indexed="64"/>
      </top>
      <bottom style="dotted">
        <color rgb="FFA6A6A6"/>
      </bottom>
      <diagonal/>
    </border>
    <border>
      <left style="thin">
        <color auto="1"/>
      </left>
      <right style="thin">
        <color auto="1"/>
      </right>
      <top style="medium">
        <color indexed="64"/>
      </top>
      <bottom style="dotted">
        <color rgb="FFA6A6A6"/>
      </bottom>
      <diagonal/>
    </border>
    <border>
      <left style="medium">
        <color indexed="64"/>
      </left>
      <right style="medium">
        <color indexed="64"/>
      </right>
      <top style="medium">
        <color indexed="64"/>
      </top>
      <bottom style="dotted">
        <color rgb="FFA6A6A6"/>
      </bottom>
      <diagonal/>
    </border>
    <border>
      <left style="medium">
        <color indexed="64"/>
      </left>
      <right style="thin">
        <color auto="1"/>
      </right>
      <top style="dotted">
        <color rgb="FFA6A6A6"/>
      </top>
      <bottom style="dotted">
        <color rgb="FFA6A6A6"/>
      </bottom>
      <diagonal/>
    </border>
    <border>
      <left/>
      <right style="thin">
        <color auto="1"/>
      </right>
      <top style="dotted">
        <color rgb="FFA6A6A6"/>
      </top>
      <bottom style="dotted">
        <color rgb="FFA6A6A6"/>
      </bottom>
      <diagonal/>
    </border>
    <border>
      <left style="thin">
        <color auto="1"/>
      </left>
      <right style="medium">
        <color indexed="64"/>
      </right>
      <top style="dotted">
        <color rgb="FFA6A6A6"/>
      </top>
      <bottom style="dotted">
        <color rgb="FFA6A6A6"/>
      </bottom>
      <diagonal/>
    </border>
    <border>
      <left style="thin">
        <color auto="1"/>
      </left>
      <right style="thin">
        <color auto="1"/>
      </right>
      <top style="dotted">
        <color rgb="FFA6A6A6"/>
      </top>
      <bottom style="dotted">
        <color rgb="FFA6A6A6"/>
      </bottom>
      <diagonal/>
    </border>
    <border>
      <left style="medium">
        <color indexed="64"/>
      </left>
      <right style="medium">
        <color indexed="64"/>
      </right>
      <top style="dotted">
        <color rgb="FFA6A6A6"/>
      </top>
      <bottom style="dotted">
        <color rgb="FFA6A6A6"/>
      </bottom>
      <diagonal/>
    </border>
    <border>
      <left style="medium">
        <color indexed="64"/>
      </left>
      <right style="thin">
        <color auto="1"/>
      </right>
      <top style="dotted">
        <color rgb="FFA6A6A6"/>
      </top>
      <bottom style="thin">
        <color auto="1"/>
      </bottom>
      <diagonal/>
    </border>
    <border>
      <left/>
      <right style="thin">
        <color auto="1"/>
      </right>
      <top style="dotted">
        <color rgb="FFA6A6A6"/>
      </top>
      <bottom style="thin">
        <color auto="1"/>
      </bottom>
      <diagonal/>
    </border>
    <border>
      <left style="thin">
        <color auto="1"/>
      </left>
      <right style="medium">
        <color indexed="64"/>
      </right>
      <top style="dotted">
        <color rgb="FFA6A6A6"/>
      </top>
      <bottom style="thin">
        <color auto="1"/>
      </bottom>
      <diagonal/>
    </border>
    <border>
      <left style="thin">
        <color auto="1"/>
      </left>
      <right style="thin">
        <color auto="1"/>
      </right>
      <top style="dotted">
        <color rgb="FFA6A6A6"/>
      </top>
      <bottom style="thin">
        <color auto="1"/>
      </bottom>
      <diagonal/>
    </border>
    <border>
      <left style="medium">
        <color indexed="64"/>
      </left>
      <right style="medium">
        <color indexed="64"/>
      </right>
      <top style="dotted">
        <color rgb="FFA6A6A6"/>
      </top>
      <bottom style="thin">
        <color auto="1"/>
      </bottom>
      <diagonal/>
    </border>
    <border>
      <left style="medium">
        <color indexed="64"/>
      </left>
      <right style="thin">
        <color auto="1"/>
      </right>
      <top style="dotted">
        <color rgb="FFA6A6A6"/>
      </top>
      <bottom/>
      <diagonal/>
    </border>
    <border>
      <left style="thin">
        <color auto="1"/>
      </left>
      <right style="medium">
        <color indexed="64"/>
      </right>
      <top style="dotted">
        <color rgb="FFA6A6A6"/>
      </top>
      <bottom/>
      <diagonal/>
    </border>
    <border>
      <left style="thin">
        <color auto="1"/>
      </left>
      <right style="thin">
        <color auto="1"/>
      </right>
      <top style="dotted">
        <color rgb="FFA6A6A6"/>
      </top>
      <bottom/>
      <diagonal/>
    </border>
    <border>
      <left style="medium">
        <color indexed="64"/>
      </left>
      <right style="thin">
        <color auto="1"/>
      </right>
      <top style="thin">
        <color auto="1"/>
      </top>
      <bottom style="dotted">
        <color rgb="FFA6A6A6"/>
      </bottom>
      <diagonal/>
    </border>
    <border>
      <left/>
      <right style="thin">
        <color auto="1"/>
      </right>
      <top style="thin">
        <color auto="1"/>
      </top>
      <bottom style="dotted">
        <color rgb="FFA6A6A6"/>
      </bottom>
      <diagonal/>
    </border>
    <border>
      <left style="thin">
        <color auto="1"/>
      </left>
      <right style="medium">
        <color indexed="64"/>
      </right>
      <top style="thin">
        <color auto="1"/>
      </top>
      <bottom style="dotted">
        <color rgb="FFA6A6A6"/>
      </bottom>
      <diagonal/>
    </border>
    <border>
      <left style="thin">
        <color auto="1"/>
      </left>
      <right style="thin">
        <color auto="1"/>
      </right>
      <top style="thin">
        <color auto="1"/>
      </top>
      <bottom style="dotted">
        <color rgb="FFA6A6A6"/>
      </bottom>
      <diagonal/>
    </border>
    <border>
      <left style="medium">
        <color indexed="64"/>
      </left>
      <right style="medium">
        <color indexed="64"/>
      </right>
      <top style="thin">
        <color auto="1"/>
      </top>
      <bottom style="dotted">
        <color rgb="FFA6A6A6"/>
      </bottom>
      <diagonal/>
    </border>
    <border>
      <left style="medium">
        <color indexed="64"/>
      </left>
      <right style="thin">
        <color auto="1"/>
      </right>
      <top style="dotted">
        <color rgb="FFA6A6A6"/>
      </top>
      <bottom style="medium">
        <color indexed="64"/>
      </bottom>
      <diagonal/>
    </border>
    <border>
      <left/>
      <right style="thin">
        <color auto="1"/>
      </right>
      <top style="dotted">
        <color rgb="FFA6A6A6"/>
      </top>
      <bottom style="medium">
        <color indexed="64"/>
      </bottom>
      <diagonal/>
    </border>
    <border>
      <left style="thin">
        <color auto="1"/>
      </left>
      <right style="medium">
        <color indexed="64"/>
      </right>
      <top style="dotted">
        <color rgb="FFA6A6A6"/>
      </top>
      <bottom style="medium">
        <color indexed="64"/>
      </bottom>
      <diagonal/>
    </border>
    <border>
      <left style="thin">
        <color auto="1"/>
      </left>
      <right style="thin">
        <color auto="1"/>
      </right>
      <top style="dotted">
        <color rgb="FFA6A6A6"/>
      </top>
      <bottom style="medium">
        <color indexed="64"/>
      </bottom>
      <diagonal/>
    </border>
    <border>
      <left style="medium">
        <color indexed="64"/>
      </left>
      <right style="medium">
        <color indexed="64"/>
      </right>
      <top style="dotted">
        <color rgb="FFA6A6A6"/>
      </top>
      <bottom style="medium">
        <color indexed="64"/>
      </bottom>
      <diagonal/>
    </border>
    <border>
      <left style="medium">
        <color indexed="64"/>
      </left>
      <right style="medium">
        <color indexed="64"/>
      </right>
      <top style="thin">
        <color auto="1"/>
      </top>
      <bottom/>
      <diagonal/>
    </border>
    <border>
      <left/>
      <right style="medium">
        <color indexed="64"/>
      </right>
      <top style="thin">
        <color auto="1"/>
      </top>
      <bottom style="dotted">
        <color rgb="FFA6A6A6"/>
      </bottom>
      <diagonal/>
    </border>
    <border>
      <left/>
      <right style="medium">
        <color indexed="64"/>
      </right>
      <top style="dotted">
        <color rgb="FFA6A6A6"/>
      </top>
      <bottom style="medium">
        <color indexed="64"/>
      </bottom>
      <diagonal/>
    </border>
    <border>
      <left style="medium">
        <color indexed="64"/>
      </left>
      <right style="medium">
        <color indexed="64"/>
      </right>
      <top style="medium">
        <color indexed="64"/>
      </top>
      <bottom style="thin">
        <color indexed="64"/>
      </bottom>
      <diagonal/>
    </border>
    <border>
      <left/>
      <right/>
      <top style="dotted">
        <color rgb="FFA6A6A6"/>
      </top>
      <bottom style="thin">
        <color indexed="64"/>
      </bottom>
      <diagonal/>
    </border>
    <border>
      <left/>
      <right/>
      <top style="medium">
        <color indexed="64"/>
      </top>
      <bottom style="dotted">
        <color rgb="FFA6A6A6"/>
      </bottom>
      <diagonal/>
    </border>
    <border>
      <left/>
      <right/>
      <top style="dotted">
        <color rgb="FFA6A6A6"/>
      </top>
      <bottom style="dotted">
        <color rgb="FFA6A6A6"/>
      </bottom>
      <diagonal/>
    </border>
    <border>
      <left/>
      <right/>
      <top style="thin">
        <color auto="1"/>
      </top>
      <bottom style="dotted">
        <color rgb="FFA6A6A6"/>
      </bottom>
      <diagonal/>
    </border>
    <border>
      <left/>
      <right/>
      <top style="dotted">
        <color rgb="FFA6A6A6"/>
      </top>
      <bottom style="medium">
        <color indexed="64"/>
      </bottom>
      <diagonal/>
    </border>
    <border>
      <left style="thin">
        <color auto="1"/>
      </left>
      <right style="medium">
        <color indexed="64"/>
      </right>
      <top/>
      <bottom style="thin">
        <color auto="1"/>
      </bottom>
      <diagonal/>
    </border>
    <border>
      <left style="medium">
        <color indexed="64"/>
      </left>
      <right style="thin">
        <color auto="1"/>
      </right>
      <top/>
      <bottom style="dotted">
        <color rgb="FFA6A6A6"/>
      </bottom>
      <diagonal/>
    </border>
    <border>
      <left/>
      <right/>
      <top/>
      <bottom style="dotted">
        <color rgb="FFA6A6A6"/>
      </bottom>
      <diagonal/>
    </border>
    <border>
      <left style="thin">
        <color auto="1"/>
      </left>
      <right style="thin">
        <color auto="1"/>
      </right>
      <top/>
      <bottom style="dotted">
        <color rgb="FFA6A6A6"/>
      </bottom>
      <diagonal/>
    </border>
    <border>
      <left style="thin">
        <color auto="1"/>
      </left>
      <right style="medium">
        <color indexed="64"/>
      </right>
      <top/>
      <bottom style="dotted">
        <color rgb="FFA6A6A6"/>
      </bottom>
      <diagonal/>
    </border>
    <border>
      <left/>
      <right style="thin">
        <color auto="1"/>
      </right>
      <top/>
      <bottom style="dotted">
        <color rgb="FFA6A6A6"/>
      </bottom>
      <diagonal/>
    </border>
    <border>
      <left style="medium">
        <color indexed="64"/>
      </left>
      <right style="medium">
        <color indexed="64"/>
      </right>
      <top/>
      <bottom style="dotted">
        <color rgb="FFA6A6A6"/>
      </bottom>
      <diagonal/>
    </border>
    <border>
      <left style="thin">
        <color auto="1"/>
      </left>
      <right style="medium">
        <color indexed="64"/>
      </right>
      <top/>
      <bottom style="medium">
        <color auto="1"/>
      </bottom>
      <diagonal/>
    </border>
    <border>
      <left style="medium">
        <color indexed="64"/>
      </left>
      <right style="thin">
        <color auto="1"/>
      </right>
      <top style="thin">
        <color auto="1"/>
      </top>
      <bottom style="dotted">
        <color theme="0" tint="-0.34998626667073579"/>
      </bottom>
      <diagonal/>
    </border>
    <border>
      <left/>
      <right/>
      <top style="thin">
        <color auto="1"/>
      </top>
      <bottom style="dotted">
        <color theme="0" tint="-0.34998626667073579"/>
      </bottom>
      <diagonal/>
    </border>
    <border>
      <left style="thin">
        <color auto="1"/>
      </left>
      <right style="thin">
        <color auto="1"/>
      </right>
      <top style="thin">
        <color auto="1"/>
      </top>
      <bottom style="dotted">
        <color theme="0" tint="-0.34998626667073579"/>
      </bottom>
      <diagonal/>
    </border>
    <border>
      <left style="thin">
        <color auto="1"/>
      </left>
      <right style="medium">
        <color indexed="64"/>
      </right>
      <top style="thin">
        <color auto="1"/>
      </top>
      <bottom style="dotted">
        <color theme="0" tint="-0.34998626667073579"/>
      </bottom>
      <diagonal/>
    </border>
    <border>
      <left/>
      <right style="thin">
        <color auto="1"/>
      </right>
      <top style="thin">
        <color auto="1"/>
      </top>
      <bottom style="dotted">
        <color theme="0" tint="-0.34998626667073579"/>
      </bottom>
      <diagonal/>
    </border>
    <border>
      <left style="medium">
        <color indexed="64"/>
      </left>
      <right style="medium">
        <color indexed="64"/>
      </right>
      <top style="thin">
        <color auto="1"/>
      </top>
      <bottom style="dotted">
        <color theme="0" tint="-0.34998626667073579"/>
      </bottom>
      <diagonal/>
    </border>
    <border>
      <left style="medium">
        <color indexed="64"/>
      </left>
      <right style="thin">
        <color auto="1"/>
      </right>
      <top style="dotted">
        <color theme="0" tint="-0.34998626667073579"/>
      </top>
      <bottom style="dotted">
        <color theme="0" tint="-0.34998626667073579"/>
      </bottom>
      <diagonal/>
    </border>
    <border>
      <left/>
      <right/>
      <top style="dotted">
        <color theme="0" tint="-0.34998626667073579"/>
      </top>
      <bottom style="dotted">
        <color theme="0" tint="-0.34998626667073579"/>
      </bottom>
      <diagonal/>
    </border>
    <border>
      <left style="thin">
        <color auto="1"/>
      </left>
      <right style="thin">
        <color auto="1"/>
      </right>
      <top style="dotted">
        <color theme="0" tint="-0.34998626667073579"/>
      </top>
      <bottom style="dotted">
        <color theme="0" tint="-0.34998626667073579"/>
      </bottom>
      <diagonal/>
    </border>
    <border>
      <left style="thin">
        <color auto="1"/>
      </left>
      <right style="medium">
        <color indexed="64"/>
      </right>
      <top style="dotted">
        <color theme="0" tint="-0.34998626667073579"/>
      </top>
      <bottom style="dotted">
        <color theme="0" tint="-0.34998626667073579"/>
      </bottom>
      <diagonal/>
    </border>
    <border>
      <left/>
      <right style="thin">
        <color auto="1"/>
      </right>
      <top style="dotted">
        <color theme="0" tint="-0.34998626667073579"/>
      </top>
      <bottom style="dotted">
        <color theme="0" tint="-0.34998626667073579"/>
      </bottom>
      <diagonal/>
    </border>
    <border>
      <left style="medium">
        <color indexed="64"/>
      </left>
      <right style="medium">
        <color indexed="64"/>
      </right>
      <top style="dotted">
        <color theme="0" tint="-0.34998626667073579"/>
      </top>
      <bottom style="dotted">
        <color theme="0" tint="-0.34998626667073579"/>
      </bottom>
      <diagonal/>
    </border>
    <border>
      <left style="medium">
        <color indexed="64"/>
      </left>
      <right style="thin">
        <color auto="1"/>
      </right>
      <top style="dotted">
        <color theme="0" tint="-0.34998626667073579"/>
      </top>
      <bottom style="thin">
        <color indexed="64"/>
      </bottom>
      <diagonal/>
    </border>
    <border>
      <left/>
      <right/>
      <top style="dotted">
        <color theme="0" tint="-0.34998626667073579"/>
      </top>
      <bottom style="thin">
        <color indexed="64"/>
      </bottom>
      <diagonal/>
    </border>
    <border>
      <left style="thin">
        <color auto="1"/>
      </left>
      <right style="thin">
        <color auto="1"/>
      </right>
      <top style="dotted">
        <color theme="0" tint="-0.34998626667073579"/>
      </top>
      <bottom style="thin">
        <color indexed="64"/>
      </bottom>
      <diagonal/>
    </border>
    <border>
      <left style="thin">
        <color auto="1"/>
      </left>
      <right style="medium">
        <color indexed="64"/>
      </right>
      <top style="dotted">
        <color theme="0" tint="-0.34998626667073579"/>
      </top>
      <bottom style="thin">
        <color indexed="64"/>
      </bottom>
      <diagonal/>
    </border>
    <border>
      <left/>
      <right style="thin">
        <color auto="1"/>
      </right>
      <top style="dotted">
        <color theme="0" tint="-0.34998626667073579"/>
      </top>
      <bottom style="thin">
        <color indexed="64"/>
      </bottom>
      <diagonal/>
    </border>
    <border>
      <left style="medium">
        <color indexed="64"/>
      </left>
      <right style="medium">
        <color indexed="64"/>
      </right>
      <top style="dotted">
        <color theme="0" tint="-0.34998626667073579"/>
      </top>
      <bottom style="thin">
        <color indexed="64"/>
      </bottom>
      <diagonal/>
    </border>
    <border>
      <left style="medium">
        <color indexed="64"/>
      </left>
      <right style="thin">
        <color auto="1"/>
      </right>
      <top style="dotted">
        <color theme="0" tint="-0.34998626667073579"/>
      </top>
      <bottom style="medium">
        <color indexed="64"/>
      </bottom>
      <diagonal/>
    </border>
    <border>
      <left/>
      <right/>
      <top style="dotted">
        <color theme="0" tint="-0.34998626667073579"/>
      </top>
      <bottom style="medium">
        <color indexed="64"/>
      </bottom>
      <diagonal/>
    </border>
    <border>
      <left style="thin">
        <color auto="1"/>
      </left>
      <right style="thin">
        <color auto="1"/>
      </right>
      <top style="dotted">
        <color theme="0" tint="-0.34998626667073579"/>
      </top>
      <bottom style="medium">
        <color indexed="64"/>
      </bottom>
      <diagonal/>
    </border>
    <border>
      <left style="thin">
        <color auto="1"/>
      </left>
      <right style="medium">
        <color indexed="64"/>
      </right>
      <top style="dotted">
        <color theme="0" tint="-0.34998626667073579"/>
      </top>
      <bottom style="medium">
        <color indexed="64"/>
      </bottom>
      <diagonal/>
    </border>
    <border>
      <left/>
      <right style="thin">
        <color auto="1"/>
      </right>
      <top style="dotted">
        <color theme="0" tint="-0.34998626667073579"/>
      </top>
      <bottom style="medium">
        <color indexed="64"/>
      </bottom>
      <diagonal/>
    </border>
    <border>
      <left style="medium">
        <color indexed="64"/>
      </left>
      <right style="medium">
        <color indexed="64"/>
      </right>
      <top style="dotted">
        <color theme="0" tint="-0.34998626667073579"/>
      </top>
      <bottom style="medium">
        <color indexed="64"/>
      </bottom>
      <diagonal/>
    </border>
    <border>
      <left style="medium">
        <color indexed="64"/>
      </left>
      <right style="thin">
        <color auto="1"/>
      </right>
      <top style="medium">
        <color indexed="64"/>
      </top>
      <bottom style="dotted">
        <color theme="0" tint="-0.34998626667073579"/>
      </bottom>
      <diagonal/>
    </border>
    <border>
      <left/>
      <right/>
      <top style="medium">
        <color indexed="64"/>
      </top>
      <bottom style="dotted">
        <color theme="0" tint="-0.34998626667073579"/>
      </bottom>
      <diagonal/>
    </border>
    <border>
      <left style="thin">
        <color auto="1"/>
      </left>
      <right style="thin">
        <color auto="1"/>
      </right>
      <top style="medium">
        <color indexed="64"/>
      </top>
      <bottom style="dotted">
        <color theme="0" tint="-0.34998626667073579"/>
      </bottom>
      <diagonal/>
    </border>
    <border>
      <left style="thin">
        <color auto="1"/>
      </left>
      <right style="medium">
        <color indexed="64"/>
      </right>
      <top style="medium">
        <color indexed="64"/>
      </top>
      <bottom style="dotted">
        <color theme="0" tint="-0.34998626667073579"/>
      </bottom>
      <diagonal/>
    </border>
    <border>
      <left/>
      <right style="thin">
        <color auto="1"/>
      </right>
      <top style="medium">
        <color indexed="64"/>
      </top>
      <bottom style="dotted">
        <color theme="0" tint="-0.34998626667073579"/>
      </bottom>
      <diagonal/>
    </border>
    <border>
      <left style="medium">
        <color indexed="64"/>
      </left>
      <right style="medium">
        <color indexed="64"/>
      </right>
      <top style="medium">
        <color indexed="64"/>
      </top>
      <bottom style="dotted">
        <color theme="0" tint="-0.34998626667073579"/>
      </bottom>
      <diagonal/>
    </border>
    <border>
      <left style="medium">
        <color indexed="64"/>
      </left>
      <right style="thin">
        <color auto="1"/>
      </right>
      <top/>
      <bottom style="dotted">
        <color theme="0" tint="-0.34998626667073579"/>
      </bottom>
      <diagonal/>
    </border>
    <border>
      <left/>
      <right/>
      <top/>
      <bottom style="dotted">
        <color theme="0" tint="-0.34998626667073579"/>
      </bottom>
      <diagonal/>
    </border>
    <border>
      <left style="thin">
        <color auto="1"/>
      </left>
      <right style="thin">
        <color auto="1"/>
      </right>
      <top/>
      <bottom style="dotted">
        <color theme="0" tint="-0.34998626667073579"/>
      </bottom>
      <diagonal/>
    </border>
    <border>
      <left style="thin">
        <color auto="1"/>
      </left>
      <right style="medium">
        <color indexed="64"/>
      </right>
      <top/>
      <bottom style="dotted">
        <color theme="0" tint="-0.34998626667073579"/>
      </bottom>
      <diagonal/>
    </border>
    <border>
      <left/>
      <right style="thin">
        <color auto="1"/>
      </right>
      <top/>
      <bottom style="dotted">
        <color theme="0" tint="-0.34998626667073579"/>
      </bottom>
      <diagonal/>
    </border>
    <border>
      <left style="medium">
        <color indexed="64"/>
      </left>
      <right style="medium">
        <color indexed="64"/>
      </right>
      <top/>
      <bottom style="dotted">
        <color theme="0" tint="-0.34998626667073579"/>
      </bottom>
      <diagonal/>
    </border>
    <border>
      <left/>
      <right/>
      <top style="dotted">
        <color rgb="FFA6A6A6"/>
      </top>
      <bottom/>
      <diagonal/>
    </border>
    <border>
      <left/>
      <right style="thin">
        <color auto="1"/>
      </right>
      <top style="dotted">
        <color rgb="FFA6A6A6"/>
      </top>
      <bottom/>
      <diagonal/>
    </border>
    <border>
      <left style="medium">
        <color indexed="64"/>
      </left>
      <right style="medium">
        <color indexed="64"/>
      </right>
      <top style="dotted">
        <color rgb="FFA6A6A6"/>
      </top>
      <bottom/>
      <diagonal/>
    </border>
    <border>
      <left style="medium">
        <color indexed="64"/>
      </left>
      <right style="thin">
        <color auto="1"/>
      </right>
      <top style="medium">
        <color indexed="64"/>
      </top>
      <bottom style="dotted">
        <color auto="1"/>
      </bottom>
      <diagonal/>
    </border>
    <border>
      <left/>
      <right/>
      <top style="medium">
        <color indexed="64"/>
      </top>
      <bottom style="dotted">
        <color auto="1"/>
      </bottom>
      <diagonal/>
    </border>
    <border>
      <left style="thin">
        <color auto="1"/>
      </left>
      <right style="thin">
        <color auto="1"/>
      </right>
      <top style="medium">
        <color indexed="64"/>
      </top>
      <bottom style="dotted">
        <color auto="1"/>
      </bottom>
      <diagonal/>
    </border>
    <border>
      <left style="thin">
        <color auto="1"/>
      </left>
      <right style="medium">
        <color indexed="64"/>
      </right>
      <top style="medium">
        <color indexed="64"/>
      </top>
      <bottom style="dotted">
        <color auto="1"/>
      </bottom>
      <diagonal/>
    </border>
    <border>
      <left/>
      <right style="thin">
        <color auto="1"/>
      </right>
      <top style="medium">
        <color indexed="64"/>
      </top>
      <bottom style="dotted">
        <color auto="1"/>
      </bottom>
      <diagonal/>
    </border>
    <border>
      <left style="medium">
        <color indexed="64"/>
      </left>
      <right style="medium">
        <color indexed="64"/>
      </right>
      <top style="medium">
        <color indexed="64"/>
      </top>
      <bottom style="dotted">
        <color auto="1"/>
      </bottom>
      <diagonal/>
    </border>
    <border>
      <left style="medium">
        <color indexed="64"/>
      </left>
      <right style="thin">
        <color auto="1"/>
      </right>
      <top style="dotted">
        <color auto="1"/>
      </top>
      <bottom style="dotted">
        <color auto="1"/>
      </bottom>
      <diagonal/>
    </border>
    <border>
      <left/>
      <right/>
      <top style="dotted">
        <color auto="1"/>
      </top>
      <bottom style="dotted">
        <color auto="1"/>
      </bottom>
      <diagonal/>
    </border>
    <border>
      <left style="thin">
        <color auto="1"/>
      </left>
      <right style="thin">
        <color auto="1"/>
      </right>
      <top style="dotted">
        <color auto="1"/>
      </top>
      <bottom style="dotted">
        <color auto="1"/>
      </bottom>
      <diagonal/>
    </border>
    <border>
      <left style="thin">
        <color auto="1"/>
      </left>
      <right style="medium">
        <color indexed="64"/>
      </right>
      <top style="dotted">
        <color auto="1"/>
      </top>
      <bottom style="dotted">
        <color auto="1"/>
      </bottom>
      <diagonal/>
    </border>
    <border>
      <left/>
      <right style="thin">
        <color auto="1"/>
      </right>
      <top style="dotted">
        <color auto="1"/>
      </top>
      <bottom style="dotted">
        <color auto="1"/>
      </bottom>
      <diagonal/>
    </border>
    <border>
      <left style="medium">
        <color indexed="64"/>
      </left>
      <right style="medium">
        <color indexed="64"/>
      </right>
      <top style="dotted">
        <color auto="1"/>
      </top>
      <bottom style="dotted">
        <color auto="1"/>
      </bottom>
      <diagonal/>
    </border>
    <border>
      <left style="medium">
        <color indexed="64"/>
      </left>
      <right style="thin">
        <color auto="1"/>
      </right>
      <top style="dotted">
        <color auto="1"/>
      </top>
      <bottom style="medium">
        <color indexed="64"/>
      </bottom>
      <diagonal/>
    </border>
    <border>
      <left/>
      <right/>
      <top style="dotted">
        <color auto="1"/>
      </top>
      <bottom style="medium">
        <color indexed="64"/>
      </bottom>
      <diagonal/>
    </border>
    <border>
      <left style="thin">
        <color auto="1"/>
      </left>
      <right style="thin">
        <color auto="1"/>
      </right>
      <top style="dotted">
        <color auto="1"/>
      </top>
      <bottom style="medium">
        <color indexed="64"/>
      </bottom>
      <diagonal/>
    </border>
    <border>
      <left style="thin">
        <color auto="1"/>
      </left>
      <right style="medium">
        <color indexed="64"/>
      </right>
      <top style="dotted">
        <color auto="1"/>
      </top>
      <bottom style="medium">
        <color indexed="64"/>
      </bottom>
      <diagonal/>
    </border>
    <border>
      <left/>
      <right style="thin">
        <color auto="1"/>
      </right>
      <top style="dotted">
        <color auto="1"/>
      </top>
      <bottom style="medium">
        <color indexed="64"/>
      </bottom>
      <diagonal/>
    </border>
    <border>
      <left style="medium">
        <color indexed="64"/>
      </left>
      <right style="medium">
        <color indexed="64"/>
      </right>
      <top style="dotted">
        <color auto="1"/>
      </top>
      <bottom style="medium">
        <color indexed="64"/>
      </bottom>
      <diagonal/>
    </border>
    <border>
      <left style="medium">
        <color indexed="64"/>
      </left>
      <right style="thin">
        <color auto="1"/>
      </right>
      <top style="dotted">
        <color auto="1"/>
      </top>
      <bottom/>
      <diagonal/>
    </border>
    <border>
      <left/>
      <right/>
      <top style="dotted">
        <color auto="1"/>
      </top>
      <bottom/>
      <diagonal/>
    </border>
    <border>
      <left style="thin">
        <color auto="1"/>
      </left>
      <right style="thin">
        <color auto="1"/>
      </right>
      <top style="dotted">
        <color auto="1"/>
      </top>
      <bottom/>
      <diagonal/>
    </border>
    <border>
      <left style="thin">
        <color auto="1"/>
      </left>
      <right style="medium">
        <color indexed="64"/>
      </right>
      <top style="dotted">
        <color auto="1"/>
      </top>
      <bottom/>
      <diagonal/>
    </border>
    <border>
      <left/>
      <right style="thin">
        <color auto="1"/>
      </right>
      <top style="dotted">
        <color auto="1"/>
      </top>
      <bottom/>
      <diagonal/>
    </border>
    <border>
      <left style="medium">
        <color indexed="64"/>
      </left>
      <right style="medium">
        <color indexed="64"/>
      </right>
      <top style="dotted">
        <color auto="1"/>
      </top>
      <bottom/>
      <diagonal/>
    </border>
    <border>
      <left style="thin">
        <color auto="1"/>
      </left>
      <right/>
      <top style="medium">
        <color indexed="64"/>
      </top>
      <bottom style="dotted">
        <color rgb="FFA6A6A6"/>
      </bottom>
      <diagonal/>
    </border>
    <border>
      <left style="thin">
        <color auto="1"/>
      </left>
      <right/>
      <top style="dotted">
        <color rgb="FFA6A6A6"/>
      </top>
      <bottom style="dotted">
        <color rgb="FFA6A6A6"/>
      </bottom>
      <diagonal/>
    </border>
    <border>
      <left style="thin">
        <color auto="1"/>
      </left>
      <right/>
      <top style="dotted">
        <color rgb="FFA6A6A6"/>
      </top>
      <bottom/>
      <diagonal/>
    </border>
    <border>
      <left style="thin">
        <color auto="1"/>
      </left>
      <right/>
      <top style="medium">
        <color indexed="64"/>
      </top>
      <bottom style="dotted">
        <color auto="1"/>
      </bottom>
      <diagonal/>
    </border>
    <border>
      <left style="thin">
        <color auto="1"/>
      </left>
      <right/>
      <top style="dotted">
        <color auto="1"/>
      </top>
      <bottom style="dotted">
        <color auto="1"/>
      </bottom>
      <diagonal/>
    </border>
    <border>
      <left style="thin">
        <color auto="1"/>
      </left>
      <right/>
      <top style="dotted">
        <color auto="1"/>
      </top>
      <bottom/>
      <diagonal/>
    </border>
    <border>
      <left style="thin">
        <color auto="1"/>
      </left>
      <right/>
      <top style="dotted">
        <color auto="1"/>
      </top>
      <bottom style="medium">
        <color indexed="64"/>
      </bottom>
      <diagonal/>
    </border>
    <border>
      <left style="medium">
        <color indexed="64"/>
      </left>
      <right style="medium">
        <color indexed="64"/>
      </right>
      <top/>
      <bottom style="medium">
        <color indexed="64"/>
      </bottom>
      <diagonal/>
    </border>
  </borders>
  <cellStyleXfs count="10">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41" fontId="6" fillId="0" borderId="0" applyFont="0" applyFill="0" applyBorder="0" applyAlignment="0" applyProtection="0">
      <alignment vertical="center"/>
    </xf>
    <xf numFmtId="0" fontId="7" fillId="0" borderId="0"/>
    <xf numFmtId="41" fontId="7"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6" fillId="0" borderId="0" applyFont="0" applyFill="0" applyBorder="0" applyAlignment="0" applyProtection="0">
      <alignment vertical="center"/>
    </xf>
    <xf numFmtId="41" fontId="7" fillId="0" borderId="0" applyFont="0" applyFill="0" applyBorder="0" applyAlignment="0" applyProtection="0">
      <alignment vertical="center"/>
    </xf>
  </cellStyleXfs>
  <cellXfs count="430">
    <xf numFmtId="0" fontId="0" fillId="0" borderId="0" xfId="0">
      <alignment vertical="center"/>
    </xf>
    <xf numFmtId="0" fontId="4" fillId="0" borderId="0" xfId="0" applyFont="1">
      <alignment vertical="center"/>
    </xf>
    <xf numFmtId="0" fontId="4" fillId="0" borderId="0" xfId="0" applyFont="1" applyAlignment="1">
      <alignment horizontal="center" vertical="center"/>
    </xf>
    <xf numFmtId="0" fontId="5" fillId="3" borderId="1" xfId="0" applyFont="1" applyFill="1" applyBorder="1" applyAlignment="1">
      <alignment horizontal="center" vertical="center"/>
    </xf>
    <xf numFmtId="0" fontId="4" fillId="0" borderId="1" xfId="0" applyFont="1" applyBorder="1" applyAlignment="1">
      <alignment horizontal="center" vertical="center"/>
    </xf>
    <xf numFmtId="0" fontId="8" fillId="0" borderId="0" xfId="0" applyFont="1">
      <alignment vertical="center"/>
    </xf>
    <xf numFmtId="0" fontId="8" fillId="0" borderId="0" xfId="0" applyFont="1" applyAlignment="1">
      <alignment horizontal="left" vertical="center"/>
    </xf>
    <xf numFmtId="0" fontId="8" fillId="0" borderId="0" xfId="0" applyFont="1" applyAlignment="1">
      <alignment horizontal="center" vertical="center"/>
    </xf>
    <xf numFmtId="0" fontId="8" fillId="0" borderId="0" xfId="0" applyFont="1" applyAlignment="1">
      <alignment vertical="top"/>
    </xf>
    <xf numFmtId="0" fontId="8" fillId="0" borderId="0" xfId="0" applyFont="1" applyAlignment="1">
      <alignment horizontal="left" vertical="top"/>
    </xf>
    <xf numFmtId="0" fontId="8" fillId="0" borderId="0" xfId="0" applyFont="1" applyAlignment="1">
      <alignment horizontal="center" vertical="top"/>
    </xf>
    <xf numFmtId="0" fontId="9" fillId="3" borderId="59" xfId="0" applyFont="1" applyFill="1" applyBorder="1" applyAlignment="1">
      <alignment horizontal="center" vertical="top"/>
    </xf>
    <xf numFmtId="0" fontId="9" fillId="3" borderId="44" xfId="0" applyFont="1" applyFill="1" applyBorder="1" applyAlignment="1">
      <alignment horizontal="center" vertical="top"/>
    </xf>
    <xf numFmtId="0" fontId="9" fillId="3" borderId="15" xfId="0" applyFont="1" applyFill="1" applyBorder="1" applyAlignment="1">
      <alignment horizontal="center" vertical="top"/>
    </xf>
    <xf numFmtId="0" fontId="9" fillId="3" borderId="43" xfId="0" applyFont="1" applyFill="1" applyBorder="1" applyAlignment="1">
      <alignment horizontal="center" vertical="top"/>
    </xf>
    <xf numFmtId="0" fontId="9" fillId="3" borderId="42" xfId="0" applyFont="1" applyFill="1" applyBorder="1" applyAlignment="1">
      <alignment horizontal="center" vertical="top"/>
    </xf>
    <xf numFmtId="0" fontId="9" fillId="3" borderId="34" xfId="0" applyFont="1" applyFill="1" applyBorder="1" applyAlignment="1">
      <alignment horizontal="center" vertical="top"/>
    </xf>
    <xf numFmtId="0" fontId="9" fillId="3" borderId="17" xfId="0" applyFont="1" applyFill="1" applyBorder="1" applyAlignment="1">
      <alignment horizontal="center" vertical="top"/>
    </xf>
    <xf numFmtId="0" fontId="9" fillId="3" borderId="61" xfId="0" applyFont="1" applyFill="1" applyBorder="1" applyAlignment="1">
      <alignment horizontal="center" vertical="top"/>
    </xf>
    <xf numFmtId="0" fontId="9" fillId="3" borderId="61" xfId="0" applyFont="1" applyFill="1" applyBorder="1" applyAlignment="1">
      <alignment vertical="top"/>
    </xf>
    <xf numFmtId="0" fontId="10" fillId="4" borderId="35" xfId="0" applyFont="1" applyFill="1" applyBorder="1" applyAlignment="1">
      <alignment vertical="top" wrapText="1"/>
    </xf>
    <xf numFmtId="0" fontId="10" fillId="2" borderId="37" xfId="0" applyFont="1" applyFill="1" applyBorder="1" applyAlignment="1">
      <alignment vertical="top"/>
    </xf>
    <xf numFmtId="0" fontId="8" fillId="0" borderId="65" xfId="0" applyFont="1" applyBorder="1" applyAlignment="1">
      <alignment horizontal="center" vertical="top"/>
    </xf>
    <xf numFmtId="49" fontId="11" fillId="0" borderId="98" xfId="0" applyNumberFormat="1" applyFont="1" applyBorder="1" applyAlignment="1">
      <alignment vertical="top"/>
    </xf>
    <xf numFmtId="49" fontId="12" fillId="0" borderId="68" xfId="0" applyNumberFormat="1" applyFont="1" applyBorder="1" applyAlignment="1">
      <alignment horizontal="center" vertical="top"/>
    </xf>
    <xf numFmtId="0" fontId="10" fillId="0" borderId="67" xfId="0" applyFont="1" applyBorder="1" applyAlignment="1">
      <alignment vertical="top"/>
    </xf>
    <xf numFmtId="0" fontId="12" fillId="0" borderId="66" xfId="0" applyFont="1" applyBorder="1" applyAlignment="1">
      <alignment horizontal="center" vertical="top" wrapText="1"/>
    </xf>
    <xf numFmtId="176" fontId="12" fillId="0" borderId="67" xfId="3" applyNumberFormat="1" applyFont="1" applyFill="1" applyBorder="1" applyAlignment="1">
      <alignment horizontal="right" vertical="top"/>
    </xf>
    <xf numFmtId="177" fontId="12" fillId="0" borderId="69" xfId="3" applyNumberFormat="1" applyFont="1" applyFill="1" applyBorder="1" applyAlignment="1">
      <alignment horizontal="center" vertical="top"/>
    </xf>
    <xf numFmtId="177" fontId="12" fillId="0" borderId="69" xfId="3" applyNumberFormat="1" applyFont="1" applyFill="1" applyBorder="1" applyAlignment="1">
      <alignment horizontal="center" vertical="top" wrapText="1"/>
    </xf>
    <xf numFmtId="177" fontId="12" fillId="0" borderId="65" xfId="3" applyNumberFormat="1" applyFont="1" applyFill="1" applyBorder="1" applyAlignment="1">
      <alignment horizontal="center" vertical="top" wrapText="1"/>
    </xf>
    <xf numFmtId="177" fontId="12" fillId="0" borderId="67" xfId="3" applyNumberFormat="1" applyFont="1" applyFill="1" applyBorder="1" applyAlignment="1">
      <alignment horizontal="center" vertical="top" wrapText="1"/>
    </xf>
    <xf numFmtId="0" fontId="13" fillId="4" borderId="28" xfId="0" applyFont="1" applyFill="1" applyBorder="1" applyAlignment="1">
      <alignment vertical="top"/>
    </xf>
    <xf numFmtId="0" fontId="14" fillId="2" borderId="18" xfId="0" applyFont="1" applyFill="1" applyBorder="1" applyAlignment="1">
      <alignment vertical="top"/>
    </xf>
    <xf numFmtId="0" fontId="8" fillId="0" borderId="70" xfId="0" applyFont="1" applyBorder="1" applyAlignment="1">
      <alignment horizontal="center" vertical="top"/>
    </xf>
    <xf numFmtId="49" fontId="12" fillId="0" borderId="99" xfId="0" applyNumberFormat="1" applyFont="1" applyBorder="1" applyAlignment="1">
      <alignment vertical="top"/>
    </xf>
    <xf numFmtId="49" fontId="12" fillId="0" borderId="73" xfId="0" applyNumberFormat="1" applyFont="1" applyBorder="1" applyAlignment="1">
      <alignment horizontal="center" vertical="top"/>
    </xf>
    <xf numFmtId="0" fontId="8" fillId="0" borderId="72" xfId="0" applyFont="1" applyBorder="1" applyAlignment="1">
      <alignment vertical="top"/>
    </xf>
    <xf numFmtId="0" fontId="12" fillId="0" borderId="71" xfId="0" applyFont="1" applyBorder="1" applyAlignment="1">
      <alignment horizontal="center" vertical="top" wrapText="1"/>
    </xf>
    <xf numFmtId="176" fontId="12" fillId="0" borderId="72" xfId="3" applyNumberFormat="1" applyFont="1" applyFill="1" applyBorder="1" applyAlignment="1">
      <alignment horizontal="right" vertical="top"/>
    </xf>
    <xf numFmtId="177" fontId="12" fillId="0" borderId="74" xfId="3" applyNumberFormat="1" applyFont="1" applyFill="1" applyBorder="1" applyAlignment="1">
      <alignment horizontal="center" vertical="top"/>
    </xf>
    <xf numFmtId="177" fontId="12" fillId="0" borderId="74" xfId="3" applyNumberFormat="1" applyFont="1" applyFill="1" applyBorder="1" applyAlignment="1">
      <alignment horizontal="center" vertical="top" wrapText="1"/>
    </xf>
    <xf numFmtId="177" fontId="12" fillId="0" borderId="70" xfId="3" applyNumberFormat="1" applyFont="1" applyFill="1" applyBorder="1" applyAlignment="1">
      <alignment horizontal="center" vertical="top" wrapText="1"/>
    </xf>
    <xf numFmtId="177" fontId="12" fillId="0" borderId="72" xfId="3" applyNumberFormat="1" applyFont="1" applyFill="1" applyBorder="1" applyAlignment="1">
      <alignment horizontal="center" vertical="top" wrapText="1"/>
    </xf>
    <xf numFmtId="0" fontId="14" fillId="2" borderId="20" xfId="0" applyFont="1" applyFill="1" applyBorder="1" applyAlignment="1">
      <alignment vertical="top"/>
    </xf>
    <xf numFmtId="0" fontId="8" fillId="0" borderId="75" xfId="0" applyFont="1" applyBorder="1" applyAlignment="1">
      <alignment horizontal="center" vertical="top"/>
    </xf>
    <xf numFmtId="49" fontId="12" fillId="0" borderId="97" xfId="0" applyNumberFormat="1" applyFont="1" applyBorder="1" applyAlignment="1">
      <alignment vertical="top"/>
    </xf>
    <xf numFmtId="49" fontId="12" fillId="0" borderId="78" xfId="0" applyNumberFormat="1" applyFont="1" applyBorder="1" applyAlignment="1">
      <alignment horizontal="center" vertical="top"/>
    </xf>
    <xf numFmtId="0" fontId="8" fillId="0" borderId="77" xfId="0" applyFont="1" applyBorder="1" applyAlignment="1">
      <alignment vertical="top"/>
    </xf>
    <xf numFmtId="0" fontId="12" fillId="0" borderId="76" xfId="0" applyFont="1" applyBorder="1" applyAlignment="1">
      <alignment horizontal="center" vertical="top" wrapText="1"/>
    </xf>
    <xf numFmtId="176" fontId="12" fillId="0" borderId="77" xfId="3" applyNumberFormat="1" applyFont="1" applyFill="1" applyBorder="1" applyAlignment="1">
      <alignment horizontal="right" vertical="top"/>
    </xf>
    <xf numFmtId="177" fontId="12" fillId="0" borderId="79" xfId="3" applyNumberFormat="1" applyFont="1" applyFill="1" applyBorder="1" applyAlignment="1">
      <alignment horizontal="center" vertical="top"/>
    </xf>
    <xf numFmtId="177" fontId="12" fillId="0" borderId="79" xfId="3" applyNumberFormat="1" applyFont="1" applyFill="1" applyBorder="1" applyAlignment="1">
      <alignment horizontal="center" vertical="top" wrapText="1"/>
    </xf>
    <xf numFmtId="177" fontId="12" fillId="0" borderId="75" xfId="3" applyNumberFormat="1" applyFont="1" applyFill="1" applyBorder="1" applyAlignment="1">
      <alignment horizontal="center" vertical="top" wrapText="1"/>
    </xf>
    <xf numFmtId="177" fontId="12" fillId="0" borderId="77" xfId="3" applyNumberFormat="1" applyFont="1" applyFill="1" applyBorder="1" applyAlignment="1">
      <alignment horizontal="center" vertical="top" wrapText="1"/>
    </xf>
    <xf numFmtId="0" fontId="10" fillId="2" borderId="34" xfId="0" applyFont="1" applyFill="1" applyBorder="1" applyAlignment="1">
      <alignment vertical="top"/>
    </xf>
    <xf numFmtId="0" fontId="8" fillId="0" borderId="110" xfId="0" applyFont="1" applyBorder="1" applyAlignment="1">
      <alignment horizontal="center" vertical="top"/>
    </xf>
    <xf numFmtId="49" fontId="11" fillId="0" borderId="111" xfId="0" applyNumberFormat="1" applyFont="1" applyBorder="1" applyAlignment="1">
      <alignment vertical="top"/>
    </xf>
    <xf numFmtId="49" fontId="12" fillId="0" borderId="112" xfId="0" applyNumberFormat="1" applyFont="1" applyBorder="1" applyAlignment="1">
      <alignment horizontal="center" vertical="top"/>
    </xf>
    <xf numFmtId="0" fontId="10" fillId="0" borderId="113" xfId="0" applyFont="1" applyBorder="1" applyAlignment="1">
      <alignment vertical="top"/>
    </xf>
    <xf numFmtId="0" fontId="12" fillId="0" borderId="114" xfId="0" applyFont="1" applyBorder="1" applyAlignment="1">
      <alignment horizontal="center" vertical="top" wrapText="1"/>
    </xf>
    <xf numFmtId="176" fontId="12" fillId="0" borderId="113" xfId="3" applyNumberFormat="1" applyFont="1" applyFill="1" applyBorder="1" applyAlignment="1">
      <alignment horizontal="right" vertical="top"/>
    </xf>
    <xf numFmtId="177" fontId="12" fillId="0" borderId="115" xfId="3" applyNumberFormat="1" applyFont="1" applyFill="1" applyBorder="1" applyAlignment="1">
      <alignment horizontal="center" vertical="top"/>
    </xf>
    <xf numFmtId="177" fontId="12" fillId="0" borderId="115" xfId="3" applyNumberFormat="1" applyFont="1" applyFill="1" applyBorder="1" applyAlignment="1">
      <alignment horizontal="center" vertical="top" wrapText="1"/>
    </xf>
    <xf numFmtId="177" fontId="12" fillId="0" borderId="110" xfId="3" applyNumberFormat="1" applyFont="1" applyFill="1" applyBorder="1" applyAlignment="1">
      <alignment horizontal="center" vertical="top" wrapText="1"/>
    </xf>
    <xf numFmtId="177" fontId="12" fillId="0" borderId="113" xfId="3" applyNumberFormat="1" applyFont="1" applyFill="1" applyBorder="1" applyAlignment="1">
      <alignment horizontal="center" vertical="top" wrapText="1"/>
    </xf>
    <xf numFmtId="0" fontId="14" fillId="2" borderId="56" xfId="0" applyFont="1" applyFill="1" applyBorder="1" applyAlignment="1">
      <alignment vertical="top"/>
    </xf>
    <xf numFmtId="0" fontId="8" fillId="0" borderId="116" xfId="0" applyFont="1" applyBorder="1" applyAlignment="1">
      <alignment horizontal="center" vertical="top"/>
    </xf>
    <xf numFmtId="49" fontId="12" fillId="0" borderId="117" xfId="0" applyNumberFormat="1" applyFont="1" applyBorder="1" applyAlignment="1">
      <alignment vertical="top"/>
    </xf>
    <xf numFmtId="49" fontId="12" fillId="0" borderId="118" xfId="0" applyNumberFormat="1" applyFont="1" applyBorder="1" applyAlignment="1">
      <alignment horizontal="center" vertical="top"/>
    </xf>
    <xf numFmtId="0" fontId="8" fillId="0" borderId="119" xfId="0" applyFont="1" applyBorder="1" applyAlignment="1">
      <alignment vertical="top"/>
    </xf>
    <xf numFmtId="0" fontId="12" fillId="0" borderId="120" xfId="0" applyFont="1" applyBorder="1" applyAlignment="1">
      <alignment horizontal="center" vertical="top" wrapText="1"/>
    </xf>
    <xf numFmtId="176" fontId="12" fillId="0" borderId="119" xfId="3" applyNumberFormat="1" applyFont="1" applyFill="1" applyBorder="1" applyAlignment="1">
      <alignment horizontal="right" vertical="top"/>
    </xf>
    <xf numFmtId="177" fontId="12" fillId="0" borderId="121" xfId="3" applyNumberFormat="1" applyFont="1" applyFill="1" applyBorder="1" applyAlignment="1">
      <alignment horizontal="center" vertical="top"/>
    </xf>
    <xf numFmtId="177" fontId="12" fillId="0" borderId="121" xfId="3" applyNumberFormat="1" applyFont="1" applyFill="1" applyBorder="1" applyAlignment="1">
      <alignment horizontal="center" vertical="top" wrapText="1"/>
    </xf>
    <xf numFmtId="177" fontId="12" fillId="0" borderId="116" xfId="3" applyNumberFormat="1" applyFont="1" applyFill="1" applyBorder="1" applyAlignment="1">
      <alignment horizontal="center" vertical="top" wrapText="1"/>
    </xf>
    <xf numFmtId="177" fontId="12" fillId="0" borderId="119" xfId="3" applyNumberFormat="1" applyFont="1" applyFill="1" applyBorder="1" applyAlignment="1">
      <alignment horizontal="center" vertical="top" wrapText="1"/>
    </xf>
    <xf numFmtId="0" fontId="14" fillId="2" borderId="102" xfId="0" applyFont="1" applyFill="1" applyBorder="1" applyAlignment="1">
      <alignment vertical="top"/>
    </xf>
    <xf numFmtId="0" fontId="8" fillId="0" borderId="122" xfId="0" applyFont="1" applyBorder="1" applyAlignment="1">
      <alignment horizontal="center" vertical="top"/>
    </xf>
    <xf numFmtId="49" fontId="12" fillId="0" borderId="123" xfId="0" applyNumberFormat="1" applyFont="1" applyBorder="1" applyAlignment="1">
      <alignment vertical="top"/>
    </xf>
    <xf numFmtId="49" fontId="12" fillId="0" borderId="124" xfId="0" applyNumberFormat="1" applyFont="1" applyBorder="1" applyAlignment="1">
      <alignment horizontal="center" vertical="top"/>
    </xf>
    <xf numFmtId="0" fontId="8" fillId="0" borderId="125" xfId="0" applyFont="1" applyBorder="1" applyAlignment="1">
      <alignment vertical="top"/>
    </xf>
    <xf numFmtId="0" fontId="12" fillId="0" borderId="126" xfId="0" applyFont="1" applyBorder="1" applyAlignment="1">
      <alignment horizontal="center" vertical="top" wrapText="1"/>
    </xf>
    <xf numFmtId="176" fontId="12" fillId="0" borderId="125" xfId="3" applyNumberFormat="1" applyFont="1" applyFill="1" applyBorder="1" applyAlignment="1">
      <alignment horizontal="right" vertical="top"/>
    </xf>
    <xf numFmtId="177" fontId="12" fillId="0" borderId="127" xfId="3" applyNumberFormat="1" applyFont="1" applyFill="1" applyBorder="1" applyAlignment="1">
      <alignment horizontal="center" vertical="top"/>
    </xf>
    <xf numFmtId="177" fontId="12" fillId="0" borderId="127" xfId="3" applyNumberFormat="1" applyFont="1" applyFill="1" applyBorder="1" applyAlignment="1">
      <alignment horizontal="center" vertical="top" wrapText="1"/>
    </xf>
    <xf numFmtId="177" fontId="12" fillId="0" borderId="122" xfId="3" applyNumberFormat="1" applyFont="1" applyFill="1" applyBorder="1" applyAlignment="1">
      <alignment horizontal="center" vertical="top" wrapText="1"/>
    </xf>
    <xf numFmtId="177" fontId="12" fillId="0" borderId="125" xfId="3" applyNumberFormat="1" applyFont="1" applyFill="1" applyBorder="1" applyAlignment="1">
      <alignment horizontal="center" vertical="top" wrapText="1"/>
    </xf>
    <xf numFmtId="0" fontId="13" fillId="4" borderId="31" xfId="0" applyFont="1" applyFill="1" applyBorder="1" applyAlignment="1">
      <alignment vertical="top"/>
    </xf>
    <xf numFmtId="0" fontId="14" fillId="2" borderId="109" xfId="0" applyFont="1" applyFill="1" applyBorder="1" applyAlignment="1">
      <alignment vertical="top"/>
    </xf>
    <xf numFmtId="0" fontId="8" fillId="0" borderId="128" xfId="0" applyFont="1" applyBorder="1" applyAlignment="1">
      <alignment horizontal="center" vertical="top"/>
    </xf>
    <xf numFmtId="49" fontId="12" fillId="0" borderId="129" xfId="0" applyNumberFormat="1" applyFont="1" applyBorder="1" applyAlignment="1">
      <alignment vertical="top"/>
    </xf>
    <xf numFmtId="49" fontId="12" fillId="0" borderId="130" xfId="0" applyNumberFormat="1" applyFont="1" applyBorder="1" applyAlignment="1">
      <alignment horizontal="center" vertical="top"/>
    </xf>
    <xf numFmtId="0" fontId="8" fillId="0" borderId="131" xfId="0" applyFont="1" applyBorder="1" applyAlignment="1">
      <alignment vertical="top"/>
    </xf>
    <xf numFmtId="0" fontId="12" fillId="0" borderId="132" xfId="0" applyFont="1" applyBorder="1" applyAlignment="1">
      <alignment horizontal="center" vertical="top" wrapText="1"/>
    </xf>
    <xf numFmtId="176" fontId="12" fillId="0" borderId="131" xfId="3" applyNumberFormat="1" applyFont="1" applyFill="1" applyBorder="1" applyAlignment="1">
      <alignment horizontal="right" vertical="top"/>
    </xf>
    <xf numFmtId="177" fontId="12" fillId="0" borderId="133" xfId="3" applyNumberFormat="1" applyFont="1" applyFill="1" applyBorder="1" applyAlignment="1">
      <alignment horizontal="center" vertical="top"/>
    </xf>
    <xf numFmtId="177" fontId="12" fillId="0" borderId="133" xfId="3" applyNumberFormat="1" applyFont="1" applyFill="1" applyBorder="1" applyAlignment="1">
      <alignment horizontal="center" vertical="top" wrapText="1"/>
    </xf>
    <xf numFmtId="177" fontId="12" fillId="0" borderId="128" xfId="3" applyNumberFormat="1" applyFont="1" applyFill="1" applyBorder="1" applyAlignment="1">
      <alignment horizontal="center" vertical="top" wrapText="1"/>
    </xf>
    <xf numFmtId="177" fontId="12" fillId="0" borderId="131" xfId="3" applyNumberFormat="1" applyFont="1" applyFill="1" applyBorder="1" applyAlignment="1">
      <alignment horizontal="center" vertical="top" wrapText="1"/>
    </xf>
    <xf numFmtId="0" fontId="10" fillId="4" borderId="28" xfId="0" applyFont="1" applyFill="1" applyBorder="1" applyAlignment="1">
      <alignment vertical="top" wrapText="1"/>
    </xf>
    <xf numFmtId="0" fontId="10" fillId="2" borderId="38" xfId="0" applyFont="1" applyFill="1" applyBorder="1" applyAlignment="1">
      <alignment vertical="top"/>
    </xf>
    <xf numFmtId="0" fontId="8" fillId="0" borderId="134" xfId="0" applyFont="1" applyBorder="1" applyAlignment="1">
      <alignment horizontal="center" vertical="top"/>
    </xf>
    <xf numFmtId="49" fontId="11" fillId="0" borderId="135" xfId="0" applyNumberFormat="1" applyFont="1" applyBorder="1" applyAlignment="1">
      <alignment vertical="top"/>
    </xf>
    <xf numFmtId="49" fontId="12" fillId="0" borderId="136" xfId="0" applyNumberFormat="1" applyFont="1" applyBorder="1" applyAlignment="1">
      <alignment horizontal="center" vertical="top"/>
    </xf>
    <xf numFmtId="0" fontId="10" fillId="0" borderId="137" xfId="0" applyFont="1" applyBorder="1" applyAlignment="1">
      <alignment vertical="top"/>
    </xf>
    <xf numFmtId="0" fontId="12" fillId="0" borderId="138" xfId="0" applyFont="1" applyBorder="1" applyAlignment="1">
      <alignment horizontal="center" vertical="top" wrapText="1"/>
    </xf>
    <xf numFmtId="176" fontId="12" fillId="0" borderId="137" xfId="3" applyNumberFormat="1" applyFont="1" applyFill="1" applyBorder="1" applyAlignment="1">
      <alignment horizontal="right" vertical="top"/>
    </xf>
    <xf numFmtId="177" fontId="12" fillId="0" borderId="139" xfId="3" applyNumberFormat="1" applyFont="1" applyFill="1" applyBorder="1" applyAlignment="1">
      <alignment horizontal="center" vertical="top"/>
    </xf>
    <xf numFmtId="177" fontId="12" fillId="0" borderId="139" xfId="3" applyNumberFormat="1" applyFont="1" applyFill="1" applyBorder="1" applyAlignment="1">
      <alignment horizontal="center" vertical="top" wrapText="1"/>
    </xf>
    <xf numFmtId="177" fontId="12" fillId="0" borderId="134" xfId="3" applyNumberFormat="1" applyFont="1" applyFill="1" applyBorder="1" applyAlignment="1">
      <alignment horizontal="center" vertical="top" wrapText="1"/>
    </xf>
    <xf numFmtId="177" fontId="12" fillId="0" borderId="137" xfId="3" applyNumberFormat="1" applyFont="1" applyFill="1" applyBorder="1" applyAlignment="1">
      <alignment horizontal="center" vertical="top" wrapText="1"/>
    </xf>
    <xf numFmtId="0" fontId="10" fillId="2" borderId="56" xfId="0" applyFont="1" applyFill="1" applyBorder="1" applyAlignment="1">
      <alignment vertical="top"/>
    </xf>
    <xf numFmtId="0" fontId="8" fillId="0" borderId="140" xfId="0" applyFont="1" applyBorder="1" applyAlignment="1">
      <alignment horizontal="center" vertical="top"/>
    </xf>
    <xf numFmtId="49" fontId="11" fillId="0" borderId="141" xfId="0" applyNumberFormat="1" applyFont="1" applyBorder="1" applyAlignment="1">
      <alignment vertical="top"/>
    </xf>
    <xf numFmtId="49" fontId="12" fillId="0" borderId="142" xfId="0" applyNumberFormat="1" applyFont="1" applyBorder="1" applyAlignment="1">
      <alignment horizontal="center" vertical="top"/>
    </xf>
    <xf numFmtId="0" fontId="10" fillId="0" borderId="143" xfId="0" applyFont="1" applyBorder="1" applyAlignment="1">
      <alignment vertical="top"/>
    </xf>
    <xf numFmtId="0" fontId="12" fillId="0" borderId="144" xfId="0" applyFont="1" applyBorder="1" applyAlignment="1">
      <alignment horizontal="center" vertical="top" wrapText="1"/>
    </xf>
    <xf numFmtId="176" fontId="12" fillId="0" borderId="143" xfId="3" applyNumberFormat="1" applyFont="1" applyFill="1" applyBorder="1" applyAlignment="1">
      <alignment horizontal="right" vertical="top"/>
    </xf>
    <xf numFmtId="177" fontId="12" fillId="0" borderId="145" xfId="3" applyNumberFormat="1" applyFont="1" applyFill="1" applyBorder="1" applyAlignment="1">
      <alignment horizontal="center" vertical="top"/>
    </xf>
    <xf numFmtId="177" fontId="12" fillId="0" borderId="145" xfId="3" applyNumberFormat="1" applyFont="1" applyFill="1" applyBorder="1" applyAlignment="1">
      <alignment horizontal="center" vertical="top" wrapText="1"/>
    </xf>
    <xf numFmtId="177" fontId="12" fillId="0" borderId="140" xfId="3" applyNumberFormat="1" applyFont="1" applyFill="1" applyBorder="1" applyAlignment="1">
      <alignment horizontal="center" vertical="top" wrapText="1"/>
    </xf>
    <xf numFmtId="177" fontId="12" fillId="0" borderId="143" xfId="3" applyNumberFormat="1" applyFont="1" applyFill="1" applyBorder="1" applyAlignment="1">
      <alignment horizontal="center" vertical="top" wrapText="1"/>
    </xf>
    <xf numFmtId="0" fontId="10" fillId="2" borderId="18" xfId="0" applyFont="1" applyFill="1" applyBorder="1" applyAlignment="1">
      <alignment vertical="top"/>
    </xf>
    <xf numFmtId="0" fontId="8" fillId="0" borderId="103" xfId="0" applyFont="1" applyBorder="1" applyAlignment="1">
      <alignment horizontal="center" vertical="top"/>
    </xf>
    <xf numFmtId="49" fontId="11" fillId="0" borderId="104" xfId="0" applyNumberFormat="1" applyFont="1" applyBorder="1" applyAlignment="1">
      <alignment vertical="top"/>
    </xf>
    <xf numFmtId="49" fontId="12" fillId="0" borderId="105" xfId="0" applyNumberFormat="1" applyFont="1" applyBorder="1" applyAlignment="1">
      <alignment horizontal="center" vertical="top"/>
    </xf>
    <xf numFmtId="0" fontId="12" fillId="0" borderId="107" xfId="0" applyFont="1" applyBorder="1" applyAlignment="1">
      <alignment horizontal="center" vertical="top" wrapText="1"/>
    </xf>
    <xf numFmtId="176" fontId="12" fillId="0" borderId="106" xfId="3" applyNumberFormat="1" applyFont="1" applyFill="1" applyBorder="1" applyAlignment="1">
      <alignment horizontal="right" vertical="top"/>
    </xf>
    <xf numFmtId="177" fontId="12" fillId="0" borderId="108" xfId="3" applyNumberFormat="1" applyFont="1" applyFill="1" applyBorder="1" applyAlignment="1">
      <alignment horizontal="center" vertical="top"/>
    </xf>
    <xf numFmtId="49" fontId="12" fillId="0" borderId="108" xfId="3" applyNumberFormat="1" applyFont="1" applyFill="1" applyBorder="1" applyAlignment="1">
      <alignment horizontal="left" vertical="top" wrapText="1"/>
    </xf>
    <xf numFmtId="177" fontId="12" fillId="0" borderId="108" xfId="3" applyNumberFormat="1" applyFont="1" applyFill="1" applyBorder="1" applyAlignment="1">
      <alignment horizontal="center" vertical="top" wrapText="1"/>
    </xf>
    <xf numFmtId="177" fontId="12" fillId="0" borderId="103" xfId="3" applyNumberFormat="1" applyFont="1" applyFill="1" applyBorder="1" applyAlignment="1">
      <alignment horizontal="center" vertical="top" wrapText="1"/>
    </xf>
    <xf numFmtId="177" fontId="12" fillId="0" borderId="106" xfId="3" applyNumberFormat="1" applyFont="1" applyFill="1" applyBorder="1" applyAlignment="1">
      <alignment horizontal="center" vertical="top" wrapText="1"/>
    </xf>
    <xf numFmtId="0" fontId="13" fillId="4" borderId="28" xfId="0" applyFont="1" applyFill="1" applyBorder="1" applyAlignment="1">
      <alignment vertical="top" wrapText="1"/>
    </xf>
    <xf numFmtId="49" fontId="12" fillId="0" borderId="79" xfId="3" applyNumberFormat="1" applyFont="1" applyFill="1" applyBorder="1" applyAlignment="1">
      <alignment horizontal="left" vertical="top" wrapText="1"/>
    </xf>
    <xf numFmtId="0" fontId="10" fillId="2" borderId="15" xfId="0" applyFont="1" applyFill="1" applyBorder="1" applyAlignment="1">
      <alignment vertical="top"/>
    </xf>
    <xf numFmtId="0" fontId="8" fillId="0" borderId="83" xfId="0" applyFont="1" applyBorder="1" applyAlignment="1">
      <alignment horizontal="center" vertical="top"/>
    </xf>
    <xf numFmtId="49" fontId="11" fillId="0" borderId="100" xfId="0" applyNumberFormat="1" applyFont="1" applyBorder="1" applyAlignment="1">
      <alignment vertical="top"/>
    </xf>
    <xf numFmtId="49" fontId="12" fillId="0" borderId="86" xfId="0" applyNumberFormat="1" applyFont="1" applyBorder="1" applyAlignment="1">
      <alignment horizontal="center" vertical="top"/>
    </xf>
    <xf numFmtId="0" fontId="10" fillId="0" borderId="85" xfId="0" applyFont="1" applyBorder="1" applyAlignment="1">
      <alignment vertical="top"/>
    </xf>
    <xf numFmtId="0" fontId="12" fillId="0" borderId="84" xfId="0" applyFont="1" applyBorder="1" applyAlignment="1">
      <alignment horizontal="center" vertical="top" wrapText="1"/>
    </xf>
    <xf numFmtId="176" fontId="12" fillId="0" borderId="85" xfId="3" applyNumberFormat="1" applyFont="1" applyFill="1" applyBorder="1" applyAlignment="1">
      <alignment horizontal="right" vertical="top"/>
    </xf>
    <xf numFmtId="177" fontId="12" fillId="0" borderId="87" xfId="3" applyNumberFormat="1" applyFont="1" applyFill="1" applyBorder="1" applyAlignment="1">
      <alignment horizontal="center" vertical="top"/>
    </xf>
    <xf numFmtId="49" fontId="12" fillId="0" borderId="87" xfId="3" applyNumberFormat="1" applyFont="1" applyFill="1" applyBorder="1" applyAlignment="1">
      <alignment horizontal="left" vertical="top" wrapText="1"/>
    </xf>
    <xf numFmtId="177" fontId="12" fillId="0" borderId="87" xfId="3" applyNumberFormat="1" applyFont="1" applyFill="1" applyBorder="1" applyAlignment="1">
      <alignment horizontal="center" vertical="top" wrapText="1"/>
    </xf>
    <xf numFmtId="177" fontId="12" fillId="0" borderId="83" xfId="3" applyNumberFormat="1" applyFont="1" applyFill="1" applyBorder="1" applyAlignment="1">
      <alignment horizontal="center" vertical="top" wrapText="1"/>
    </xf>
    <xf numFmtId="177" fontId="12" fillId="0" borderId="85" xfId="3" applyNumberFormat="1" applyFont="1" applyFill="1" applyBorder="1" applyAlignment="1">
      <alignment horizontal="center" vertical="top" wrapText="1"/>
    </xf>
    <xf numFmtId="49" fontId="12" fillId="0" borderId="74" xfId="3" applyNumberFormat="1" applyFont="1" applyFill="1" applyBorder="1" applyAlignment="1">
      <alignment horizontal="left" vertical="top" wrapText="1"/>
    </xf>
    <xf numFmtId="0" fontId="14" fillId="2" borderId="48" xfId="0" applyFont="1" applyFill="1" applyBorder="1" applyAlignment="1">
      <alignment vertical="top"/>
    </xf>
    <xf numFmtId="0" fontId="8" fillId="0" borderId="88" xfId="0" applyFont="1" applyBorder="1" applyAlignment="1">
      <alignment horizontal="center" vertical="top"/>
    </xf>
    <xf numFmtId="49" fontId="12" fillId="0" borderId="101" xfId="0" applyNumberFormat="1" applyFont="1" applyBorder="1" applyAlignment="1">
      <alignment vertical="top"/>
    </xf>
    <xf numFmtId="49" fontId="12" fillId="0" borderId="91" xfId="0" applyNumberFormat="1" applyFont="1" applyBorder="1" applyAlignment="1">
      <alignment horizontal="center" vertical="top"/>
    </xf>
    <xf numFmtId="0" fontId="8" fillId="0" borderId="90" xfId="0" applyFont="1" applyBorder="1" applyAlignment="1">
      <alignment vertical="top"/>
    </xf>
    <xf numFmtId="0" fontId="12" fillId="0" borderId="89" xfId="0" applyFont="1" applyBorder="1" applyAlignment="1">
      <alignment horizontal="center" vertical="top" wrapText="1"/>
    </xf>
    <xf numFmtId="176" fontId="12" fillId="0" borderId="90" xfId="3" applyNumberFormat="1" applyFont="1" applyFill="1" applyBorder="1" applyAlignment="1">
      <alignment horizontal="right" vertical="top"/>
    </xf>
    <xf numFmtId="177" fontId="12" fillId="0" borderId="92" xfId="3" applyNumberFormat="1" applyFont="1" applyFill="1" applyBorder="1" applyAlignment="1">
      <alignment horizontal="center" vertical="top"/>
    </xf>
    <xf numFmtId="177" fontId="12" fillId="0" borderId="92" xfId="3" applyNumberFormat="1" applyFont="1" applyFill="1" applyBorder="1" applyAlignment="1">
      <alignment horizontal="center" vertical="top" wrapText="1"/>
    </xf>
    <xf numFmtId="177" fontId="12" fillId="0" borderId="88" xfId="3" applyNumberFormat="1" applyFont="1" applyFill="1" applyBorder="1" applyAlignment="1">
      <alignment horizontal="center" vertical="top" wrapText="1"/>
    </xf>
    <xf numFmtId="177" fontId="12" fillId="0" borderId="90" xfId="3" applyNumberFormat="1" applyFont="1" applyFill="1" applyBorder="1" applyAlignment="1">
      <alignment horizontal="center" vertical="top" wrapText="1"/>
    </xf>
    <xf numFmtId="0" fontId="10" fillId="2" borderId="24" xfId="0" applyFont="1" applyFill="1" applyBorder="1" applyAlignment="1">
      <alignment vertical="top"/>
    </xf>
    <xf numFmtId="0" fontId="8" fillId="0" borderId="39" xfId="0" applyFont="1" applyBorder="1" applyAlignment="1">
      <alignment horizontal="center" vertical="top"/>
    </xf>
    <xf numFmtId="49" fontId="11" fillId="0" borderId="22" xfId="0" applyNumberFormat="1" applyFont="1" applyBorder="1" applyAlignment="1">
      <alignment vertical="top"/>
    </xf>
    <xf numFmtId="49" fontId="12" fillId="0" borderId="25" xfId="0" applyNumberFormat="1" applyFont="1" applyBorder="1" applyAlignment="1">
      <alignment horizontal="center" vertical="top"/>
    </xf>
    <xf numFmtId="0" fontId="12" fillId="0" borderId="23" xfId="0" applyFont="1" applyBorder="1" applyAlignment="1">
      <alignment horizontal="center" vertical="top" wrapText="1"/>
    </xf>
    <xf numFmtId="176" fontId="12" fillId="0" borderId="26" xfId="3" applyNumberFormat="1" applyFont="1" applyFill="1" applyBorder="1" applyAlignment="1">
      <alignment horizontal="right" vertical="top"/>
    </xf>
    <xf numFmtId="177" fontId="12" fillId="0" borderId="96" xfId="3" applyNumberFormat="1" applyFont="1" applyFill="1" applyBorder="1" applyAlignment="1">
      <alignment horizontal="center" vertical="top"/>
    </xf>
    <xf numFmtId="177" fontId="12" fillId="0" borderId="96" xfId="3" applyNumberFormat="1" applyFont="1" applyFill="1" applyBorder="1" applyAlignment="1">
      <alignment horizontal="center" vertical="top" wrapText="1"/>
    </xf>
    <xf numFmtId="177" fontId="12" fillId="0" borderId="39" xfId="3" applyNumberFormat="1" applyFont="1" applyFill="1" applyBorder="1" applyAlignment="1">
      <alignment horizontal="center" vertical="top" wrapText="1"/>
    </xf>
    <xf numFmtId="177" fontId="12" fillId="0" borderId="26" xfId="3" applyNumberFormat="1" applyFont="1" applyFill="1" applyBorder="1" applyAlignment="1">
      <alignment horizontal="center" vertical="top" wrapText="1"/>
    </xf>
    <xf numFmtId="49" fontId="12" fillId="0" borderId="92" xfId="3" applyNumberFormat="1" applyFont="1" applyFill="1" applyBorder="1" applyAlignment="1">
      <alignment horizontal="left" vertical="top" wrapText="1"/>
    </xf>
    <xf numFmtId="0" fontId="10" fillId="2" borderId="43" xfId="0" applyFont="1" applyFill="1" applyBorder="1" applyAlignment="1">
      <alignment vertical="top"/>
    </xf>
    <xf numFmtId="0" fontId="8" fillId="0" borderId="44" xfId="0" applyFont="1" applyBorder="1" applyAlignment="1">
      <alignment horizontal="center" vertical="top"/>
    </xf>
    <xf numFmtId="49" fontId="11" fillId="0" borderId="16" xfId="0" applyNumberFormat="1" applyFont="1" applyBorder="1" applyAlignment="1">
      <alignment vertical="top"/>
    </xf>
    <xf numFmtId="49" fontId="12" fillId="0" borderId="2" xfId="0" applyNumberFormat="1" applyFont="1" applyBorder="1" applyAlignment="1">
      <alignment horizontal="center" vertical="top"/>
    </xf>
    <xf numFmtId="0" fontId="10" fillId="0" borderId="34" xfId="0" applyFont="1" applyBorder="1" applyAlignment="1">
      <alignment vertical="top"/>
    </xf>
    <xf numFmtId="0" fontId="12" fillId="0" borderId="17" xfId="0" applyFont="1" applyBorder="1" applyAlignment="1">
      <alignment horizontal="center" vertical="top" wrapText="1"/>
    </xf>
    <xf numFmtId="176" fontId="12" fillId="0" borderId="34" xfId="3" applyNumberFormat="1" applyFont="1" applyFill="1" applyBorder="1" applyAlignment="1">
      <alignment horizontal="right" vertical="top"/>
    </xf>
    <xf numFmtId="177" fontId="12" fillId="0" borderId="93" xfId="3" applyNumberFormat="1" applyFont="1" applyFill="1" applyBorder="1" applyAlignment="1">
      <alignment horizontal="center" vertical="top"/>
    </xf>
    <xf numFmtId="177" fontId="12" fillId="0" borderId="93" xfId="3" applyNumberFormat="1" applyFont="1" applyFill="1" applyBorder="1" applyAlignment="1">
      <alignment horizontal="center" vertical="top" wrapText="1"/>
    </xf>
    <xf numFmtId="177" fontId="12" fillId="0" borderId="44" xfId="3" applyNumberFormat="1" applyFont="1" applyFill="1" applyBorder="1" applyAlignment="1">
      <alignment horizontal="center" vertical="top" wrapText="1"/>
    </xf>
    <xf numFmtId="177" fontId="12" fillId="0" borderId="34" xfId="3" applyNumberFormat="1" applyFont="1" applyFill="1" applyBorder="1" applyAlignment="1">
      <alignment horizontal="center" vertical="top" wrapText="1"/>
    </xf>
    <xf numFmtId="0" fontId="10" fillId="4" borderId="53" xfId="0" applyFont="1" applyFill="1" applyBorder="1" applyAlignment="1">
      <alignment vertical="top" wrapText="1"/>
    </xf>
    <xf numFmtId="0" fontId="13" fillId="4" borderId="54" xfId="0" applyFont="1" applyFill="1" applyBorder="1" applyAlignment="1">
      <alignment vertical="top" wrapText="1"/>
    </xf>
    <xf numFmtId="0" fontId="13" fillId="4" borderId="55" xfId="0" applyFont="1" applyFill="1" applyBorder="1" applyAlignment="1">
      <alignment vertical="top" wrapText="1"/>
    </xf>
    <xf numFmtId="0" fontId="10" fillId="0" borderId="65" xfId="0" applyFont="1" applyBorder="1" applyAlignment="1">
      <alignment vertical="top"/>
    </xf>
    <xf numFmtId="0" fontId="8" fillId="0" borderId="68" xfId="0" applyFont="1" applyBorder="1" applyAlignment="1">
      <alignment horizontal="center" vertical="top" wrapText="1"/>
    </xf>
    <xf numFmtId="0" fontId="10" fillId="0" borderId="70" xfId="0" applyFont="1" applyBorder="1" applyAlignment="1">
      <alignment vertical="top"/>
    </xf>
    <xf numFmtId="0" fontId="8" fillId="0" borderId="73" xfId="0" applyFont="1" applyBorder="1" applyAlignment="1">
      <alignment horizontal="center" vertical="top" wrapText="1"/>
    </xf>
    <xf numFmtId="0" fontId="8" fillId="0" borderId="82" xfId="0" applyFont="1" applyBorder="1" applyAlignment="1">
      <alignment horizontal="center" vertical="top" wrapText="1"/>
    </xf>
    <xf numFmtId="0" fontId="8" fillId="0" borderId="86" xfId="0" applyFont="1" applyBorder="1" applyAlignment="1">
      <alignment horizontal="center" vertical="top" wrapText="1"/>
    </xf>
    <xf numFmtId="0" fontId="8" fillId="0" borderId="78" xfId="0" applyFont="1" applyBorder="1" applyAlignment="1">
      <alignment horizontal="center" vertical="top" wrapText="1"/>
    </xf>
    <xf numFmtId="0" fontId="10" fillId="2" borderId="33" xfId="0" applyFont="1" applyFill="1" applyBorder="1" applyAlignment="1">
      <alignment vertical="top"/>
    </xf>
    <xf numFmtId="0" fontId="8" fillId="0" borderId="4" xfId="0" applyFont="1" applyBorder="1" applyAlignment="1">
      <alignment horizontal="center" vertical="top" wrapText="1"/>
    </xf>
    <xf numFmtId="0" fontId="13" fillId="4" borderId="31" xfId="0" applyFont="1" applyFill="1" applyBorder="1" applyAlignment="1">
      <alignment vertical="top" wrapText="1"/>
    </xf>
    <xf numFmtId="0" fontId="8" fillId="0" borderId="91" xfId="0" applyFont="1" applyBorder="1" applyAlignment="1">
      <alignment horizontal="center" vertical="top" wrapText="1"/>
    </xf>
    <xf numFmtId="0" fontId="10" fillId="2" borderId="29" xfId="0" applyFont="1" applyFill="1" applyBorder="1" applyAlignment="1">
      <alignment vertical="top"/>
    </xf>
    <xf numFmtId="0" fontId="8" fillId="0" borderId="14" xfId="0" applyFont="1" applyBorder="1" applyAlignment="1">
      <alignment horizontal="center" vertical="top" wrapText="1"/>
    </xf>
    <xf numFmtId="0" fontId="8" fillId="0" borderId="2" xfId="0" applyFont="1" applyBorder="1" applyAlignment="1">
      <alignment horizontal="center" vertical="top" wrapText="1"/>
    </xf>
    <xf numFmtId="0" fontId="8" fillId="0" borderId="5" xfId="0" applyFont="1" applyBorder="1" applyAlignment="1">
      <alignment horizontal="center" vertical="top" wrapText="1"/>
    </xf>
    <xf numFmtId="0" fontId="8" fillId="0" borderId="1" xfId="0" applyFont="1" applyBorder="1" applyAlignment="1">
      <alignment horizontal="center" vertical="top" wrapText="1"/>
    </xf>
    <xf numFmtId="0" fontId="9" fillId="3" borderId="53" xfId="0" applyFont="1" applyFill="1" applyBorder="1" applyAlignment="1">
      <alignment horizontal="center" vertical="top"/>
    </xf>
    <xf numFmtId="0" fontId="9" fillId="3" borderId="36" xfId="0" applyFont="1" applyFill="1" applyBorder="1" applyAlignment="1">
      <alignment vertical="top"/>
    </xf>
    <xf numFmtId="0" fontId="9" fillId="3" borderId="38" xfId="0" applyFont="1" applyFill="1" applyBorder="1" applyAlignment="1">
      <alignment horizontal="center" vertical="top"/>
    </xf>
    <xf numFmtId="0" fontId="9" fillId="3" borderId="41" xfId="0" applyFont="1" applyFill="1" applyBorder="1" applyAlignment="1">
      <alignment horizontal="center" vertical="top"/>
    </xf>
    <xf numFmtId="0" fontId="9" fillId="3" borderId="33" xfId="0" applyFont="1" applyFill="1" applyBorder="1" applyAlignment="1">
      <alignment horizontal="center" vertical="top"/>
    </xf>
    <xf numFmtId="0" fontId="9" fillId="3" borderId="54" xfId="0" applyFont="1" applyFill="1" applyBorder="1" applyAlignment="1">
      <alignment vertical="top"/>
    </xf>
    <xf numFmtId="0" fontId="9" fillId="3" borderId="19" xfId="0" applyFont="1" applyFill="1" applyBorder="1" applyAlignment="1">
      <alignment vertical="top"/>
    </xf>
    <xf numFmtId="0" fontId="9" fillId="3" borderId="56" xfId="0" applyFont="1" applyFill="1" applyBorder="1" applyAlignment="1">
      <alignment vertical="top"/>
    </xf>
    <xf numFmtId="0" fontId="8" fillId="0" borderId="67" xfId="0" applyFont="1" applyBorder="1" applyAlignment="1">
      <alignment vertical="top"/>
    </xf>
    <xf numFmtId="0" fontId="10" fillId="0" borderId="80" xfId="0" applyFont="1" applyBorder="1" applyAlignment="1">
      <alignment vertical="top"/>
    </xf>
    <xf numFmtId="0" fontId="8" fillId="0" borderId="81" xfId="0" applyFont="1" applyBorder="1" applyAlignment="1">
      <alignment vertical="top"/>
    </xf>
    <xf numFmtId="0" fontId="10" fillId="0" borderId="83" xfId="0" applyFont="1" applyBorder="1" applyAlignment="1">
      <alignment vertical="top"/>
    </xf>
    <xf numFmtId="0" fontId="8" fillId="0" borderId="85" xfId="0" applyFont="1" applyBorder="1" applyAlignment="1">
      <alignment vertical="top"/>
    </xf>
    <xf numFmtId="0" fontId="10" fillId="0" borderId="75" xfId="0" applyFont="1" applyBorder="1" applyAlignment="1">
      <alignment vertical="top"/>
    </xf>
    <xf numFmtId="0" fontId="10" fillId="0" borderId="19" xfId="0" applyFont="1" applyBorder="1" applyAlignment="1">
      <alignment vertical="top"/>
    </xf>
    <xf numFmtId="0" fontId="8" fillId="0" borderId="56" xfId="0" applyFont="1" applyBorder="1" applyAlignment="1">
      <alignment vertical="top"/>
    </xf>
    <xf numFmtId="0" fontId="10" fillId="0" borderId="88" xfId="0" applyFont="1" applyBorder="1" applyAlignment="1">
      <alignment vertical="top"/>
    </xf>
    <xf numFmtId="0" fontId="10" fillId="0" borderId="52" xfId="0" applyFont="1" applyBorder="1" applyAlignment="1">
      <alignment vertical="top"/>
    </xf>
    <xf numFmtId="0" fontId="8" fillId="0" borderId="30" xfId="0" applyFont="1" applyBorder="1" applyAlignment="1">
      <alignment vertical="top"/>
    </xf>
    <xf numFmtId="0" fontId="10" fillId="0" borderId="17" xfId="0" applyFont="1" applyBorder="1" applyAlignment="1">
      <alignment vertical="top"/>
    </xf>
    <xf numFmtId="0" fontId="8" fillId="0" borderId="34" xfId="0" applyFont="1" applyBorder="1" applyAlignment="1">
      <alignment vertical="top"/>
    </xf>
    <xf numFmtId="0" fontId="10" fillId="0" borderId="6" xfId="0" applyFont="1" applyBorder="1" applyAlignment="1">
      <alignment vertical="top"/>
    </xf>
    <xf numFmtId="0" fontId="8" fillId="0" borderId="27" xfId="0" applyFont="1" applyBorder="1" applyAlignment="1">
      <alignment vertical="top"/>
    </xf>
    <xf numFmtId="0" fontId="10" fillId="0" borderId="40" xfId="0" applyFont="1" applyBorder="1" applyAlignment="1">
      <alignment vertical="top"/>
    </xf>
    <xf numFmtId="0" fontId="8" fillId="0" borderId="29" xfId="0" applyFont="1" applyBorder="1" applyAlignment="1">
      <alignment vertical="top"/>
    </xf>
    <xf numFmtId="0" fontId="8" fillId="0" borderId="94" xfId="0" applyFont="1" applyBorder="1" applyAlignment="1">
      <alignment vertical="top"/>
    </xf>
    <xf numFmtId="0" fontId="8" fillId="0" borderId="95" xfId="0" applyFont="1" applyBorder="1" applyAlignment="1">
      <alignment vertical="top"/>
    </xf>
    <xf numFmtId="0" fontId="15" fillId="3" borderId="1" xfId="0" applyFont="1" applyFill="1" applyBorder="1" applyAlignment="1">
      <alignment horizontal="center" vertical="top"/>
    </xf>
    <xf numFmtId="0" fontId="17" fillId="0" borderId="9" xfId="0" applyFont="1" applyBorder="1" applyAlignment="1">
      <alignment vertical="top" wrapText="1"/>
    </xf>
    <xf numFmtId="0" fontId="8" fillId="0" borderId="11" xfId="0" applyFont="1" applyBorder="1" applyAlignment="1">
      <alignment vertical="top"/>
    </xf>
    <xf numFmtId="0" fontId="17" fillId="0" borderId="11" xfId="0" applyFont="1" applyBorder="1" applyAlignment="1">
      <alignment vertical="top" wrapText="1"/>
    </xf>
    <xf numFmtId="0" fontId="17" fillId="0" borderId="13" xfId="0" applyFont="1" applyBorder="1" applyAlignment="1">
      <alignment vertical="top" wrapText="1"/>
    </xf>
    <xf numFmtId="0" fontId="8" fillId="0" borderId="9" xfId="0" applyFont="1" applyBorder="1" applyAlignment="1">
      <alignment vertical="top" wrapText="1"/>
    </xf>
    <xf numFmtId="0" fontId="8" fillId="0" borderId="1" xfId="0" applyFont="1" applyBorder="1" applyAlignment="1">
      <alignment vertical="top"/>
    </xf>
    <xf numFmtId="0" fontId="8" fillId="0" borderId="11" xfId="0" applyFont="1" applyBorder="1" applyAlignment="1">
      <alignment vertical="top" wrapText="1"/>
    </xf>
    <xf numFmtId="0" fontId="8" fillId="0" borderId="13" xfId="0" applyFont="1" applyBorder="1" applyAlignment="1">
      <alignment vertical="top"/>
    </xf>
    <xf numFmtId="0" fontId="8" fillId="0" borderId="13" xfId="0" applyFont="1" applyBorder="1" applyAlignment="1">
      <alignment vertical="top" wrapText="1"/>
    </xf>
    <xf numFmtId="41" fontId="8" fillId="0" borderId="0" xfId="3" applyFont="1" applyAlignment="1">
      <alignment vertical="top"/>
    </xf>
    <xf numFmtId="0" fontId="9" fillId="3" borderId="35" xfId="0" applyFont="1" applyFill="1" applyBorder="1" applyAlignment="1">
      <alignment horizontal="center" vertical="top"/>
    </xf>
    <xf numFmtId="0" fontId="9" fillId="3" borderId="62" xfId="0" applyFont="1" applyFill="1" applyBorder="1" applyAlignment="1">
      <alignment horizontal="center" vertical="top"/>
    </xf>
    <xf numFmtId="41" fontId="9" fillId="3" borderId="62" xfId="3" applyFont="1" applyFill="1" applyBorder="1" applyAlignment="1">
      <alignment horizontal="center" vertical="top"/>
    </xf>
    <xf numFmtId="41" fontId="9" fillId="3" borderId="37" xfId="3" applyFont="1" applyFill="1" applyBorder="1" applyAlignment="1">
      <alignment horizontal="center" vertical="top"/>
    </xf>
    <xf numFmtId="41" fontId="9" fillId="3" borderId="59" xfId="3" applyFont="1" applyFill="1" applyBorder="1" applyAlignment="1">
      <alignment horizontal="center" vertical="top"/>
    </xf>
    <xf numFmtId="0" fontId="10" fillId="4" borderId="53" xfId="0" applyFont="1" applyFill="1" applyBorder="1" applyAlignment="1">
      <alignment vertical="top"/>
    </xf>
    <xf numFmtId="0" fontId="8" fillId="0" borderId="25" xfId="0" applyFont="1" applyBorder="1" applyAlignment="1">
      <alignment vertical="top"/>
    </xf>
    <xf numFmtId="178" fontId="8" fillId="0" borderId="25" xfId="3" applyNumberFormat="1" applyFont="1" applyBorder="1" applyAlignment="1">
      <alignment horizontal="right" vertical="top"/>
    </xf>
    <xf numFmtId="179" fontId="8" fillId="0" borderId="62" xfId="3" applyNumberFormat="1" applyFont="1" applyBorder="1" applyAlignment="1">
      <alignment horizontal="right" vertical="top"/>
    </xf>
    <xf numFmtId="49" fontId="8" fillId="0" borderId="26" xfId="0" applyNumberFormat="1" applyFont="1" applyBorder="1" applyAlignment="1">
      <alignment vertical="top"/>
    </xf>
    <xf numFmtId="179" fontId="8" fillId="0" borderId="59" xfId="3" applyNumberFormat="1" applyFont="1" applyBorder="1" applyAlignment="1">
      <alignment horizontal="center" vertical="top" wrapText="1"/>
    </xf>
    <xf numFmtId="0" fontId="13" fillId="4" borderId="54" xfId="0" applyFont="1" applyFill="1" applyBorder="1" applyAlignment="1">
      <alignment vertical="top"/>
    </xf>
    <xf numFmtId="178" fontId="8" fillId="0" borderId="1" xfId="3" applyNumberFormat="1" applyFont="1" applyBorder="1" applyAlignment="1">
      <alignment horizontal="right" vertical="top"/>
    </xf>
    <xf numFmtId="179" fontId="8" fillId="0" borderId="1" xfId="3" applyNumberFormat="1" applyFont="1" applyBorder="1" applyAlignment="1">
      <alignment horizontal="right" vertical="top"/>
    </xf>
    <xf numFmtId="49" fontId="8" fillId="0" borderId="29" xfId="0" applyNumberFormat="1" applyFont="1" applyBorder="1" applyAlignment="1">
      <alignment vertical="top"/>
    </xf>
    <xf numFmtId="179" fontId="8" fillId="0" borderId="64" xfId="3" applyNumberFormat="1" applyFont="1" applyBorder="1" applyAlignment="1">
      <alignment horizontal="center" vertical="top" wrapText="1"/>
    </xf>
    <xf numFmtId="179" fontId="8" fillId="0" borderId="3" xfId="3" applyNumberFormat="1" applyFont="1" applyBorder="1" applyAlignment="1">
      <alignment horizontal="right" vertical="top"/>
    </xf>
    <xf numFmtId="179" fontId="8" fillId="0" borderId="63" xfId="3" applyNumberFormat="1" applyFont="1" applyBorder="1" applyAlignment="1">
      <alignment horizontal="center" vertical="top" wrapText="1"/>
    </xf>
    <xf numFmtId="0" fontId="13" fillId="4" borderId="55" xfId="0" applyFont="1" applyFill="1" applyBorder="1" applyAlignment="1">
      <alignment vertical="top"/>
    </xf>
    <xf numFmtId="0" fontId="10" fillId="4" borderId="42" xfId="0" applyFont="1" applyFill="1" applyBorder="1" applyAlignment="1">
      <alignment horizontal="center" vertical="top"/>
    </xf>
    <xf numFmtId="178" fontId="10" fillId="4" borderId="32" xfId="3" applyNumberFormat="1" applyFont="1" applyFill="1" applyBorder="1" applyAlignment="1">
      <alignment horizontal="right" vertical="top"/>
    </xf>
    <xf numFmtId="179" fontId="10" fillId="4" borderId="43" xfId="3" applyNumberFormat="1" applyFont="1" applyFill="1" applyBorder="1" applyAlignment="1">
      <alignment horizontal="right" vertical="top"/>
    </xf>
    <xf numFmtId="49" fontId="10" fillId="4" borderId="33" xfId="0" applyNumberFormat="1" applyFont="1" applyFill="1" applyBorder="1" applyAlignment="1">
      <alignment vertical="top"/>
    </xf>
    <xf numFmtId="179" fontId="10" fillId="4" borderId="60" xfId="3" applyNumberFormat="1" applyFont="1" applyFill="1" applyBorder="1" applyAlignment="1">
      <alignment horizontal="center" vertical="top" wrapText="1"/>
    </xf>
    <xf numFmtId="0" fontId="10" fillId="4" borderId="35" xfId="0" applyFont="1" applyFill="1" applyBorder="1" applyAlignment="1">
      <alignment vertical="top"/>
    </xf>
    <xf numFmtId="179" fontId="10" fillId="4" borderId="32" xfId="3" applyNumberFormat="1" applyFont="1" applyFill="1" applyBorder="1" applyAlignment="1">
      <alignment horizontal="right" vertical="top"/>
    </xf>
    <xf numFmtId="0" fontId="10" fillId="4" borderId="35" xfId="0" applyFont="1" applyFill="1" applyBorder="1" applyAlignment="1">
      <alignment horizontal="left" vertical="top"/>
    </xf>
    <xf numFmtId="49" fontId="8" fillId="0" borderId="34" xfId="0" applyNumberFormat="1" applyFont="1" applyBorder="1" applyAlignment="1">
      <alignment vertical="top"/>
    </xf>
    <xf numFmtId="179" fontId="8" fillId="0" borderId="61" xfId="3" applyNumberFormat="1" applyFont="1" applyBorder="1" applyAlignment="1">
      <alignment horizontal="center" vertical="top" wrapText="1"/>
    </xf>
    <xf numFmtId="0" fontId="9" fillId="3" borderId="2" xfId="0" applyFont="1" applyFill="1" applyBorder="1" applyAlignment="1">
      <alignment horizontal="center" vertical="top"/>
    </xf>
    <xf numFmtId="49" fontId="9" fillId="3" borderId="2" xfId="0" applyNumberFormat="1" applyFont="1" applyFill="1" applyBorder="1" applyAlignment="1">
      <alignment horizontal="center" vertical="top"/>
    </xf>
    <xf numFmtId="0" fontId="9" fillId="3" borderId="3" xfId="0" applyFont="1" applyFill="1" applyBorder="1" applyAlignment="1">
      <alignment vertical="top"/>
    </xf>
    <xf numFmtId="49" fontId="9" fillId="3" borderId="3" xfId="0" applyNumberFormat="1" applyFont="1" applyFill="1" applyBorder="1" applyAlignment="1">
      <alignment vertical="top"/>
    </xf>
    <xf numFmtId="0" fontId="9" fillId="3" borderId="1" xfId="0" applyFont="1" applyFill="1" applyBorder="1" applyAlignment="1">
      <alignment horizontal="left" vertical="top"/>
    </xf>
    <xf numFmtId="0" fontId="8" fillId="2" borderId="1" xfId="0" applyFont="1" applyFill="1" applyBorder="1" applyAlignment="1">
      <alignment horizontal="center" vertical="top"/>
    </xf>
    <xf numFmtId="181" fontId="8" fillId="0" borderId="1" xfId="0" applyNumberFormat="1" applyFont="1" applyBorder="1" applyAlignment="1">
      <alignment horizontal="center" vertical="top"/>
    </xf>
    <xf numFmtId="49" fontId="8" fillId="0" borderId="1" xfId="0" applyNumberFormat="1" applyFont="1" applyBorder="1" applyAlignment="1">
      <alignment horizontal="center" vertical="top"/>
    </xf>
    <xf numFmtId="0" fontId="8" fillId="0" borderId="1" xfId="0" applyFont="1" applyBorder="1" applyAlignment="1">
      <alignment horizontal="center" vertical="top"/>
    </xf>
    <xf numFmtId="49" fontId="8" fillId="0" borderId="1" xfId="0" applyNumberFormat="1" applyFont="1" applyBorder="1" applyAlignment="1">
      <alignment vertical="top"/>
    </xf>
    <xf numFmtId="180" fontId="8" fillId="0" borderId="1" xfId="0" applyNumberFormat="1" applyFont="1" applyBorder="1" applyAlignment="1">
      <alignment horizontal="center" vertical="top"/>
    </xf>
    <xf numFmtId="49" fontId="8" fillId="0" borderId="0" xfId="0" applyNumberFormat="1" applyFont="1" applyAlignment="1">
      <alignment horizontal="center" vertical="top"/>
    </xf>
    <xf numFmtId="49" fontId="12" fillId="0" borderId="69" xfId="3" applyNumberFormat="1" applyFont="1" applyFill="1" applyBorder="1" applyAlignment="1">
      <alignment horizontal="left" vertical="top" wrapText="1"/>
    </xf>
    <xf numFmtId="49" fontId="12" fillId="0" borderId="115" xfId="3" applyNumberFormat="1" applyFont="1" applyFill="1" applyBorder="1" applyAlignment="1">
      <alignment horizontal="left" vertical="top" wrapText="1"/>
    </xf>
    <xf numFmtId="49" fontId="12" fillId="0" borderId="121" xfId="3" applyNumberFormat="1" applyFont="1" applyFill="1" applyBorder="1" applyAlignment="1">
      <alignment horizontal="left" vertical="top" wrapText="1"/>
    </xf>
    <xf numFmtId="49" fontId="12" fillId="0" borderId="127" xfId="3" applyNumberFormat="1" applyFont="1" applyFill="1" applyBorder="1" applyAlignment="1">
      <alignment horizontal="left" vertical="top" wrapText="1"/>
    </xf>
    <xf numFmtId="49" fontId="12" fillId="0" borderId="133" xfId="3" applyNumberFormat="1" applyFont="1" applyFill="1" applyBorder="1" applyAlignment="1">
      <alignment horizontal="left" vertical="top" wrapText="1"/>
    </xf>
    <xf numFmtId="49" fontId="12" fillId="0" borderId="139" xfId="3" applyNumberFormat="1" applyFont="1" applyFill="1" applyBorder="1" applyAlignment="1">
      <alignment horizontal="left" vertical="top" wrapText="1"/>
    </xf>
    <xf numFmtId="49" fontId="12" fillId="0" borderId="145" xfId="3" applyNumberFormat="1" applyFont="1" applyFill="1" applyBorder="1" applyAlignment="1">
      <alignment horizontal="left" vertical="top" wrapText="1"/>
    </xf>
    <xf numFmtId="49" fontId="12" fillId="0" borderId="96" xfId="3" applyNumberFormat="1" applyFont="1" applyFill="1" applyBorder="1" applyAlignment="1">
      <alignment horizontal="left" vertical="top" wrapText="1"/>
    </xf>
    <xf numFmtId="49" fontId="12" fillId="0" borderId="93" xfId="3" applyNumberFormat="1" applyFont="1" applyFill="1" applyBorder="1" applyAlignment="1">
      <alignment horizontal="left" vertical="top" wrapText="1"/>
    </xf>
    <xf numFmtId="0" fontId="8" fillId="0" borderId="1" xfId="0" applyFont="1" applyBorder="1" applyAlignment="1">
      <alignment vertical="top" wrapText="1"/>
    </xf>
    <xf numFmtId="49" fontId="8" fillId="0" borderId="0" xfId="0" applyNumberFormat="1" applyFont="1">
      <alignment vertical="center"/>
    </xf>
    <xf numFmtId="0" fontId="8" fillId="0" borderId="1" xfId="0" applyFont="1" applyBorder="1" applyAlignment="1">
      <alignment horizontal="left" vertical="top"/>
    </xf>
    <xf numFmtId="0" fontId="8" fillId="0" borderId="0" xfId="0" applyFont="1" applyAlignment="1">
      <alignment vertical="top" wrapText="1"/>
    </xf>
    <xf numFmtId="0" fontId="8" fillId="0" borderId="0" xfId="0" applyFont="1" applyAlignment="1">
      <alignment horizontal="center" vertical="top" wrapText="1"/>
    </xf>
    <xf numFmtId="0" fontId="9" fillId="3" borderId="1" xfId="0" applyFont="1" applyFill="1" applyBorder="1" applyAlignment="1">
      <alignment horizontal="center" vertical="top" wrapText="1"/>
    </xf>
    <xf numFmtId="0" fontId="8" fillId="4" borderId="1" xfId="0" applyFont="1" applyFill="1" applyBorder="1" applyAlignment="1">
      <alignment horizontal="center" vertical="center" wrapText="1"/>
    </xf>
    <xf numFmtId="0" fontId="11" fillId="4" borderId="53" xfId="0" applyFont="1" applyFill="1" applyBorder="1" applyAlignment="1">
      <alignment vertical="top" wrapText="1"/>
    </xf>
    <xf numFmtId="0" fontId="8" fillId="0" borderId="0" xfId="0" applyFont="1" applyAlignment="1">
      <alignment horizontal="left" vertical="top" wrapText="1"/>
    </xf>
    <xf numFmtId="0" fontId="8" fillId="0" borderId="0" xfId="0" applyFont="1" applyAlignment="1">
      <alignment vertical="center" wrapText="1"/>
    </xf>
    <xf numFmtId="0" fontId="9" fillId="3" borderId="39" xfId="0" applyFont="1" applyFill="1" applyBorder="1" applyAlignment="1">
      <alignment horizontal="center" vertical="top" wrapText="1"/>
    </xf>
    <xf numFmtId="0" fontId="9" fillId="3" borderId="59" xfId="0" applyFont="1" applyFill="1" applyBorder="1" applyAlignment="1">
      <alignment horizontal="center" vertical="top" wrapText="1"/>
    </xf>
    <xf numFmtId="0" fontId="9" fillId="3" borderId="44" xfId="0" applyFont="1" applyFill="1" applyBorder="1" applyAlignment="1">
      <alignment horizontal="center" vertical="top" wrapText="1"/>
    </xf>
    <xf numFmtId="0" fontId="9" fillId="3" borderId="61" xfId="0" applyFont="1" applyFill="1" applyBorder="1" applyAlignment="1">
      <alignment horizontal="center" vertical="top" wrapText="1"/>
    </xf>
    <xf numFmtId="0" fontId="8" fillId="0" borderId="70" xfId="0" applyFont="1" applyBorder="1" applyAlignment="1">
      <alignment horizontal="center" vertical="top" wrapText="1"/>
    </xf>
    <xf numFmtId="49" fontId="12" fillId="0" borderId="99" xfId="0" applyNumberFormat="1" applyFont="1" applyBorder="1" applyAlignment="1">
      <alignment vertical="top" wrapText="1"/>
    </xf>
    <xf numFmtId="49" fontId="12" fillId="0" borderId="73" xfId="0" applyNumberFormat="1" applyFont="1" applyBorder="1" applyAlignment="1">
      <alignment horizontal="center" vertical="top" wrapText="1"/>
    </xf>
    <xf numFmtId="0" fontId="8" fillId="0" borderId="72" xfId="0" applyFont="1" applyBorder="1" applyAlignment="1">
      <alignment vertical="top" wrapText="1"/>
    </xf>
    <xf numFmtId="0" fontId="8" fillId="0" borderId="80" xfId="0" applyFont="1" applyBorder="1" applyAlignment="1">
      <alignment horizontal="center" vertical="top" wrapText="1"/>
    </xf>
    <xf numFmtId="49" fontId="12" fillId="0" borderId="146" xfId="0" applyNumberFormat="1" applyFont="1" applyBorder="1" applyAlignment="1">
      <alignment vertical="top" wrapText="1"/>
    </xf>
    <xf numFmtId="49" fontId="12" fillId="0" borderId="82" xfId="0" applyNumberFormat="1" applyFont="1" applyBorder="1" applyAlignment="1">
      <alignment horizontal="center" vertical="top" wrapText="1"/>
    </xf>
    <xf numFmtId="0" fontId="8" fillId="0" borderId="65" xfId="0" applyFont="1" applyBorder="1" applyAlignment="1">
      <alignment horizontal="center" vertical="top" wrapText="1"/>
    </xf>
    <xf numFmtId="49" fontId="12" fillId="0" borderId="98" xfId="0" applyNumberFormat="1" applyFont="1" applyBorder="1" applyAlignment="1">
      <alignment vertical="top" wrapText="1"/>
    </xf>
    <xf numFmtId="49" fontId="12" fillId="0" borderId="68" xfId="0" applyNumberFormat="1" applyFont="1" applyBorder="1" applyAlignment="1">
      <alignment horizontal="center" vertical="top" wrapText="1"/>
    </xf>
    <xf numFmtId="0" fontId="8" fillId="0" borderId="0" xfId="0" applyFont="1" applyAlignment="1">
      <alignment horizontal="left" vertical="center" wrapText="1"/>
    </xf>
    <xf numFmtId="0" fontId="8" fillId="0" borderId="0" xfId="0" applyFont="1" applyAlignment="1">
      <alignment horizontal="center" vertical="center" wrapText="1"/>
    </xf>
    <xf numFmtId="0" fontId="8" fillId="0" borderId="67" xfId="0" applyFont="1" applyBorder="1" applyAlignment="1">
      <alignment vertical="top" wrapText="1"/>
    </xf>
    <xf numFmtId="0" fontId="8" fillId="0" borderId="149" xfId="0" applyFont="1" applyBorder="1" applyAlignment="1">
      <alignment horizontal="center" vertical="top" wrapText="1"/>
    </xf>
    <xf numFmtId="49" fontId="12" fillId="0" borderId="150" xfId="0" applyNumberFormat="1" applyFont="1" applyBorder="1" applyAlignment="1">
      <alignment vertical="top" wrapText="1"/>
    </xf>
    <xf numFmtId="49" fontId="12" fillId="0" borderId="151" xfId="0" applyNumberFormat="1" applyFont="1" applyBorder="1" applyAlignment="1">
      <alignment horizontal="center" vertical="top" wrapText="1"/>
    </xf>
    <xf numFmtId="0" fontId="8" fillId="0" borderId="152" xfId="0" applyFont="1" applyBorder="1" applyAlignment="1">
      <alignment vertical="top" wrapText="1"/>
    </xf>
    <xf numFmtId="0" fontId="8" fillId="0" borderId="155" xfId="0" applyFont="1" applyBorder="1" applyAlignment="1">
      <alignment horizontal="center" vertical="top" wrapText="1"/>
    </xf>
    <xf numFmtId="49" fontId="12" fillId="0" borderId="156" xfId="0" applyNumberFormat="1" applyFont="1" applyBorder="1" applyAlignment="1">
      <alignment vertical="top" wrapText="1"/>
    </xf>
    <xf numFmtId="49" fontId="12" fillId="0" borderId="157" xfId="0" applyNumberFormat="1" applyFont="1" applyBorder="1" applyAlignment="1">
      <alignment horizontal="center" vertical="top" wrapText="1"/>
    </xf>
    <xf numFmtId="0" fontId="8" fillId="0" borderId="158" xfId="0" applyFont="1" applyBorder="1" applyAlignment="1">
      <alignment vertical="top" wrapText="1"/>
    </xf>
    <xf numFmtId="0" fontId="8" fillId="0" borderId="161" xfId="0" applyFont="1" applyBorder="1" applyAlignment="1">
      <alignment horizontal="center" vertical="top" wrapText="1"/>
    </xf>
    <xf numFmtId="49" fontId="12" fillId="0" borderId="162" xfId="0" applyNumberFormat="1" applyFont="1" applyBorder="1" applyAlignment="1">
      <alignment vertical="top" wrapText="1"/>
    </xf>
    <xf numFmtId="49" fontId="12" fillId="0" borderId="163" xfId="0" applyNumberFormat="1" applyFont="1" applyBorder="1" applyAlignment="1">
      <alignment horizontal="center" vertical="top" wrapText="1"/>
    </xf>
    <xf numFmtId="0" fontId="8" fillId="0" borderId="164" xfId="0" applyFont="1" applyBorder="1" applyAlignment="1">
      <alignment vertical="top" wrapText="1"/>
    </xf>
    <xf numFmtId="0" fontId="8" fillId="0" borderId="81" xfId="0" applyFont="1" applyBorder="1" applyAlignment="1">
      <alignment vertical="top" wrapText="1"/>
    </xf>
    <xf numFmtId="0" fontId="8" fillId="0" borderId="167" xfId="0" applyFont="1" applyBorder="1" applyAlignment="1">
      <alignment horizontal="center" vertical="top" wrapText="1"/>
    </xf>
    <xf numFmtId="49" fontId="12" fillId="0" borderId="168" xfId="0" applyNumberFormat="1" applyFont="1" applyBorder="1" applyAlignment="1">
      <alignment vertical="top" wrapText="1"/>
    </xf>
    <xf numFmtId="49" fontId="12" fillId="0" borderId="169" xfId="0" applyNumberFormat="1" applyFont="1" applyBorder="1" applyAlignment="1">
      <alignment horizontal="center" vertical="top" wrapText="1"/>
    </xf>
    <xf numFmtId="0" fontId="8" fillId="0" borderId="170" xfId="0" applyFont="1" applyBorder="1" applyAlignment="1">
      <alignment vertical="top" wrapText="1"/>
    </xf>
    <xf numFmtId="0" fontId="12" fillId="5" borderId="66" xfId="0" applyFont="1" applyFill="1" applyBorder="1" applyAlignment="1">
      <alignment horizontal="center" vertical="top" wrapText="1"/>
    </xf>
    <xf numFmtId="177" fontId="12" fillId="5" borderId="69" xfId="3" applyNumberFormat="1" applyFont="1" applyFill="1" applyBorder="1" applyAlignment="1">
      <alignment horizontal="center" vertical="top" wrapText="1"/>
    </xf>
    <xf numFmtId="0" fontId="12" fillId="5" borderId="71" xfId="0" applyFont="1" applyFill="1" applyBorder="1" applyAlignment="1">
      <alignment horizontal="center" vertical="top" wrapText="1"/>
    </xf>
    <xf numFmtId="177" fontId="12" fillId="5" borderId="74" xfId="3" applyNumberFormat="1" applyFont="1" applyFill="1" applyBorder="1" applyAlignment="1">
      <alignment horizontal="center" vertical="top" wrapText="1"/>
    </xf>
    <xf numFmtId="0" fontId="12" fillId="5" borderId="147" xfId="0" applyFont="1" applyFill="1" applyBorder="1" applyAlignment="1">
      <alignment horizontal="center" vertical="top" wrapText="1"/>
    </xf>
    <xf numFmtId="177" fontId="12" fillId="5" borderId="148" xfId="3" applyNumberFormat="1" applyFont="1" applyFill="1" applyBorder="1" applyAlignment="1">
      <alignment horizontal="center" vertical="top" wrapText="1"/>
    </xf>
    <xf numFmtId="0" fontId="12" fillId="5" borderId="153" xfId="0" applyFont="1" applyFill="1" applyBorder="1" applyAlignment="1">
      <alignment horizontal="center" vertical="top" wrapText="1"/>
    </xf>
    <xf numFmtId="177" fontId="12" fillId="5" borderId="154" xfId="3" applyNumberFormat="1" applyFont="1" applyFill="1" applyBorder="1" applyAlignment="1">
      <alignment horizontal="center" vertical="top" wrapText="1"/>
    </xf>
    <xf numFmtId="0" fontId="12" fillId="5" borderId="159" xfId="0" applyFont="1" applyFill="1" applyBorder="1" applyAlignment="1">
      <alignment horizontal="center" vertical="top" wrapText="1"/>
    </xf>
    <xf numFmtId="177" fontId="12" fillId="5" borderId="160" xfId="3" applyNumberFormat="1" applyFont="1" applyFill="1" applyBorder="1" applyAlignment="1">
      <alignment horizontal="center" vertical="top" wrapText="1"/>
    </xf>
    <xf numFmtId="0" fontId="12" fillId="5" borderId="171" xfId="0" applyFont="1" applyFill="1" applyBorder="1" applyAlignment="1">
      <alignment horizontal="center" vertical="top" wrapText="1"/>
    </xf>
    <xf numFmtId="177" fontId="12" fillId="5" borderId="172" xfId="3" applyNumberFormat="1" applyFont="1" applyFill="1" applyBorder="1" applyAlignment="1">
      <alignment horizontal="center" vertical="top" wrapText="1"/>
    </xf>
    <xf numFmtId="0" fontId="12" fillId="5" borderId="165" xfId="0" applyFont="1" applyFill="1" applyBorder="1" applyAlignment="1">
      <alignment horizontal="center" vertical="top" wrapText="1"/>
    </xf>
    <xf numFmtId="177" fontId="12" fillId="5" borderId="166" xfId="3" applyNumberFormat="1" applyFont="1" applyFill="1" applyBorder="1" applyAlignment="1">
      <alignment horizontal="center" vertical="top" wrapText="1"/>
    </xf>
    <xf numFmtId="0" fontId="8" fillId="0" borderId="173" xfId="0" applyFont="1" applyBorder="1" applyAlignment="1">
      <alignment vertical="top" wrapText="1"/>
    </xf>
    <xf numFmtId="0" fontId="8" fillId="0" borderId="174" xfId="0" applyFont="1" applyBorder="1" applyAlignment="1">
      <alignment vertical="top" wrapText="1"/>
    </xf>
    <xf numFmtId="0" fontId="8" fillId="0" borderId="175" xfId="0" applyFont="1" applyBorder="1" applyAlignment="1">
      <alignment vertical="top" wrapText="1"/>
    </xf>
    <xf numFmtId="0" fontId="8" fillId="0" borderId="176" xfId="0" applyFont="1" applyBorder="1" applyAlignment="1">
      <alignment vertical="top" wrapText="1"/>
    </xf>
    <xf numFmtId="0" fontId="8" fillId="0" borderId="177" xfId="0" applyFont="1" applyBorder="1" applyAlignment="1">
      <alignment vertical="top" wrapText="1"/>
    </xf>
    <xf numFmtId="0" fontId="8" fillId="0" borderId="178" xfId="0" applyFont="1" applyBorder="1" applyAlignment="1">
      <alignment vertical="top" wrapText="1"/>
    </xf>
    <xf numFmtId="0" fontId="8" fillId="0" borderId="179" xfId="0" applyFont="1" applyBorder="1" applyAlignment="1">
      <alignment vertical="top" wrapText="1"/>
    </xf>
    <xf numFmtId="0" fontId="9" fillId="3" borderId="180" xfId="0" applyFont="1" applyFill="1" applyBorder="1" applyAlignment="1">
      <alignment horizontal="center" vertical="top" wrapText="1"/>
    </xf>
    <xf numFmtId="0" fontId="9" fillId="3" borderId="41" xfId="0" applyFont="1" applyFill="1" applyBorder="1" applyAlignment="1">
      <alignment horizontal="center" vertical="top" wrapText="1"/>
    </xf>
    <xf numFmtId="0" fontId="9" fillId="3" borderId="32" xfId="0" applyFont="1" applyFill="1" applyBorder="1" applyAlignment="1">
      <alignment horizontal="center" vertical="top" wrapText="1"/>
    </xf>
    <xf numFmtId="0" fontId="9" fillId="3" borderId="33" xfId="0" applyFont="1" applyFill="1" applyBorder="1" applyAlignment="1">
      <alignment horizontal="center" vertical="top" wrapText="1"/>
    </xf>
    <xf numFmtId="0" fontId="11" fillId="0" borderId="1" xfId="0" applyFont="1" applyBorder="1" applyAlignment="1">
      <alignment horizontal="center" vertical="top" wrapText="1"/>
    </xf>
    <xf numFmtId="0" fontId="12" fillId="4" borderId="1" xfId="0" applyFont="1" applyFill="1" applyBorder="1" applyAlignment="1">
      <alignment horizontal="center" vertical="top" wrapText="1"/>
    </xf>
    <xf numFmtId="0" fontId="9" fillId="3" borderId="43" xfId="0" applyFont="1" applyFill="1" applyBorder="1" applyAlignment="1">
      <alignment horizontal="center" vertical="top" wrapText="1"/>
    </xf>
    <xf numFmtId="0" fontId="8" fillId="0" borderId="68" xfId="0" applyFont="1" applyBorder="1" applyAlignment="1">
      <alignment vertical="top" wrapText="1"/>
    </xf>
    <xf numFmtId="0" fontId="8" fillId="0" borderId="73" xfId="0" applyFont="1" applyBorder="1" applyAlignment="1">
      <alignment vertical="top" wrapText="1"/>
    </xf>
    <xf numFmtId="0" fontId="8" fillId="0" borderId="4" xfId="0" applyFont="1" applyBorder="1" applyAlignment="1">
      <alignment horizontal="left" vertical="top" wrapText="1"/>
    </xf>
    <xf numFmtId="0" fontId="8" fillId="0" borderId="82" xfId="0" applyFont="1" applyBorder="1" applyAlignment="1">
      <alignment vertical="top" wrapText="1"/>
    </xf>
    <xf numFmtId="0" fontId="8" fillId="0" borderId="151" xfId="0" applyFont="1" applyBorder="1" applyAlignment="1">
      <alignment vertical="top" wrapText="1"/>
    </xf>
    <xf numFmtId="0" fontId="8" fillId="0" borderId="157" xfId="0" applyFont="1" applyBorder="1" applyAlignment="1">
      <alignment vertical="top" wrapText="1"/>
    </xf>
    <xf numFmtId="0" fontId="8" fillId="0" borderId="169" xfId="0" applyFont="1" applyBorder="1" applyAlignment="1">
      <alignment vertical="top" wrapText="1"/>
    </xf>
    <xf numFmtId="0" fontId="8" fillId="0" borderId="163" xfId="0" applyFont="1" applyBorder="1" applyAlignment="1">
      <alignment vertical="top" wrapText="1"/>
    </xf>
    <xf numFmtId="0" fontId="12" fillId="0" borderId="119" xfId="0" applyFont="1" applyBorder="1" applyAlignment="1">
      <alignment vertical="top"/>
    </xf>
    <xf numFmtId="0" fontId="12" fillId="0" borderId="131" xfId="0" applyFont="1" applyBorder="1" applyAlignment="1">
      <alignment vertical="top"/>
    </xf>
    <xf numFmtId="0" fontId="11" fillId="0" borderId="106" xfId="0" applyFont="1" applyBorder="1" applyAlignment="1">
      <alignment vertical="top"/>
    </xf>
    <xf numFmtId="0" fontId="12" fillId="0" borderId="77" xfId="0" applyFont="1" applyBorder="1" applyAlignment="1">
      <alignment vertical="top"/>
    </xf>
    <xf numFmtId="0" fontId="11" fillId="0" borderId="85" xfId="0" applyFont="1" applyBorder="1" applyAlignment="1">
      <alignment vertical="top"/>
    </xf>
    <xf numFmtId="0" fontId="12" fillId="0" borderId="72" xfId="0" applyFont="1" applyBorder="1" applyAlignment="1">
      <alignment vertical="top"/>
    </xf>
    <xf numFmtId="0" fontId="12" fillId="0" borderId="90" xfId="0" applyFont="1" applyBorder="1" applyAlignment="1">
      <alignment vertical="top"/>
    </xf>
    <xf numFmtId="0" fontId="11" fillId="0" borderId="26" xfId="0" applyFont="1" applyBorder="1" applyAlignment="1">
      <alignment vertical="top"/>
    </xf>
    <xf numFmtId="0" fontId="11" fillId="0" borderId="67" xfId="0" applyFont="1" applyBorder="1" applyAlignment="1">
      <alignment vertical="top"/>
    </xf>
    <xf numFmtId="0" fontId="17" fillId="0" borderId="8" xfId="0" applyFont="1" applyBorder="1" applyAlignment="1">
      <alignment vertical="top" wrapText="1"/>
    </xf>
    <xf numFmtId="0" fontId="17" fillId="0" borderId="10" xfId="0" applyFont="1" applyBorder="1" applyAlignment="1">
      <alignment vertical="top" wrapText="1"/>
    </xf>
    <xf numFmtId="0" fontId="17" fillId="0" borderId="12" xfId="0" applyFont="1" applyBorder="1" applyAlignment="1">
      <alignment vertical="top" wrapText="1"/>
    </xf>
    <xf numFmtId="0" fontId="16" fillId="0" borderId="2" xfId="0" applyFont="1" applyBorder="1" applyAlignment="1">
      <alignment vertical="top" wrapText="1"/>
    </xf>
    <xf numFmtId="0" fontId="8" fillId="0" borderId="4" xfId="0" applyFont="1" applyBorder="1" applyAlignment="1">
      <alignment vertical="top"/>
    </xf>
    <xf numFmtId="0" fontId="8" fillId="0" borderId="3" xfId="0" applyFont="1" applyBorder="1" applyAlignment="1">
      <alignment vertical="top"/>
    </xf>
    <xf numFmtId="0" fontId="16" fillId="0" borderId="4" xfId="0" applyFont="1" applyBorder="1" applyAlignment="1">
      <alignment vertical="top" wrapText="1"/>
    </xf>
    <xf numFmtId="0" fontId="16" fillId="0" borderId="3" xfId="0" applyFont="1" applyBorder="1" applyAlignment="1">
      <alignment vertical="top" wrapText="1"/>
    </xf>
    <xf numFmtId="0" fontId="8" fillId="0" borderId="49" xfId="0" applyFont="1" applyBorder="1" applyAlignment="1">
      <alignment vertical="top" wrapText="1"/>
    </xf>
    <xf numFmtId="0" fontId="8" fillId="0" borderId="50" xfId="0" applyFont="1" applyBorder="1" applyAlignment="1">
      <alignment vertical="top" wrapText="1"/>
    </xf>
    <xf numFmtId="0" fontId="8" fillId="0" borderId="51" xfId="0" applyFont="1" applyBorder="1" applyAlignment="1">
      <alignment vertical="top" wrapText="1"/>
    </xf>
    <xf numFmtId="0" fontId="16" fillId="0" borderId="49" xfId="0" applyFont="1" applyBorder="1" applyAlignment="1">
      <alignment vertical="top" wrapText="1"/>
    </xf>
    <xf numFmtId="0" fontId="16" fillId="0" borderId="50" xfId="0" applyFont="1" applyBorder="1" applyAlignment="1">
      <alignment vertical="top" wrapText="1"/>
    </xf>
    <xf numFmtId="0" fontId="16" fillId="0" borderId="51" xfId="0" applyFont="1" applyBorder="1" applyAlignment="1">
      <alignment vertical="top" wrapText="1"/>
    </xf>
    <xf numFmtId="0" fontId="8" fillId="0" borderId="4" xfId="0" applyFont="1" applyBorder="1" applyAlignment="1">
      <alignment vertical="top" wrapText="1"/>
    </xf>
    <xf numFmtId="0" fontId="8" fillId="0" borderId="3" xfId="0" applyFont="1" applyBorder="1" applyAlignment="1">
      <alignment vertical="top" wrapText="1"/>
    </xf>
    <xf numFmtId="0" fontId="8" fillId="0" borderId="8" xfId="0" applyFont="1" applyBorder="1" applyAlignment="1">
      <alignment vertical="top"/>
    </xf>
    <xf numFmtId="0" fontId="8" fillId="0" borderId="10" xfId="0" applyFont="1" applyBorder="1" applyAlignment="1">
      <alignment vertical="top"/>
    </xf>
    <xf numFmtId="0" fontId="8" fillId="0" borderId="12" xfId="0" applyFont="1" applyBorder="1" applyAlignment="1">
      <alignment vertical="top"/>
    </xf>
    <xf numFmtId="0" fontId="9" fillId="3" borderId="1" xfId="0" applyFont="1" applyFill="1" applyBorder="1" applyAlignment="1">
      <alignment horizontal="center" vertical="top"/>
    </xf>
    <xf numFmtId="0" fontId="16" fillId="0" borderId="7" xfId="0" applyFont="1" applyBorder="1" applyAlignment="1">
      <alignment vertical="top" wrapText="1"/>
    </xf>
    <xf numFmtId="0" fontId="8" fillId="0" borderId="7" xfId="0" applyFont="1" applyBorder="1" applyAlignment="1">
      <alignment vertical="top"/>
    </xf>
    <xf numFmtId="0" fontId="8" fillId="0" borderId="7" xfId="0" applyFont="1" applyBorder="1" applyAlignment="1">
      <alignment vertical="top" wrapText="1"/>
    </xf>
    <xf numFmtId="0" fontId="8" fillId="0" borderId="8" xfId="0" applyFont="1" applyBorder="1" applyAlignment="1">
      <alignment vertical="top" wrapText="1"/>
    </xf>
    <xf numFmtId="0" fontId="10" fillId="0" borderId="2" xfId="0" applyFont="1" applyBorder="1" applyAlignment="1">
      <alignment vertical="top" wrapText="1"/>
    </xf>
    <xf numFmtId="0" fontId="10" fillId="0" borderId="4" xfId="0" applyFont="1" applyBorder="1" applyAlignment="1">
      <alignment vertical="top" wrapText="1"/>
    </xf>
    <xf numFmtId="0" fontId="16" fillId="0" borderId="7" xfId="0" quotePrefix="1" applyFont="1" applyBorder="1" applyAlignment="1">
      <alignment vertical="top" wrapText="1"/>
    </xf>
    <xf numFmtId="0" fontId="8" fillId="0" borderId="7" xfId="0" quotePrefix="1" applyFont="1" applyBorder="1" applyAlignment="1">
      <alignment vertical="top"/>
    </xf>
    <xf numFmtId="0" fontId="15" fillId="3" borderId="1" xfId="0" applyFont="1" applyFill="1" applyBorder="1" applyAlignment="1">
      <alignment horizontal="center" vertical="top"/>
    </xf>
    <xf numFmtId="0" fontId="10" fillId="0" borderId="1" xfId="0" applyFont="1" applyBorder="1" applyAlignment="1">
      <alignment vertical="top" wrapText="1"/>
    </xf>
    <xf numFmtId="0" fontId="8" fillId="0" borderId="1" xfId="0" applyFont="1" applyBorder="1" applyAlignment="1">
      <alignment vertical="top"/>
    </xf>
    <xf numFmtId="0" fontId="16" fillId="0" borderId="1" xfId="0" applyFont="1" applyBorder="1" applyAlignment="1">
      <alignment vertical="top" wrapText="1"/>
    </xf>
    <xf numFmtId="0" fontId="10" fillId="0" borderId="1" xfId="0" applyFont="1" applyBorder="1" applyAlignment="1">
      <alignment vertical="top"/>
    </xf>
    <xf numFmtId="0" fontId="8" fillId="0" borderId="7" xfId="0" quotePrefix="1" applyFont="1" applyBorder="1" applyAlignment="1">
      <alignment vertical="top" wrapText="1"/>
    </xf>
    <xf numFmtId="0" fontId="10" fillId="0" borderId="3" xfId="0" applyFont="1" applyBorder="1" applyAlignment="1">
      <alignment vertical="top" wrapText="1"/>
    </xf>
    <xf numFmtId="0" fontId="8" fillId="0" borderId="1" xfId="0" applyFont="1" applyBorder="1" applyAlignment="1">
      <alignment vertical="top" wrapText="1"/>
    </xf>
    <xf numFmtId="0" fontId="9" fillId="3" borderId="39" xfId="0" applyFont="1" applyFill="1" applyBorder="1" applyAlignment="1">
      <alignment horizontal="center" vertical="top"/>
    </xf>
    <xf numFmtId="0" fontId="9" fillId="3" borderId="24" xfId="0" applyFont="1" applyFill="1" applyBorder="1" applyAlignment="1">
      <alignment horizontal="center" vertical="top"/>
    </xf>
    <xf numFmtId="0" fontId="9" fillId="3" borderId="57" xfId="0" applyFont="1" applyFill="1" applyBorder="1" applyAlignment="1">
      <alignment horizontal="center" vertical="top"/>
    </xf>
    <xf numFmtId="0" fontId="9" fillId="3" borderId="22" xfId="0" applyFont="1" applyFill="1" applyBorder="1" applyAlignment="1">
      <alignment horizontal="center" vertical="top"/>
    </xf>
    <xf numFmtId="0" fontId="9" fillId="3" borderId="58" xfId="0" applyFont="1" applyFill="1" applyBorder="1" applyAlignment="1">
      <alignment horizontal="center" vertical="top"/>
    </xf>
    <xf numFmtId="0" fontId="9" fillId="3" borderId="23" xfId="0" applyFont="1" applyFill="1" applyBorder="1" applyAlignment="1">
      <alignment horizontal="center" vertical="top"/>
    </xf>
    <xf numFmtId="0" fontId="9" fillId="3" borderId="26" xfId="0" applyFont="1" applyFill="1" applyBorder="1" applyAlignment="1">
      <alignment horizontal="center" vertical="top"/>
    </xf>
    <xf numFmtId="0" fontId="9" fillId="3" borderId="47" xfId="0" applyFont="1" applyFill="1" applyBorder="1" applyAlignment="1">
      <alignment horizontal="center" vertical="top"/>
    </xf>
    <xf numFmtId="0" fontId="9" fillId="3" borderId="45" xfId="0" applyFont="1" applyFill="1" applyBorder="1" applyAlignment="1">
      <alignment horizontal="center" vertical="top"/>
    </xf>
    <xf numFmtId="0" fontId="9" fillId="3" borderId="46" xfId="0" applyFont="1" applyFill="1" applyBorder="1" applyAlignment="1">
      <alignment horizontal="center" vertical="top"/>
    </xf>
    <xf numFmtId="49" fontId="9" fillId="3" borderId="15" xfId="0" applyNumberFormat="1" applyFont="1" applyFill="1" applyBorder="1" applyAlignment="1">
      <alignment horizontal="center" vertical="top"/>
    </xf>
    <xf numFmtId="49" fontId="9" fillId="3" borderId="17" xfId="0" applyNumberFormat="1" applyFont="1" applyFill="1" applyBorder="1" applyAlignment="1">
      <alignment horizontal="center" vertical="top"/>
    </xf>
    <xf numFmtId="49" fontId="9" fillId="3" borderId="20" xfId="0" applyNumberFormat="1" applyFont="1" applyFill="1" applyBorder="1" applyAlignment="1">
      <alignment vertical="top"/>
    </xf>
    <xf numFmtId="49" fontId="9" fillId="3" borderId="21" xfId="0" applyNumberFormat="1" applyFont="1" applyFill="1" applyBorder="1" applyAlignment="1">
      <alignment vertical="top"/>
    </xf>
    <xf numFmtId="0" fontId="9" fillId="3" borderId="57" xfId="0" applyFont="1" applyFill="1" applyBorder="1" applyAlignment="1">
      <alignment horizontal="center" vertical="top" wrapText="1"/>
    </xf>
    <xf numFmtId="0" fontId="9" fillId="3" borderId="22" xfId="0" applyFont="1" applyFill="1" applyBorder="1" applyAlignment="1">
      <alignment horizontal="center" vertical="top" wrapText="1"/>
    </xf>
  </cellXfs>
  <cellStyles count="10">
    <cellStyle name="쉼표 [0]" xfId="3" builtinId="6"/>
    <cellStyle name="쉼표 [0] 2" xfId="2" xr:uid="{45003987-6B87-4A11-BC34-B24611FAEB98}"/>
    <cellStyle name="쉼표 [0] 2 2" xfId="7" xr:uid="{96EA9A79-C470-43E8-BF1C-4D4AF7AAC803}"/>
    <cellStyle name="쉼표 [0] 3" xfId="5" xr:uid="{A0E64490-13FD-4592-B2DA-9ED7A6A59C2D}"/>
    <cellStyle name="쉼표 [0] 3 2" xfId="9" xr:uid="{AF1588B8-1C90-41D7-881F-82644A5B8A25}"/>
    <cellStyle name="쉼표 [0] 4" xfId="8" xr:uid="{0CF7BBCA-DC2E-405E-ACF5-3C6C2014502E}"/>
    <cellStyle name="표준" xfId="0" builtinId="0"/>
    <cellStyle name="표준 2" xfId="1" xr:uid="{694FF0B6-DC19-4C5C-9C1B-270C1F1629F6}"/>
    <cellStyle name="표준 2 2" xfId="6" xr:uid="{793DF16D-34B6-4318-B53E-31F481040971}"/>
    <cellStyle name="표준 3" xfId="4" xr:uid="{48A5A85B-A253-47DD-B221-6F80D1B35D22}"/>
  </cellStyles>
  <dxfs count="5">
    <dxf>
      <font>
        <b/>
        <i val="0"/>
        <color theme="1"/>
      </font>
      <fill>
        <patternFill>
          <bgColor rgb="FFFFFFCC"/>
        </patternFill>
      </fill>
    </dxf>
    <dxf>
      <font>
        <b/>
        <i val="0"/>
        <color theme="1"/>
      </font>
      <fill>
        <patternFill>
          <bgColor rgb="FFFFFFCC"/>
        </patternFill>
      </fill>
    </dxf>
    <dxf>
      <font>
        <b/>
        <i val="0"/>
        <color theme="1"/>
      </font>
      <fill>
        <patternFill>
          <bgColor rgb="FFFFFFCC"/>
        </patternFill>
      </fill>
    </dxf>
    <dxf>
      <font>
        <b/>
        <i val="0"/>
        <color theme="1"/>
      </font>
      <fill>
        <patternFill>
          <bgColor rgb="FFFFFFCC"/>
        </patternFill>
      </fill>
    </dxf>
    <dxf>
      <font>
        <b/>
        <i val="0"/>
        <color theme="1"/>
      </font>
      <fill>
        <patternFill>
          <bgColor rgb="FFFFFFCC"/>
        </patternFill>
      </fill>
    </dxf>
  </dxfs>
  <tableStyles count="0" defaultTableStyle="TableStyleMedium2" defaultPivotStyle="PivotStyleLight16"/>
  <colors>
    <mruColors>
      <color rgb="FFFFFFCC"/>
      <color rgb="FFED7523"/>
      <color rgb="FFD86212"/>
      <color rgb="FFD6EBFF"/>
      <color rgb="FFAC74D6"/>
      <color rgb="FF0000FF"/>
      <color rgb="FFFF00FF"/>
      <color rgb="FF0066FF"/>
      <color rgb="FFFFFF99"/>
      <color rgb="FF7C355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3" Type="http://schemas.openxmlformats.org/officeDocument/2006/relationships/image" Target="../media/image13.jpeg"/><Relationship Id="rId18" Type="http://schemas.openxmlformats.org/officeDocument/2006/relationships/image" Target="../media/image18.jpeg"/><Relationship Id="rId26" Type="http://schemas.microsoft.com/office/2007/relationships/hdphoto" Target="../media/hdphoto1.wdp"/><Relationship Id="rId39" Type="http://schemas.openxmlformats.org/officeDocument/2006/relationships/image" Target="../media/image38.jpeg"/><Relationship Id="rId21" Type="http://schemas.openxmlformats.org/officeDocument/2006/relationships/image" Target="../media/image21.jpeg"/><Relationship Id="rId34" Type="http://schemas.openxmlformats.org/officeDocument/2006/relationships/image" Target="../media/image33.jpeg"/><Relationship Id="rId42" Type="http://schemas.openxmlformats.org/officeDocument/2006/relationships/image" Target="../media/image41.jpeg"/><Relationship Id="rId47" Type="http://schemas.openxmlformats.org/officeDocument/2006/relationships/image" Target="../media/image46.jpeg"/><Relationship Id="rId50" Type="http://schemas.openxmlformats.org/officeDocument/2006/relationships/image" Target="../media/image48.png"/><Relationship Id="rId55" Type="http://schemas.openxmlformats.org/officeDocument/2006/relationships/image" Target="../media/image53.png"/><Relationship Id="rId63" Type="http://schemas.openxmlformats.org/officeDocument/2006/relationships/image" Target="../media/image61.png"/><Relationship Id="rId7" Type="http://schemas.openxmlformats.org/officeDocument/2006/relationships/image" Target="../media/image7.jpeg"/><Relationship Id="rId2" Type="http://schemas.openxmlformats.org/officeDocument/2006/relationships/image" Target="../media/image2.jpeg"/><Relationship Id="rId16" Type="http://schemas.openxmlformats.org/officeDocument/2006/relationships/image" Target="../media/image16.jpeg"/><Relationship Id="rId29" Type="http://schemas.openxmlformats.org/officeDocument/2006/relationships/image" Target="../media/image28.jpeg"/><Relationship Id="rId11" Type="http://schemas.openxmlformats.org/officeDocument/2006/relationships/image" Target="../media/image11.jpeg"/><Relationship Id="rId24" Type="http://schemas.openxmlformats.org/officeDocument/2006/relationships/image" Target="../media/image24.jpeg"/><Relationship Id="rId32" Type="http://schemas.openxmlformats.org/officeDocument/2006/relationships/image" Target="../media/image31.jpeg"/><Relationship Id="rId37" Type="http://schemas.openxmlformats.org/officeDocument/2006/relationships/image" Target="../media/image36.png"/><Relationship Id="rId40" Type="http://schemas.openxmlformats.org/officeDocument/2006/relationships/image" Target="../media/image39.jpeg"/><Relationship Id="rId45" Type="http://schemas.openxmlformats.org/officeDocument/2006/relationships/image" Target="../media/image44.png"/><Relationship Id="rId53" Type="http://schemas.openxmlformats.org/officeDocument/2006/relationships/image" Target="../media/image51.jpeg"/><Relationship Id="rId58" Type="http://schemas.openxmlformats.org/officeDocument/2006/relationships/image" Target="../media/image56.png"/><Relationship Id="rId5" Type="http://schemas.openxmlformats.org/officeDocument/2006/relationships/image" Target="../media/image5.png"/><Relationship Id="rId61" Type="http://schemas.openxmlformats.org/officeDocument/2006/relationships/image" Target="../media/image59.jpeg"/><Relationship Id="rId19" Type="http://schemas.openxmlformats.org/officeDocument/2006/relationships/image" Target="../media/image19.jpeg"/><Relationship Id="rId14" Type="http://schemas.openxmlformats.org/officeDocument/2006/relationships/image" Target="../media/image14.png"/><Relationship Id="rId22" Type="http://schemas.openxmlformats.org/officeDocument/2006/relationships/image" Target="../media/image22.jpeg"/><Relationship Id="rId27" Type="http://schemas.openxmlformats.org/officeDocument/2006/relationships/image" Target="../media/image26.jpeg"/><Relationship Id="rId30" Type="http://schemas.openxmlformats.org/officeDocument/2006/relationships/image" Target="../media/image29.jpeg"/><Relationship Id="rId35" Type="http://schemas.openxmlformats.org/officeDocument/2006/relationships/image" Target="../media/image34.jpeg"/><Relationship Id="rId43" Type="http://schemas.openxmlformats.org/officeDocument/2006/relationships/image" Target="../media/image42.jpeg"/><Relationship Id="rId48" Type="http://schemas.openxmlformats.org/officeDocument/2006/relationships/image" Target="../media/image47.png"/><Relationship Id="rId56" Type="http://schemas.openxmlformats.org/officeDocument/2006/relationships/image" Target="../media/image54.jpeg"/><Relationship Id="rId64" Type="http://schemas.openxmlformats.org/officeDocument/2006/relationships/image" Target="../media/image62.png"/><Relationship Id="rId8" Type="http://schemas.openxmlformats.org/officeDocument/2006/relationships/image" Target="../media/image8.jpeg"/><Relationship Id="rId51" Type="http://schemas.openxmlformats.org/officeDocument/2006/relationships/image" Target="../media/image49.png"/><Relationship Id="rId3" Type="http://schemas.openxmlformats.org/officeDocument/2006/relationships/image" Target="../media/image3.jpeg"/><Relationship Id="rId12" Type="http://schemas.openxmlformats.org/officeDocument/2006/relationships/image" Target="../media/image12.jpe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2.png"/><Relationship Id="rId38" Type="http://schemas.openxmlformats.org/officeDocument/2006/relationships/image" Target="../media/image37.png"/><Relationship Id="rId46" Type="http://schemas.openxmlformats.org/officeDocument/2006/relationships/image" Target="../media/image45.png"/><Relationship Id="rId59" Type="http://schemas.openxmlformats.org/officeDocument/2006/relationships/image" Target="../media/image57.png"/><Relationship Id="rId20" Type="http://schemas.openxmlformats.org/officeDocument/2006/relationships/image" Target="../media/image20.png"/><Relationship Id="rId41" Type="http://schemas.openxmlformats.org/officeDocument/2006/relationships/image" Target="../media/image40.png"/><Relationship Id="rId54" Type="http://schemas.openxmlformats.org/officeDocument/2006/relationships/image" Target="../media/image52.png"/><Relationship Id="rId62" Type="http://schemas.openxmlformats.org/officeDocument/2006/relationships/image" Target="../media/image60.jpeg"/><Relationship Id="rId1" Type="http://schemas.openxmlformats.org/officeDocument/2006/relationships/image" Target="../media/image1.jpeg"/><Relationship Id="rId6" Type="http://schemas.openxmlformats.org/officeDocument/2006/relationships/image" Target="../media/image6.png"/><Relationship Id="rId15" Type="http://schemas.openxmlformats.org/officeDocument/2006/relationships/image" Target="../media/image15.jpeg"/><Relationship Id="rId23" Type="http://schemas.openxmlformats.org/officeDocument/2006/relationships/image" Target="../media/image23.png"/><Relationship Id="rId28" Type="http://schemas.openxmlformats.org/officeDocument/2006/relationships/image" Target="../media/image27.jpeg"/><Relationship Id="rId36" Type="http://schemas.openxmlformats.org/officeDocument/2006/relationships/image" Target="../media/image35.png"/><Relationship Id="rId49" Type="http://schemas.microsoft.com/office/2007/relationships/hdphoto" Target="../media/hdphoto2.wdp"/><Relationship Id="rId57" Type="http://schemas.openxmlformats.org/officeDocument/2006/relationships/image" Target="../media/image55.jpeg"/><Relationship Id="rId10" Type="http://schemas.openxmlformats.org/officeDocument/2006/relationships/image" Target="../media/image10.jpeg"/><Relationship Id="rId31" Type="http://schemas.openxmlformats.org/officeDocument/2006/relationships/image" Target="../media/image30.jpeg"/><Relationship Id="rId44" Type="http://schemas.openxmlformats.org/officeDocument/2006/relationships/image" Target="../media/image43.png"/><Relationship Id="rId52" Type="http://schemas.openxmlformats.org/officeDocument/2006/relationships/image" Target="../media/image50.jpeg"/><Relationship Id="rId60" Type="http://schemas.openxmlformats.org/officeDocument/2006/relationships/image" Target="../media/image58.jpeg"/><Relationship Id="rId4" Type="http://schemas.openxmlformats.org/officeDocument/2006/relationships/image" Target="../media/image4.jpe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xdr:from>
      <xdr:col>3</xdr:col>
      <xdr:colOff>28575</xdr:colOff>
      <xdr:row>53</xdr:row>
      <xdr:rowOff>28575</xdr:rowOff>
    </xdr:from>
    <xdr:to>
      <xdr:col>3</xdr:col>
      <xdr:colOff>1587375</xdr:colOff>
      <xdr:row>62</xdr:row>
      <xdr:rowOff>163800</xdr:rowOff>
    </xdr:to>
    <xdr:pic>
      <xdr:nvPicPr>
        <xdr:cNvPr id="2" name="그림 1">
          <a:extLst>
            <a:ext uri="{FF2B5EF4-FFF2-40B4-BE49-F238E27FC236}">
              <a16:creationId xmlns:a16="http://schemas.microsoft.com/office/drawing/2014/main" id="{366D12B2-EC2A-4083-B651-3D02C09F2708}"/>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5191125" y="12696825"/>
          <a:ext cx="1558800" cy="1764000"/>
        </a:xfrm>
        <a:prstGeom prst="rect">
          <a:avLst/>
        </a:prstGeom>
        <a:ln>
          <a:solidFill>
            <a:schemeClr val="tx1"/>
          </a:solidFill>
        </a:ln>
      </xdr:spPr>
    </xdr:pic>
    <xdr:clientData/>
  </xdr:twoCellAnchor>
  <xdr:twoCellAnchor>
    <xdr:from>
      <xdr:col>3</xdr:col>
      <xdr:colOff>28575</xdr:colOff>
      <xdr:row>63</xdr:row>
      <xdr:rowOff>28575</xdr:rowOff>
    </xdr:from>
    <xdr:to>
      <xdr:col>3</xdr:col>
      <xdr:colOff>1587375</xdr:colOff>
      <xdr:row>72</xdr:row>
      <xdr:rowOff>163800</xdr:rowOff>
    </xdr:to>
    <xdr:pic>
      <xdr:nvPicPr>
        <xdr:cNvPr id="5" name="그림 4">
          <a:extLst>
            <a:ext uri="{FF2B5EF4-FFF2-40B4-BE49-F238E27FC236}">
              <a16:creationId xmlns:a16="http://schemas.microsoft.com/office/drawing/2014/main" id="{89DB37B5-3C9D-4F44-8AC6-6F43AEFEDC22}"/>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a:ext>
          </a:extLst>
        </a:blip>
        <a:srcRect/>
        <a:stretch/>
      </xdr:blipFill>
      <xdr:spPr>
        <a:xfrm>
          <a:off x="5191125" y="20659725"/>
          <a:ext cx="1558800" cy="1764000"/>
        </a:xfrm>
        <a:prstGeom prst="rect">
          <a:avLst/>
        </a:prstGeom>
        <a:ln>
          <a:solidFill>
            <a:schemeClr val="tx1"/>
          </a:solidFill>
        </a:ln>
      </xdr:spPr>
    </xdr:pic>
    <xdr:clientData/>
  </xdr:twoCellAnchor>
  <xdr:twoCellAnchor>
    <xdr:from>
      <xdr:col>3</xdr:col>
      <xdr:colOff>28575</xdr:colOff>
      <xdr:row>93</xdr:row>
      <xdr:rowOff>28575</xdr:rowOff>
    </xdr:from>
    <xdr:to>
      <xdr:col>3</xdr:col>
      <xdr:colOff>1587375</xdr:colOff>
      <xdr:row>102</xdr:row>
      <xdr:rowOff>163800</xdr:rowOff>
    </xdr:to>
    <xdr:pic>
      <xdr:nvPicPr>
        <xdr:cNvPr id="7" name="그림 6">
          <a:extLst>
            <a:ext uri="{FF2B5EF4-FFF2-40B4-BE49-F238E27FC236}">
              <a16:creationId xmlns:a16="http://schemas.microsoft.com/office/drawing/2014/main" id="{9CCF3166-52FB-4220-9716-4FCBC4454EA3}"/>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5191125" y="51063525"/>
          <a:ext cx="1558800" cy="1764000"/>
        </a:xfrm>
        <a:prstGeom prst="rect">
          <a:avLst/>
        </a:prstGeom>
        <a:ln>
          <a:solidFill>
            <a:schemeClr val="tx1"/>
          </a:solidFill>
        </a:ln>
      </xdr:spPr>
    </xdr:pic>
    <xdr:clientData/>
  </xdr:twoCellAnchor>
  <xdr:twoCellAnchor>
    <xdr:from>
      <xdr:col>3</xdr:col>
      <xdr:colOff>28575</xdr:colOff>
      <xdr:row>173</xdr:row>
      <xdr:rowOff>28575</xdr:rowOff>
    </xdr:from>
    <xdr:to>
      <xdr:col>3</xdr:col>
      <xdr:colOff>1587375</xdr:colOff>
      <xdr:row>182</xdr:row>
      <xdr:rowOff>163800</xdr:rowOff>
    </xdr:to>
    <xdr:pic>
      <xdr:nvPicPr>
        <xdr:cNvPr id="9" name="그림 8">
          <a:extLst>
            <a:ext uri="{FF2B5EF4-FFF2-40B4-BE49-F238E27FC236}">
              <a16:creationId xmlns:a16="http://schemas.microsoft.com/office/drawing/2014/main" id="{F83332E5-A898-4A36-80A1-157CB76FBFB9}"/>
            </a:ext>
          </a:extLst>
        </xdr:cNvPr>
        <xdr:cNvPicPr>
          <a:picLocks noChangeAspect="1"/>
        </xdr:cNvPicPr>
      </xdr:nvPicPr>
      <xdr:blipFill>
        <a:blip xmlns:r="http://schemas.openxmlformats.org/officeDocument/2006/relationships" r:embed="rId4" cstate="email">
          <a:extLst>
            <a:ext uri="{28A0092B-C50C-407E-A947-70E740481C1C}">
              <a14:useLocalDpi xmlns:a14="http://schemas.microsoft.com/office/drawing/2010/main"/>
            </a:ext>
          </a:extLst>
        </a:blip>
        <a:stretch>
          <a:fillRect/>
        </a:stretch>
      </xdr:blipFill>
      <xdr:spPr>
        <a:xfrm>
          <a:off x="5191125" y="80562450"/>
          <a:ext cx="1558800" cy="1764000"/>
        </a:xfrm>
        <a:prstGeom prst="rect">
          <a:avLst/>
        </a:prstGeom>
        <a:ln>
          <a:solidFill>
            <a:schemeClr val="tx1"/>
          </a:solidFill>
        </a:ln>
      </xdr:spPr>
    </xdr:pic>
    <xdr:clientData/>
  </xdr:twoCellAnchor>
  <xdr:twoCellAnchor>
    <xdr:from>
      <xdr:col>3</xdr:col>
      <xdr:colOff>28575</xdr:colOff>
      <xdr:row>183</xdr:row>
      <xdr:rowOff>28575</xdr:rowOff>
    </xdr:from>
    <xdr:to>
      <xdr:col>3</xdr:col>
      <xdr:colOff>1587375</xdr:colOff>
      <xdr:row>192</xdr:row>
      <xdr:rowOff>163800</xdr:rowOff>
    </xdr:to>
    <xdr:pic>
      <xdr:nvPicPr>
        <xdr:cNvPr id="10" name="그림 9">
          <a:extLst>
            <a:ext uri="{FF2B5EF4-FFF2-40B4-BE49-F238E27FC236}">
              <a16:creationId xmlns:a16="http://schemas.microsoft.com/office/drawing/2014/main" id="{71ED0286-C8F8-45B6-8545-76D3CCC03106}"/>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90335100"/>
          <a:ext cx="1558800" cy="1764000"/>
        </a:xfrm>
        <a:prstGeom prst="rect">
          <a:avLst/>
        </a:prstGeom>
        <a:ln>
          <a:solidFill>
            <a:schemeClr val="tx1"/>
          </a:solidFill>
        </a:ln>
      </xdr:spPr>
    </xdr:pic>
    <xdr:clientData/>
  </xdr:twoCellAnchor>
  <xdr:twoCellAnchor>
    <xdr:from>
      <xdr:col>3</xdr:col>
      <xdr:colOff>28575</xdr:colOff>
      <xdr:row>223</xdr:row>
      <xdr:rowOff>28575</xdr:rowOff>
    </xdr:from>
    <xdr:to>
      <xdr:col>3</xdr:col>
      <xdr:colOff>1587375</xdr:colOff>
      <xdr:row>232</xdr:row>
      <xdr:rowOff>163800</xdr:rowOff>
    </xdr:to>
    <xdr:pic>
      <xdr:nvPicPr>
        <xdr:cNvPr id="11" name="그림 10">
          <a:extLst>
            <a:ext uri="{FF2B5EF4-FFF2-40B4-BE49-F238E27FC236}">
              <a16:creationId xmlns:a16="http://schemas.microsoft.com/office/drawing/2014/main" id="{62620A44-397D-427B-B2CD-937C3737C211}"/>
            </a:ext>
          </a:extLst>
        </xdr:cNvPr>
        <xdr:cNvPicPr>
          <a:picLocks noChangeAspect="1"/>
        </xdr:cNvPicPr>
      </xdr:nvPicPr>
      <xdr:blipFill rotWithShape="1">
        <a:blip xmlns:r="http://schemas.openxmlformats.org/officeDocument/2006/relationships" r:embed="rId6" cstate="email">
          <a:extLst>
            <a:ext uri="{28A0092B-C50C-407E-A947-70E740481C1C}">
              <a14:useLocalDpi xmlns:a14="http://schemas.microsoft.com/office/drawing/2010/main"/>
            </a:ext>
          </a:extLst>
        </a:blip>
        <a:srcRect t="2810" b="4437"/>
        <a:stretch/>
      </xdr:blipFill>
      <xdr:spPr>
        <a:xfrm>
          <a:off x="5191125" y="141008100"/>
          <a:ext cx="1558800" cy="1764000"/>
        </a:xfrm>
        <a:prstGeom prst="rect">
          <a:avLst/>
        </a:prstGeom>
        <a:ln>
          <a:solidFill>
            <a:schemeClr val="tx1"/>
          </a:solidFill>
        </a:ln>
      </xdr:spPr>
    </xdr:pic>
    <xdr:clientData/>
  </xdr:twoCellAnchor>
  <xdr:twoCellAnchor>
    <xdr:from>
      <xdr:col>3</xdr:col>
      <xdr:colOff>28575</xdr:colOff>
      <xdr:row>213</xdr:row>
      <xdr:rowOff>28575</xdr:rowOff>
    </xdr:from>
    <xdr:to>
      <xdr:col>3</xdr:col>
      <xdr:colOff>1587375</xdr:colOff>
      <xdr:row>222</xdr:row>
      <xdr:rowOff>163800</xdr:rowOff>
    </xdr:to>
    <xdr:pic>
      <xdr:nvPicPr>
        <xdr:cNvPr id="12" name="그림 11">
          <a:extLst>
            <a:ext uri="{FF2B5EF4-FFF2-40B4-BE49-F238E27FC236}">
              <a16:creationId xmlns:a16="http://schemas.microsoft.com/office/drawing/2014/main" id="{B11FD424-F9D4-407D-8B2F-170EB37FB638}"/>
            </a:ext>
          </a:extLst>
        </xdr:cNvPr>
        <xdr:cNvPicPr>
          <a:picLocks noChangeAspect="1"/>
        </xdr:cNvPicPr>
      </xdr:nvPicPr>
      <xdr:blipFill rotWithShape="1">
        <a:blip xmlns:r="http://schemas.openxmlformats.org/officeDocument/2006/relationships" r:embed="rId7" cstate="email">
          <a:extLst>
            <a:ext uri="{28A0092B-C50C-407E-A947-70E740481C1C}">
              <a14:useLocalDpi xmlns:a14="http://schemas.microsoft.com/office/drawing/2010/main"/>
            </a:ext>
          </a:extLst>
        </a:blip>
        <a:srcRect t="-1"/>
        <a:stretch>
          <a:fillRect/>
        </a:stretch>
      </xdr:blipFill>
      <xdr:spPr>
        <a:xfrm>
          <a:off x="5191125" y="130330575"/>
          <a:ext cx="1558800" cy="1764000"/>
        </a:xfrm>
        <a:prstGeom prst="rect">
          <a:avLst/>
        </a:prstGeom>
        <a:ln>
          <a:solidFill>
            <a:schemeClr val="tx1"/>
          </a:solidFill>
        </a:ln>
      </xdr:spPr>
    </xdr:pic>
    <xdr:clientData/>
  </xdr:twoCellAnchor>
  <xdr:twoCellAnchor>
    <xdr:from>
      <xdr:col>3</xdr:col>
      <xdr:colOff>28575</xdr:colOff>
      <xdr:row>203</xdr:row>
      <xdr:rowOff>28575</xdr:rowOff>
    </xdr:from>
    <xdr:to>
      <xdr:col>3</xdr:col>
      <xdr:colOff>1587375</xdr:colOff>
      <xdr:row>212</xdr:row>
      <xdr:rowOff>163800</xdr:rowOff>
    </xdr:to>
    <xdr:pic>
      <xdr:nvPicPr>
        <xdr:cNvPr id="13" name="그림 12">
          <a:extLst>
            <a:ext uri="{FF2B5EF4-FFF2-40B4-BE49-F238E27FC236}">
              <a16:creationId xmlns:a16="http://schemas.microsoft.com/office/drawing/2014/main" id="{8B12F5EE-20A2-4237-9923-1418A87883E3}"/>
            </a:ext>
          </a:extLst>
        </xdr:cNvPr>
        <xdr:cNvPicPr>
          <a:picLocks noChangeAspect="1"/>
        </xdr:cNvPicPr>
      </xdr:nvPicPr>
      <xdr:blipFill>
        <a:blip xmlns:r="http://schemas.openxmlformats.org/officeDocument/2006/relationships" r:embed="rId8" cstate="email">
          <a:extLst>
            <a:ext uri="{28A0092B-C50C-407E-A947-70E740481C1C}">
              <a14:useLocalDpi xmlns:a14="http://schemas.microsoft.com/office/drawing/2010/main"/>
            </a:ext>
          </a:extLst>
        </a:blip>
        <a:stretch>
          <a:fillRect/>
        </a:stretch>
      </xdr:blipFill>
      <xdr:spPr>
        <a:xfrm>
          <a:off x="5191125" y="119834025"/>
          <a:ext cx="1558800" cy="1764000"/>
        </a:xfrm>
        <a:prstGeom prst="rect">
          <a:avLst/>
        </a:prstGeom>
        <a:ln>
          <a:solidFill>
            <a:schemeClr val="tx1"/>
          </a:solidFill>
        </a:ln>
      </xdr:spPr>
    </xdr:pic>
    <xdr:clientData/>
  </xdr:twoCellAnchor>
  <xdr:twoCellAnchor>
    <xdr:from>
      <xdr:col>3</xdr:col>
      <xdr:colOff>28575</xdr:colOff>
      <xdr:row>303</xdr:row>
      <xdr:rowOff>28575</xdr:rowOff>
    </xdr:from>
    <xdr:to>
      <xdr:col>3</xdr:col>
      <xdr:colOff>1587375</xdr:colOff>
      <xdr:row>312</xdr:row>
      <xdr:rowOff>163800</xdr:rowOff>
    </xdr:to>
    <xdr:pic>
      <xdr:nvPicPr>
        <xdr:cNvPr id="17" name="그림 16">
          <a:extLst>
            <a:ext uri="{FF2B5EF4-FFF2-40B4-BE49-F238E27FC236}">
              <a16:creationId xmlns:a16="http://schemas.microsoft.com/office/drawing/2014/main" id="{A7B14BC0-C4FB-47E1-8F98-307684B42B0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73221650"/>
          <a:ext cx="1558800" cy="1764000"/>
        </a:xfrm>
        <a:prstGeom prst="rect">
          <a:avLst/>
        </a:prstGeom>
        <a:ln>
          <a:solidFill>
            <a:schemeClr val="tx1"/>
          </a:solidFill>
        </a:ln>
      </xdr:spPr>
    </xdr:pic>
    <xdr:clientData/>
  </xdr:twoCellAnchor>
  <xdr:twoCellAnchor>
    <xdr:from>
      <xdr:col>3</xdr:col>
      <xdr:colOff>28575</xdr:colOff>
      <xdr:row>313</xdr:row>
      <xdr:rowOff>28575</xdr:rowOff>
    </xdr:from>
    <xdr:to>
      <xdr:col>3</xdr:col>
      <xdr:colOff>1587375</xdr:colOff>
      <xdr:row>322</xdr:row>
      <xdr:rowOff>163800</xdr:rowOff>
    </xdr:to>
    <xdr:pic>
      <xdr:nvPicPr>
        <xdr:cNvPr id="19" name="그림 18">
          <a:extLst>
            <a:ext uri="{FF2B5EF4-FFF2-40B4-BE49-F238E27FC236}">
              <a16:creationId xmlns:a16="http://schemas.microsoft.com/office/drawing/2014/main" id="{3EFE2CFD-A0E6-4DE4-8E32-2259E247D0F9}"/>
            </a:ext>
          </a:extLst>
        </xdr:cNvPr>
        <xdr:cNvPicPr>
          <a:picLocks noChangeAspect="1"/>
        </xdr:cNvPicPr>
      </xdr:nvPicPr>
      <xdr:blipFill>
        <a:blip xmlns:r="http://schemas.openxmlformats.org/officeDocument/2006/relationships" r:embed="rId9"/>
        <a:stretch>
          <a:fillRect/>
        </a:stretch>
      </xdr:blipFill>
      <xdr:spPr>
        <a:xfrm>
          <a:off x="5191125" y="183899175"/>
          <a:ext cx="1558800" cy="1764000"/>
        </a:xfrm>
        <a:prstGeom prst="rect">
          <a:avLst/>
        </a:prstGeom>
        <a:ln>
          <a:solidFill>
            <a:schemeClr val="tx1"/>
          </a:solidFill>
        </a:ln>
      </xdr:spPr>
    </xdr:pic>
    <xdr:clientData/>
  </xdr:twoCellAnchor>
  <xdr:twoCellAnchor>
    <xdr:from>
      <xdr:col>3</xdr:col>
      <xdr:colOff>28575</xdr:colOff>
      <xdr:row>343</xdr:row>
      <xdr:rowOff>28575</xdr:rowOff>
    </xdr:from>
    <xdr:to>
      <xdr:col>3</xdr:col>
      <xdr:colOff>1587375</xdr:colOff>
      <xdr:row>352</xdr:row>
      <xdr:rowOff>163800</xdr:rowOff>
    </xdr:to>
    <xdr:pic>
      <xdr:nvPicPr>
        <xdr:cNvPr id="21" name="그림 20">
          <a:extLst>
            <a:ext uri="{FF2B5EF4-FFF2-40B4-BE49-F238E27FC236}">
              <a16:creationId xmlns:a16="http://schemas.microsoft.com/office/drawing/2014/main" id="{EF2CF3C2-D6FD-4418-8AA4-5962D04CB083}"/>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94214750"/>
          <a:ext cx="1558800" cy="1764000"/>
        </a:xfrm>
        <a:prstGeom prst="rect">
          <a:avLst/>
        </a:prstGeom>
        <a:ln>
          <a:solidFill>
            <a:schemeClr val="tx1"/>
          </a:solidFill>
        </a:ln>
      </xdr:spPr>
    </xdr:pic>
    <xdr:clientData/>
  </xdr:twoCellAnchor>
  <xdr:twoCellAnchor>
    <xdr:from>
      <xdr:col>3</xdr:col>
      <xdr:colOff>28575</xdr:colOff>
      <xdr:row>393</xdr:row>
      <xdr:rowOff>28575</xdr:rowOff>
    </xdr:from>
    <xdr:to>
      <xdr:col>3</xdr:col>
      <xdr:colOff>1587375</xdr:colOff>
      <xdr:row>402</xdr:row>
      <xdr:rowOff>163800</xdr:rowOff>
    </xdr:to>
    <xdr:pic>
      <xdr:nvPicPr>
        <xdr:cNvPr id="22" name="그림 21">
          <a:extLst>
            <a:ext uri="{FF2B5EF4-FFF2-40B4-BE49-F238E27FC236}">
              <a16:creationId xmlns:a16="http://schemas.microsoft.com/office/drawing/2014/main" id="{05B6CE20-936E-462E-801C-1D638706E50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37467775"/>
          <a:ext cx="1558800" cy="1764000"/>
        </a:xfrm>
        <a:prstGeom prst="rect">
          <a:avLst/>
        </a:prstGeom>
        <a:ln>
          <a:solidFill>
            <a:schemeClr val="tx1"/>
          </a:solidFill>
        </a:ln>
      </xdr:spPr>
    </xdr:pic>
    <xdr:clientData/>
  </xdr:twoCellAnchor>
  <xdr:twoCellAnchor>
    <xdr:from>
      <xdr:col>3</xdr:col>
      <xdr:colOff>28575</xdr:colOff>
      <xdr:row>373</xdr:row>
      <xdr:rowOff>28575</xdr:rowOff>
    </xdr:from>
    <xdr:to>
      <xdr:col>3</xdr:col>
      <xdr:colOff>1587375</xdr:colOff>
      <xdr:row>382</xdr:row>
      <xdr:rowOff>163800</xdr:rowOff>
    </xdr:to>
    <xdr:pic>
      <xdr:nvPicPr>
        <xdr:cNvPr id="23" name="그림 22">
          <a:extLst>
            <a:ext uri="{FF2B5EF4-FFF2-40B4-BE49-F238E27FC236}">
              <a16:creationId xmlns:a16="http://schemas.microsoft.com/office/drawing/2014/main" id="{663DD5A4-820D-4CBE-858E-CAB42A615232}"/>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26790250"/>
          <a:ext cx="1558800" cy="1764000"/>
        </a:xfrm>
        <a:prstGeom prst="rect">
          <a:avLst/>
        </a:prstGeom>
        <a:ln>
          <a:solidFill>
            <a:schemeClr val="tx1"/>
          </a:solidFill>
        </a:ln>
      </xdr:spPr>
    </xdr:pic>
    <xdr:clientData/>
  </xdr:twoCellAnchor>
  <xdr:twoCellAnchor>
    <xdr:from>
      <xdr:col>3</xdr:col>
      <xdr:colOff>28575</xdr:colOff>
      <xdr:row>403</xdr:row>
      <xdr:rowOff>28575</xdr:rowOff>
    </xdr:from>
    <xdr:to>
      <xdr:col>3</xdr:col>
      <xdr:colOff>1587375</xdr:colOff>
      <xdr:row>412</xdr:row>
      <xdr:rowOff>163800</xdr:rowOff>
    </xdr:to>
    <xdr:pic>
      <xdr:nvPicPr>
        <xdr:cNvPr id="24" name="그림 23">
          <a:extLst>
            <a:ext uri="{FF2B5EF4-FFF2-40B4-BE49-F238E27FC236}">
              <a16:creationId xmlns:a16="http://schemas.microsoft.com/office/drawing/2014/main" id="{FB0468F3-B2C9-4B06-8BB1-CC1612C3F93E}"/>
            </a:ext>
          </a:extLst>
        </xdr:cNvPr>
        <xdr:cNvPicPr>
          <a:picLocks noChangeAspect="1"/>
        </xdr:cNvPicPr>
      </xdr:nvPicPr>
      <xdr:blipFill rotWithShape="1">
        <a:blip xmlns:r="http://schemas.openxmlformats.org/officeDocument/2006/relationships" r:embed="rId10" cstate="email">
          <a:extLst>
            <a:ext uri="{28A0092B-C50C-407E-A947-70E740481C1C}">
              <a14:useLocalDpi xmlns:a14="http://schemas.microsoft.com/office/drawing/2010/main"/>
            </a:ext>
          </a:extLst>
        </a:blip>
        <a:srcRect/>
        <a:stretch>
          <a:fillRect/>
        </a:stretch>
      </xdr:blipFill>
      <xdr:spPr>
        <a:xfrm>
          <a:off x="5191125" y="215388825"/>
          <a:ext cx="1558800" cy="1764000"/>
        </a:xfrm>
        <a:prstGeom prst="rect">
          <a:avLst/>
        </a:prstGeom>
        <a:ln>
          <a:solidFill>
            <a:schemeClr val="tx1"/>
          </a:solidFill>
        </a:ln>
      </xdr:spPr>
    </xdr:pic>
    <xdr:clientData/>
  </xdr:twoCellAnchor>
  <xdr:twoCellAnchor>
    <xdr:from>
      <xdr:col>3</xdr:col>
      <xdr:colOff>28575</xdr:colOff>
      <xdr:row>363</xdr:row>
      <xdr:rowOff>28575</xdr:rowOff>
    </xdr:from>
    <xdr:to>
      <xdr:col>3</xdr:col>
      <xdr:colOff>1587375</xdr:colOff>
      <xdr:row>372</xdr:row>
      <xdr:rowOff>163800</xdr:rowOff>
    </xdr:to>
    <xdr:pic>
      <xdr:nvPicPr>
        <xdr:cNvPr id="25" name="그림 24">
          <a:extLst>
            <a:ext uri="{FF2B5EF4-FFF2-40B4-BE49-F238E27FC236}">
              <a16:creationId xmlns:a16="http://schemas.microsoft.com/office/drawing/2014/main" id="{4839F2D6-159D-450E-B3E1-3A9AD55B7382}"/>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04349350"/>
          <a:ext cx="1558800" cy="1764000"/>
        </a:xfrm>
        <a:prstGeom prst="rect">
          <a:avLst/>
        </a:prstGeom>
        <a:ln>
          <a:solidFill>
            <a:schemeClr val="tx1"/>
          </a:solidFill>
        </a:ln>
      </xdr:spPr>
    </xdr:pic>
    <xdr:clientData/>
  </xdr:twoCellAnchor>
  <xdr:twoCellAnchor>
    <xdr:from>
      <xdr:col>3</xdr:col>
      <xdr:colOff>28575</xdr:colOff>
      <xdr:row>423</xdr:row>
      <xdr:rowOff>28575</xdr:rowOff>
    </xdr:from>
    <xdr:to>
      <xdr:col>3</xdr:col>
      <xdr:colOff>1587375</xdr:colOff>
      <xdr:row>432</xdr:row>
      <xdr:rowOff>163800</xdr:rowOff>
    </xdr:to>
    <xdr:pic>
      <xdr:nvPicPr>
        <xdr:cNvPr id="26" name="그림 25">
          <a:extLst>
            <a:ext uri="{FF2B5EF4-FFF2-40B4-BE49-F238E27FC236}">
              <a16:creationId xmlns:a16="http://schemas.microsoft.com/office/drawing/2014/main" id="{397BD573-9548-4809-B435-448B95A57149}"/>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58279900"/>
          <a:ext cx="1558800" cy="1764000"/>
        </a:xfrm>
        <a:prstGeom prst="rect">
          <a:avLst/>
        </a:prstGeom>
        <a:ln>
          <a:solidFill>
            <a:schemeClr val="tx1"/>
          </a:solidFill>
        </a:ln>
      </xdr:spPr>
    </xdr:pic>
    <xdr:clientData/>
  </xdr:twoCellAnchor>
  <xdr:twoCellAnchor>
    <xdr:from>
      <xdr:col>3</xdr:col>
      <xdr:colOff>28575</xdr:colOff>
      <xdr:row>413</xdr:row>
      <xdr:rowOff>28575</xdr:rowOff>
    </xdr:from>
    <xdr:to>
      <xdr:col>3</xdr:col>
      <xdr:colOff>1587375</xdr:colOff>
      <xdr:row>422</xdr:row>
      <xdr:rowOff>163800</xdr:rowOff>
    </xdr:to>
    <xdr:pic>
      <xdr:nvPicPr>
        <xdr:cNvPr id="27" name="그림 26">
          <a:extLst>
            <a:ext uri="{FF2B5EF4-FFF2-40B4-BE49-F238E27FC236}">
              <a16:creationId xmlns:a16="http://schemas.microsoft.com/office/drawing/2014/main" id="{9710096B-1723-43DE-81A3-34C351A04E08}"/>
            </a:ext>
          </a:extLst>
        </xdr:cNvPr>
        <xdr:cNvPicPr>
          <a:picLocks noChangeAspect="1"/>
        </xdr:cNvPicPr>
      </xdr:nvPicPr>
      <xdr:blipFill rotWithShape="1">
        <a:blip xmlns:r="http://schemas.openxmlformats.org/officeDocument/2006/relationships" r:embed="rId11" cstate="email">
          <a:extLst>
            <a:ext uri="{28A0092B-C50C-407E-A947-70E740481C1C}">
              <a14:useLocalDpi xmlns:a14="http://schemas.microsoft.com/office/drawing/2010/main"/>
            </a:ext>
          </a:extLst>
        </a:blip>
        <a:srcRect/>
        <a:stretch/>
      </xdr:blipFill>
      <xdr:spPr>
        <a:xfrm>
          <a:off x="5191125" y="247964325"/>
          <a:ext cx="1558800" cy="1764000"/>
        </a:xfrm>
        <a:prstGeom prst="rect">
          <a:avLst/>
        </a:prstGeom>
        <a:ln>
          <a:solidFill>
            <a:schemeClr val="tx1"/>
          </a:solidFill>
        </a:ln>
      </xdr:spPr>
    </xdr:pic>
    <xdr:clientData/>
  </xdr:twoCellAnchor>
  <xdr:twoCellAnchor>
    <xdr:from>
      <xdr:col>3</xdr:col>
      <xdr:colOff>28575</xdr:colOff>
      <xdr:row>433</xdr:row>
      <xdr:rowOff>28575</xdr:rowOff>
    </xdr:from>
    <xdr:to>
      <xdr:col>3</xdr:col>
      <xdr:colOff>1587375</xdr:colOff>
      <xdr:row>442</xdr:row>
      <xdr:rowOff>163800</xdr:rowOff>
    </xdr:to>
    <xdr:pic>
      <xdr:nvPicPr>
        <xdr:cNvPr id="28" name="그림 27">
          <a:extLst>
            <a:ext uri="{FF2B5EF4-FFF2-40B4-BE49-F238E27FC236}">
              <a16:creationId xmlns:a16="http://schemas.microsoft.com/office/drawing/2014/main" id="{7D0FB3C9-595F-4F96-8903-7235135BBD4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69138400"/>
          <a:ext cx="1558800" cy="1764000"/>
        </a:xfrm>
        <a:prstGeom prst="rect">
          <a:avLst/>
        </a:prstGeom>
        <a:ln>
          <a:solidFill>
            <a:schemeClr val="tx1"/>
          </a:solidFill>
        </a:ln>
      </xdr:spPr>
    </xdr:pic>
    <xdr:clientData/>
  </xdr:twoCellAnchor>
  <xdr:twoCellAnchor>
    <xdr:from>
      <xdr:col>3</xdr:col>
      <xdr:colOff>28575</xdr:colOff>
      <xdr:row>563</xdr:row>
      <xdr:rowOff>28575</xdr:rowOff>
    </xdr:from>
    <xdr:to>
      <xdr:col>3</xdr:col>
      <xdr:colOff>1587375</xdr:colOff>
      <xdr:row>572</xdr:row>
      <xdr:rowOff>163800</xdr:rowOff>
    </xdr:to>
    <xdr:pic>
      <xdr:nvPicPr>
        <xdr:cNvPr id="30" name="그림 29">
          <a:extLst>
            <a:ext uri="{FF2B5EF4-FFF2-40B4-BE49-F238E27FC236}">
              <a16:creationId xmlns:a16="http://schemas.microsoft.com/office/drawing/2014/main" id="{A9402996-DBE3-4567-881F-C1F85A625872}"/>
            </a:ext>
          </a:extLst>
        </xdr:cNvPr>
        <xdr:cNvPicPr>
          <a:picLocks noChangeAspect="1"/>
        </xdr:cNvPicPr>
      </xdr:nvPicPr>
      <xdr:blipFill rotWithShape="1">
        <a:blip xmlns:r="http://schemas.openxmlformats.org/officeDocument/2006/relationships" r:embed="rId12" cstate="email">
          <a:extLst>
            <a:ext uri="{28A0092B-C50C-407E-A947-70E740481C1C}">
              <a14:useLocalDpi xmlns:a14="http://schemas.microsoft.com/office/drawing/2010/main"/>
            </a:ext>
          </a:extLst>
        </a:blip>
        <a:srcRect/>
        <a:stretch>
          <a:fillRect/>
        </a:stretch>
      </xdr:blipFill>
      <xdr:spPr>
        <a:xfrm>
          <a:off x="5191125" y="312934350"/>
          <a:ext cx="1558800" cy="1764000"/>
        </a:xfrm>
        <a:prstGeom prst="rect">
          <a:avLst/>
        </a:prstGeom>
        <a:ln>
          <a:solidFill>
            <a:schemeClr val="tx1"/>
          </a:solidFill>
        </a:ln>
      </xdr:spPr>
    </xdr:pic>
    <xdr:clientData/>
  </xdr:twoCellAnchor>
  <xdr:twoCellAnchor>
    <xdr:from>
      <xdr:col>3</xdr:col>
      <xdr:colOff>28575</xdr:colOff>
      <xdr:row>193</xdr:row>
      <xdr:rowOff>28575</xdr:rowOff>
    </xdr:from>
    <xdr:to>
      <xdr:col>3</xdr:col>
      <xdr:colOff>1587375</xdr:colOff>
      <xdr:row>202</xdr:row>
      <xdr:rowOff>163800</xdr:rowOff>
    </xdr:to>
    <xdr:pic>
      <xdr:nvPicPr>
        <xdr:cNvPr id="31" name="그림 30">
          <a:extLst>
            <a:ext uri="{FF2B5EF4-FFF2-40B4-BE49-F238E27FC236}">
              <a16:creationId xmlns:a16="http://schemas.microsoft.com/office/drawing/2014/main" id="{45E4E4C7-FD85-4B0A-8907-D00B226311F8}"/>
            </a:ext>
          </a:extLst>
        </xdr:cNvPr>
        <xdr:cNvPicPr>
          <a:picLocks noChangeAspect="1"/>
        </xdr:cNvPicPr>
      </xdr:nvPicPr>
      <xdr:blipFill rotWithShape="1">
        <a:blip xmlns:r="http://schemas.openxmlformats.org/officeDocument/2006/relationships" r:embed="rId13" cstate="email">
          <a:extLst>
            <a:ext uri="{28A0092B-C50C-407E-A947-70E740481C1C}">
              <a14:useLocalDpi xmlns:a14="http://schemas.microsoft.com/office/drawing/2010/main"/>
            </a:ext>
          </a:extLst>
        </a:blip>
        <a:srcRect/>
        <a:stretch>
          <a:fillRect/>
        </a:stretch>
      </xdr:blipFill>
      <xdr:spPr>
        <a:xfrm>
          <a:off x="5191125" y="100107750"/>
          <a:ext cx="1558800" cy="1764000"/>
        </a:xfrm>
        <a:prstGeom prst="rect">
          <a:avLst/>
        </a:prstGeom>
        <a:ln>
          <a:solidFill>
            <a:schemeClr val="tx1"/>
          </a:solidFill>
        </a:ln>
      </xdr:spPr>
    </xdr:pic>
    <xdr:clientData/>
  </xdr:twoCellAnchor>
  <xdr:twoCellAnchor>
    <xdr:from>
      <xdr:col>3</xdr:col>
      <xdr:colOff>28575</xdr:colOff>
      <xdr:row>43</xdr:row>
      <xdr:rowOff>28575</xdr:rowOff>
    </xdr:from>
    <xdr:to>
      <xdr:col>3</xdr:col>
      <xdr:colOff>1587375</xdr:colOff>
      <xdr:row>52</xdr:row>
      <xdr:rowOff>163800</xdr:rowOff>
    </xdr:to>
    <xdr:pic>
      <xdr:nvPicPr>
        <xdr:cNvPr id="32" name="그림 31">
          <a:extLst>
            <a:ext uri="{FF2B5EF4-FFF2-40B4-BE49-F238E27FC236}">
              <a16:creationId xmlns:a16="http://schemas.microsoft.com/office/drawing/2014/main" id="{5F513AC6-CAA3-4B79-BC2C-959FA066A863}"/>
            </a:ext>
          </a:extLst>
        </xdr:cNvPr>
        <xdr:cNvPicPr>
          <a:picLocks noChangeAspect="1"/>
        </xdr:cNvPicPr>
      </xdr:nvPicPr>
      <xdr:blipFill>
        <a:blip xmlns:r="http://schemas.openxmlformats.org/officeDocument/2006/relationships" r:embed="rId14" cstate="email">
          <a:extLst>
            <a:ext uri="{28A0092B-C50C-407E-A947-70E740481C1C}">
              <a14:useLocalDpi xmlns:a14="http://schemas.microsoft.com/office/drawing/2010/main"/>
            </a:ext>
          </a:extLst>
        </a:blip>
        <a:stretch>
          <a:fillRect/>
        </a:stretch>
      </xdr:blipFill>
      <xdr:spPr>
        <a:xfrm>
          <a:off x="5191125" y="571500"/>
          <a:ext cx="1558800" cy="1764000"/>
        </a:xfrm>
        <a:prstGeom prst="rect">
          <a:avLst/>
        </a:prstGeom>
        <a:ln>
          <a:solidFill>
            <a:schemeClr val="tx1"/>
          </a:solidFill>
        </a:ln>
      </xdr:spPr>
    </xdr:pic>
    <xdr:clientData/>
  </xdr:twoCellAnchor>
  <xdr:twoCellAnchor>
    <xdr:from>
      <xdr:col>3</xdr:col>
      <xdr:colOff>28575</xdr:colOff>
      <xdr:row>83</xdr:row>
      <xdr:rowOff>28575</xdr:rowOff>
    </xdr:from>
    <xdr:to>
      <xdr:col>3</xdr:col>
      <xdr:colOff>1587375</xdr:colOff>
      <xdr:row>92</xdr:row>
      <xdr:rowOff>163800</xdr:rowOff>
    </xdr:to>
    <xdr:pic>
      <xdr:nvPicPr>
        <xdr:cNvPr id="33" name="그림 32">
          <a:extLst>
            <a:ext uri="{FF2B5EF4-FFF2-40B4-BE49-F238E27FC236}">
              <a16:creationId xmlns:a16="http://schemas.microsoft.com/office/drawing/2014/main" id="{C666EBA6-6DA1-4F80-9715-390FAB2E4726}"/>
            </a:ext>
          </a:extLst>
        </xdr:cNvPr>
        <xdr:cNvPicPr>
          <a:picLocks noChangeAspect="1"/>
        </xdr:cNvPicPr>
      </xdr:nvPicPr>
      <xdr:blipFill>
        <a:blip xmlns:r="http://schemas.openxmlformats.org/officeDocument/2006/relationships" r:embed="rId15" cstate="email">
          <a:extLst>
            <a:ext uri="{28A0092B-C50C-407E-A947-70E740481C1C}">
              <a14:useLocalDpi xmlns:a14="http://schemas.microsoft.com/office/drawing/2010/main"/>
            </a:ext>
          </a:extLst>
        </a:blip>
        <a:stretch>
          <a:fillRect/>
        </a:stretch>
      </xdr:blipFill>
      <xdr:spPr>
        <a:xfrm>
          <a:off x="5191125" y="40928925"/>
          <a:ext cx="1558800" cy="1764000"/>
        </a:xfrm>
        <a:prstGeom prst="rect">
          <a:avLst/>
        </a:prstGeom>
        <a:ln>
          <a:solidFill>
            <a:schemeClr val="tx1"/>
          </a:solidFill>
        </a:ln>
      </xdr:spPr>
    </xdr:pic>
    <xdr:clientData/>
  </xdr:twoCellAnchor>
  <xdr:twoCellAnchor>
    <xdr:from>
      <xdr:col>3</xdr:col>
      <xdr:colOff>28575</xdr:colOff>
      <xdr:row>103</xdr:row>
      <xdr:rowOff>28575</xdr:rowOff>
    </xdr:from>
    <xdr:to>
      <xdr:col>3</xdr:col>
      <xdr:colOff>1587375</xdr:colOff>
      <xdr:row>112</xdr:row>
      <xdr:rowOff>163800</xdr:rowOff>
    </xdr:to>
    <xdr:pic>
      <xdr:nvPicPr>
        <xdr:cNvPr id="34" name="그림 33">
          <a:extLst>
            <a:ext uri="{FF2B5EF4-FFF2-40B4-BE49-F238E27FC236}">
              <a16:creationId xmlns:a16="http://schemas.microsoft.com/office/drawing/2014/main" id="{AB6A7438-CFEA-477C-B9AD-AFE3CDDDB74A}"/>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5191125" y="59026425"/>
          <a:ext cx="1558800" cy="1764000"/>
        </a:xfrm>
        <a:prstGeom prst="rect">
          <a:avLst/>
        </a:prstGeom>
        <a:ln>
          <a:solidFill>
            <a:schemeClr val="tx1"/>
          </a:solidFill>
        </a:ln>
      </xdr:spPr>
    </xdr:pic>
    <xdr:clientData/>
  </xdr:twoCellAnchor>
  <xdr:twoCellAnchor>
    <xdr:from>
      <xdr:col>3</xdr:col>
      <xdr:colOff>28575</xdr:colOff>
      <xdr:row>143</xdr:row>
      <xdr:rowOff>28575</xdr:rowOff>
    </xdr:from>
    <xdr:to>
      <xdr:col>3</xdr:col>
      <xdr:colOff>1587375</xdr:colOff>
      <xdr:row>152</xdr:row>
      <xdr:rowOff>163800</xdr:rowOff>
    </xdr:to>
    <xdr:pic>
      <xdr:nvPicPr>
        <xdr:cNvPr id="35" name="그림 34">
          <a:extLst>
            <a:ext uri="{FF2B5EF4-FFF2-40B4-BE49-F238E27FC236}">
              <a16:creationId xmlns:a16="http://schemas.microsoft.com/office/drawing/2014/main" id="{12C144EF-8C18-48FC-ABB1-B814D89C7E89}"/>
            </a:ext>
          </a:extLst>
        </xdr:cNvPr>
        <xdr:cNvPicPr>
          <a:picLocks noChangeAspect="1"/>
        </xdr:cNvPicPr>
      </xdr:nvPicPr>
      <xdr:blipFill rotWithShape="1">
        <a:blip xmlns:r="http://schemas.openxmlformats.org/officeDocument/2006/relationships" r:embed="rId16" cstate="email">
          <a:extLst>
            <a:ext uri="{28A0092B-C50C-407E-A947-70E740481C1C}">
              <a14:useLocalDpi xmlns:a14="http://schemas.microsoft.com/office/drawing/2010/main"/>
            </a:ext>
          </a:extLst>
        </a:blip>
        <a:srcRect/>
        <a:stretch>
          <a:fillRect/>
        </a:stretch>
      </xdr:blipFill>
      <xdr:spPr>
        <a:xfrm>
          <a:off x="5191125" y="69522975"/>
          <a:ext cx="1558800" cy="1764000"/>
        </a:xfrm>
        <a:prstGeom prst="rect">
          <a:avLst/>
        </a:prstGeom>
        <a:ln>
          <a:solidFill>
            <a:schemeClr val="tx1"/>
          </a:solidFill>
        </a:ln>
      </xdr:spPr>
    </xdr:pic>
    <xdr:clientData/>
  </xdr:twoCellAnchor>
  <xdr:twoCellAnchor>
    <xdr:from>
      <xdr:col>3</xdr:col>
      <xdr:colOff>28575</xdr:colOff>
      <xdr:row>263</xdr:row>
      <xdr:rowOff>28575</xdr:rowOff>
    </xdr:from>
    <xdr:to>
      <xdr:col>3</xdr:col>
      <xdr:colOff>1587375</xdr:colOff>
      <xdr:row>272</xdr:row>
      <xdr:rowOff>163800</xdr:rowOff>
    </xdr:to>
    <xdr:pic>
      <xdr:nvPicPr>
        <xdr:cNvPr id="36" name="그림 35">
          <a:extLst>
            <a:ext uri="{FF2B5EF4-FFF2-40B4-BE49-F238E27FC236}">
              <a16:creationId xmlns:a16="http://schemas.microsoft.com/office/drawing/2014/main" id="{FBD06941-484E-4EDC-9691-7565ED4D8084}"/>
            </a:ext>
          </a:extLst>
        </xdr:cNvPr>
        <xdr:cNvPicPr>
          <a:picLocks noChangeAspect="1"/>
        </xdr:cNvPicPr>
      </xdr:nvPicPr>
      <xdr:blipFill rotWithShape="1">
        <a:blip xmlns:r="http://schemas.openxmlformats.org/officeDocument/2006/relationships" r:embed="rId17" cstate="email">
          <a:extLst>
            <a:ext uri="{28A0092B-C50C-407E-A947-70E740481C1C}">
              <a14:useLocalDpi xmlns:a14="http://schemas.microsoft.com/office/drawing/2010/main"/>
            </a:ext>
          </a:extLst>
        </a:blip>
        <a:srcRect b="16427"/>
        <a:stretch>
          <a:fillRect/>
        </a:stretch>
      </xdr:blipFill>
      <xdr:spPr>
        <a:xfrm>
          <a:off x="5191125" y="152409525"/>
          <a:ext cx="1558800" cy="1764000"/>
        </a:xfrm>
        <a:prstGeom prst="rect">
          <a:avLst/>
        </a:prstGeom>
        <a:ln>
          <a:solidFill>
            <a:schemeClr val="tx1"/>
          </a:solidFill>
        </a:ln>
      </xdr:spPr>
    </xdr:pic>
    <xdr:clientData/>
  </xdr:twoCellAnchor>
  <xdr:twoCellAnchor>
    <xdr:from>
      <xdr:col>3</xdr:col>
      <xdr:colOff>28575</xdr:colOff>
      <xdr:row>533</xdr:row>
      <xdr:rowOff>28575</xdr:rowOff>
    </xdr:from>
    <xdr:to>
      <xdr:col>3</xdr:col>
      <xdr:colOff>1587375</xdr:colOff>
      <xdr:row>542</xdr:row>
      <xdr:rowOff>163800</xdr:rowOff>
    </xdr:to>
    <xdr:pic>
      <xdr:nvPicPr>
        <xdr:cNvPr id="37" name="그림 36">
          <a:extLst>
            <a:ext uri="{FF2B5EF4-FFF2-40B4-BE49-F238E27FC236}">
              <a16:creationId xmlns:a16="http://schemas.microsoft.com/office/drawing/2014/main" id="{743E5D3B-0F2A-40CD-B85C-56CC23291DC6}"/>
            </a:ext>
          </a:extLst>
        </xdr:cNvPr>
        <xdr:cNvPicPr>
          <a:picLocks noChangeAspect="1"/>
        </xdr:cNvPicPr>
      </xdr:nvPicPr>
      <xdr:blipFill rotWithShape="1">
        <a:blip xmlns:r="http://schemas.openxmlformats.org/officeDocument/2006/relationships" r:embed="rId18" cstate="print">
          <a:extLst>
            <a:ext uri="{28A0092B-C50C-407E-A947-70E740481C1C}">
              <a14:useLocalDpi xmlns:a14="http://schemas.microsoft.com/office/drawing/2010/main"/>
            </a:ext>
          </a:extLst>
        </a:blip>
        <a:srcRect/>
        <a:stretch/>
      </xdr:blipFill>
      <xdr:spPr>
        <a:xfrm>
          <a:off x="5191125" y="291941250"/>
          <a:ext cx="1558800" cy="1764000"/>
        </a:xfrm>
        <a:prstGeom prst="rect">
          <a:avLst/>
        </a:prstGeom>
        <a:ln>
          <a:solidFill>
            <a:schemeClr val="tx1"/>
          </a:solidFill>
        </a:ln>
      </xdr:spPr>
    </xdr:pic>
    <xdr:clientData/>
  </xdr:twoCellAnchor>
  <xdr:twoCellAnchor>
    <xdr:from>
      <xdr:col>3</xdr:col>
      <xdr:colOff>28575</xdr:colOff>
      <xdr:row>73</xdr:row>
      <xdr:rowOff>28575</xdr:rowOff>
    </xdr:from>
    <xdr:to>
      <xdr:col>3</xdr:col>
      <xdr:colOff>1587375</xdr:colOff>
      <xdr:row>82</xdr:row>
      <xdr:rowOff>163800</xdr:rowOff>
    </xdr:to>
    <xdr:pic>
      <xdr:nvPicPr>
        <xdr:cNvPr id="38" name="그림 37">
          <a:extLst>
            <a:ext uri="{FF2B5EF4-FFF2-40B4-BE49-F238E27FC236}">
              <a16:creationId xmlns:a16="http://schemas.microsoft.com/office/drawing/2014/main" id="{1820F6C8-7240-4B7F-BF35-492B334493E8}"/>
            </a:ext>
          </a:extLst>
        </xdr:cNvPr>
        <xdr:cNvPicPr>
          <a:picLocks noChangeAspect="1"/>
        </xdr:cNvPicPr>
      </xdr:nvPicPr>
      <xdr:blipFill>
        <a:blip xmlns:r="http://schemas.openxmlformats.org/officeDocument/2006/relationships" r:embed="rId19" cstate="email">
          <a:extLst>
            <a:ext uri="{28A0092B-C50C-407E-A947-70E740481C1C}">
              <a14:useLocalDpi xmlns:a14="http://schemas.microsoft.com/office/drawing/2010/main"/>
            </a:ext>
          </a:extLst>
        </a:blip>
        <a:stretch>
          <a:fillRect/>
        </a:stretch>
      </xdr:blipFill>
      <xdr:spPr>
        <a:xfrm>
          <a:off x="5191125" y="30070425"/>
          <a:ext cx="1558800" cy="1764000"/>
        </a:xfrm>
        <a:prstGeom prst="rect">
          <a:avLst/>
        </a:prstGeom>
        <a:ln>
          <a:solidFill>
            <a:schemeClr val="tx1"/>
          </a:solidFill>
        </a:ln>
      </xdr:spPr>
    </xdr:pic>
    <xdr:clientData/>
  </xdr:twoCellAnchor>
  <xdr:twoCellAnchor>
    <xdr:from>
      <xdr:col>3</xdr:col>
      <xdr:colOff>28575</xdr:colOff>
      <xdr:row>543</xdr:row>
      <xdr:rowOff>28575</xdr:rowOff>
    </xdr:from>
    <xdr:to>
      <xdr:col>3</xdr:col>
      <xdr:colOff>1587375</xdr:colOff>
      <xdr:row>552</xdr:row>
      <xdr:rowOff>163800</xdr:rowOff>
    </xdr:to>
    <xdr:pic>
      <xdr:nvPicPr>
        <xdr:cNvPr id="39" name="그림 38">
          <a:extLst>
            <a:ext uri="{FF2B5EF4-FFF2-40B4-BE49-F238E27FC236}">
              <a16:creationId xmlns:a16="http://schemas.microsoft.com/office/drawing/2014/main" id="{CAA7679A-7901-4952-8443-02CD18050391}"/>
            </a:ext>
          </a:extLst>
        </xdr:cNvPr>
        <xdr:cNvPicPr>
          <a:picLocks noChangeAspect="1"/>
        </xdr:cNvPicPr>
      </xdr:nvPicPr>
      <xdr:blipFill rotWithShape="1">
        <a:blip xmlns:r="http://schemas.openxmlformats.org/officeDocument/2006/relationships" r:embed="rId20" cstate="email">
          <a:extLst>
            <a:ext uri="{28A0092B-C50C-407E-A947-70E740481C1C}">
              <a14:useLocalDpi xmlns:a14="http://schemas.microsoft.com/office/drawing/2010/main"/>
            </a:ext>
          </a:extLst>
        </a:blip>
        <a:srcRect b="5360"/>
        <a:stretch/>
      </xdr:blipFill>
      <xdr:spPr>
        <a:xfrm>
          <a:off x="5191125" y="302075850"/>
          <a:ext cx="1558800" cy="1764000"/>
        </a:xfrm>
        <a:prstGeom prst="rect">
          <a:avLst/>
        </a:prstGeom>
        <a:ln>
          <a:solidFill>
            <a:schemeClr val="tx1"/>
          </a:solidFill>
        </a:ln>
      </xdr:spPr>
    </xdr:pic>
    <xdr:clientData/>
  </xdr:twoCellAnchor>
  <xdr:twoCellAnchor>
    <xdr:from>
      <xdr:col>3</xdr:col>
      <xdr:colOff>28575</xdr:colOff>
      <xdr:row>283</xdr:row>
      <xdr:rowOff>28575</xdr:rowOff>
    </xdr:from>
    <xdr:to>
      <xdr:col>3</xdr:col>
      <xdr:colOff>1587375</xdr:colOff>
      <xdr:row>292</xdr:row>
      <xdr:rowOff>163800</xdr:rowOff>
    </xdr:to>
    <xdr:pic>
      <xdr:nvPicPr>
        <xdr:cNvPr id="59" name="그림 58">
          <a:extLst>
            <a:ext uri="{FF2B5EF4-FFF2-40B4-BE49-F238E27FC236}">
              <a16:creationId xmlns:a16="http://schemas.microsoft.com/office/drawing/2014/main" id="{01AB01EA-47EA-4B8E-8114-FA5A13175629}"/>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62906075"/>
          <a:ext cx="1558800" cy="1764000"/>
        </a:xfrm>
        <a:prstGeom prst="rect">
          <a:avLst/>
        </a:prstGeom>
        <a:ln>
          <a:solidFill>
            <a:schemeClr val="tx1"/>
          </a:solidFill>
        </a:ln>
      </xdr:spPr>
    </xdr:pic>
    <xdr:clientData/>
  </xdr:twoCellAnchor>
  <xdr:twoCellAnchor>
    <xdr:from>
      <xdr:col>3</xdr:col>
      <xdr:colOff>28575</xdr:colOff>
      <xdr:row>233</xdr:row>
      <xdr:rowOff>28575</xdr:rowOff>
    </xdr:from>
    <xdr:to>
      <xdr:col>3</xdr:col>
      <xdr:colOff>1587375</xdr:colOff>
      <xdr:row>242</xdr:row>
      <xdr:rowOff>163800</xdr:rowOff>
    </xdr:to>
    <xdr:pic>
      <xdr:nvPicPr>
        <xdr:cNvPr id="60" name="그림 59">
          <a:extLst>
            <a:ext uri="{FF2B5EF4-FFF2-40B4-BE49-F238E27FC236}">
              <a16:creationId xmlns:a16="http://schemas.microsoft.com/office/drawing/2014/main" id="{FFA3AF56-3DE0-4756-A351-657C34CE693B}"/>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10242350"/>
          <a:ext cx="1558800" cy="1764000"/>
        </a:xfrm>
        <a:prstGeom prst="rect">
          <a:avLst/>
        </a:prstGeom>
        <a:ln>
          <a:solidFill>
            <a:schemeClr val="tx1"/>
          </a:solidFill>
        </a:ln>
      </xdr:spPr>
    </xdr:pic>
    <xdr:clientData/>
  </xdr:twoCellAnchor>
  <xdr:twoCellAnchor>
    <xdr:from>
      <xdr:col>3</xdr:col>
      <xdr:colOff>28575</xdr:colOff>
      <xdr:row>553</xdr:row>
      <xdr:rowOff>28575</xdr:rowOff>
    </xdr:from>
    <xdr:to>
      <xdr:col>3</xdr:col>
      <xdr:colOff>1587375</xdr:colOff>
      <xdr:row>562</xdr:row>
      <xdr:rowOff>163800</xdr:rowOff>
    </xdr:to>
    <xdr:pic>
      <xdr:nvPicPr>
        <xdr:cNvPr id="61" name="그림 60">
          <a:extLst>
            <a:ext uri="{FF2B5EF4-FFF2-40B4-BE49-F238E27FC236}">
              <a16:creationId xmlns:a16="http://schemas.microsoft.com/office/drawing/2014/main" id="{231BE024-A0FE-4507-958C-5501A450FE8E}"/>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79996900"/>
          <a:ext cx="1558800" cy="1764000"/>
        </a:xfrm>
        <a:prstGeom prst="rect">
          <a:avLst/>
        </a:prstGeom>
        <a:ln>
          <a:solidFill>
            <a:schemeClr val="tx1"/>
          </a:solidFill>
        </a:ln>
      </xdr:spPr>
    </xdr:pic>
    <xdr:clientData/>
  </xdr:twoCellAnchor>
  <xdr:twoCellAnchor>
    <xdr:from>
      <xdr:col>3</xdr:col>
      <xdr:colOff>28575</xdr:colOff>
      <xdr:row>593</xdr:row>
      <xdr:rowOff>28575</xdr:rowOff>
    </xdr:from>
    <xdr:to>
      <xdr:col>3</xdr:col>
      <xdr:colOff>1587375</xdr:colOff>
      <xdr:row>602</xdr:row>
      <xdr:rowOff>163800</xdr:rowOff>
    </xdr:to>
    <xdr:pic>
      <xdr:nvPicPr>
        <xdr:cNvPr id="62" name="그림 61">
          <a:extLst>
            <a:ext uri="{FF2B5EF4-FFF2-40B4-BE49-F238E27FC236}">
              <a16:creationId xmlns:a16="http://schemas.microsoft.com/office/drawing/2014/main" id="{0B92965D-AE0A-4756-9F3D-91B576606FAC}"/>
            </a:ext>
          </a:extLst>
        </xdr:cNvPr>
        <xdr:cNvPicPr>
          <a:picLocks noChangeAspect="1"/>
        </xdr:cNvPicPr>
      </xdr:nvPicPr>
      <xdr:blipFill rotWithShape="1">
        <a:blip xmlns:r="http://schemas.openxmlformats.org/officeDocument/2006/relationships" r:embed="rId21" cstate="email">
          <a:extLst>
            <a:ext uri="{28A0092B-C50C-407E-A947-70E740481C1C}">
              <a14:useLocalDpi xmlns:a14="http://schemas.microsoft.com/office/drawing/2010/main"/>
            </a:ext>
          </a:extLst>
        </a:blip>
        <a:srcRect/>
        <a:stretch>
          <a:fillRect/>
        </a:stretch>
      </xdr:blipFill>
      <xdr:spPr>
        <a:xfrm>
          <a:off x="5191125" y="323430900"/>
          <a:ext cx="1558800" cy="1764000"/>
        </a:xfrm>
        <a:prstGeom prst="rect">
          <a:avLst/>
        </a:prstGeom>
        <a:ln>
          <a:solidFill>
            <a:schemeClr val="tx1"/>
          </a:solidFill>
        </a:ln>
      </xdr:spPr>
    </xdr:pic>
    <xdr:clientData/>
  </xdr:twoCellAnchor>
  <xdr:twoCellAnchor>
    <xdr:from>
      <xdr:col>6</xdr:col>
      <xdr:colOff>28575</xdr:colOff>
      <xdr:row>53</xdr:row>
      <xdr:rowOff>28575</xdr:rowOff>
    </xdr:from>
    <xdr:to>
      <xdr:col>6</xdr:col>
      <xdr:colOff>1587375</xdr:colOff>
      <xdr:row>62</xdr:row>
      <xdr:rowOff>163800</xdr:rowOff>
    </xdr:to>
    <xdr:pic>
      <xdr:nvPicPr>
        <xdr:cNvPr id="192" name="그림 191">
          <a:extLst>
            <a:ext uri="{FF2B5EF4-FFF2-40B4-BE49-F238E27FC236}">
              <a16:creationId xmlns:a16="http://schemas.microsoft.com/office/drawing/2014/main" id="{E97A4049-DF9F-492B-B469-2490F0120679}"/>
            </a:ext>
          </a:extLst>
        </xdr:cNvPr>
        <xdr:cNvPicPr>
          <a:picLocks noChangeAspect="1"/>
        </xdr:cNvPicPr>
      </xdr:nvPicPr>
      <xdr:blipFill>
        <a:blip xmlns:r="http://schemas.openxmlformats.org/officeDocument/2006/relationships" r:embed="rId22" cstate="email">
          <a:extLst>
            <a:ext uri="{28A0092B-C50C-407E-A947-70E740481C1C}">
              <a14:useLocalDpi xmlns:a14="http://schemas.microsoft.com/office/drawing/2010/main"/>
            </a:ext>
          </a:extLst>
        </a:blip>
        <a:stretch>
          <a:fillRect/>
        </a:stretch>
      </xdr:blipFill>
      <xdr:spPr>
        <a:xfrm>
          <a:off x="8410575" y="2381250"/>
          <a:ext cx="1558800" cy="1764000"/>
        </a:xfrm>
        <a:prstGeom prst="rect">
          <a:avLst/>
        </a:prstGeom>
        <a:ln>
          <a:solidFill>
            <a:schemeClr val="tx1"/>
          </a:solidFill>
        </a:ln>
      </xdr:spPr>
    </xdr:pic>
    <xdr:clientData/>
  </xdr:twoCellAnchor>
  <xdr:twoCellAnchor>
    <xdr:from>
      <xdr:col>9</xdr:col>
      <xdr:colOff>28575</xdr:colOff>
      <xdr:row>53</xdr:row>
      <xdr:rowOff>28575</xdr:rowOff>
    </xdr:from>
    <xdr:to>
      <xdr:col>9</xdr:col>
      <xdr:colOff>1587375</xdr:colOff>
      <xdr:row>62</xdr:row>
      <xdr:rowOff>163800</xdr:rowOff>
    </xdr:to>
    <xdr:pic>
      <xdr:nvPicPr>
        <xdr:cNvPr id="193" name="그림 192">
          <a:extLst>
            <a:ext uri="{FF2B5EF4-FFF2-40B4-BE49-F238E27FC236}">
              <a16:creationId xmlns:a16="http://schemas.microsoft.com/office/drawing/2014/main" id="{4BBC85D2-9D73-47B2-B2F8-30993EF0BD63}"/>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11963400" y="2381250"/>
          <a:ext cx="1558800" cy="1764000"/>
        </a:xfrm>
        <a:prstGeom prst="rect">
          <a:avLst/>
        </a:prstGeom>
        <a:ln>
          <a:solidFill>
            <a:schemeClr val="tx1"/>
          </a:solidFill>
        </a:ln>
      </xdr:spPr>
    </xdr:pic>
    <xdr:clientData/>
  </xdr:twoCellAnchor>
  <xdr:twoCellAnchor>
    <xdr:from>
      <xdr:col>6</xdr:col>
      <xdr:colOff>28575</xdr:colOff>
      <xdr:row>63</xdr:row>
      <xdr:rowOff>28575</xdr:rowOff>
    </xdr:from>
    <xdr:to>
      <xdr:col>6</xdr:col>
      <xdr:colOff>1587375</xdr:colOff>
      <xdr:row>72</xdr:row>
      <xdr:rowOff>163800</xdr:rowOff>
    </xdr:to>
    <xdr:pic>
      <xdr:nvPicPr>
        <xdr:cNvPr id="194" name="그림 193">
          <a:extLst>
            <a:ext uri="{FF2B5EF4-FFF2-40B4-BE49-F238E27FC236}">
              <a16:creationId xmlns:a16="http://schemas.microsoft.com/office/drawing/2014/main" id="{49E3727E-75E6-445F-AD08-74CDF68C9C79}"/>
            </a:ext>
          </a:extLst>
        </xdr:cNvPr>
        <xdr:cNvPicPr>
          <a:picLocks noChangeAspect="1"/>
        </xdr:cNvPicPr>
      </xdr:nvPicPr>
      <xdr:blipFill>
        <a:blip xmlns:r="http://schemas.openxmlformats.org/officeDocument/2006/relationships" r:embed="rId23"/>
        <a:stretch>
          <a:fillRect/>
        </a:stretch>
      </xdr:blipFill>
      <xdr:spPr>
        <a:xfrm>
          <a:off x="8410575" y="4191000"/>
          <a:ext cx="1558800" cy="1764000"/>
        </a:xfrm>
        <a:prstGeom prst="rect">
          <a:avLst/>
        </a:prstGeom>
        <a:ln>
          <a:solidFill>
            <a:schemeClr val="tx1"/>
          </a:solidFill>
        </a:ln>
      </xdr:spPr>
    </xdr:pic>
    <xdr:clientData/>
  </xdr:twoCellAnchor>
  <xdr:twoCellAnchor>
    <xdr:from>
      <xdr:col>6</xdr:col>
      <xdr:colOff>28575</xdr:colOff>
      <xdr:row>103</xdr:row>
      <xdr:rowOff>28575</xdr:rowOff>
    </xdr:from>
    <xdr:to>
      <xdr:col>6</xdr:col>
      <xdr:colOff>1587375</xdr:colOff>
      <xdr:row>112</xdr:row>
      <xdr:rowOff>163800</xdr:rowOff>
    </xdr:to>
    <xdr:pic>
      <xdr:nvPicPr>
        <xdr:cNvPr id="195" name="그림 194">
          <a:extLst>
            <a:ext uri="{FF2B5EF4-FFF2-40B4-BE49-F238E27FC236}">
              <a16:creationId xmlns:a16="http://schemas.microsoft.com/office/drawing/2014/main" id="{21D0A473-0704-4745-81EA-393F9684AD84}"/>
            </a:ext>
          </a:extLst>
        </xdr:cNvPr>
        <xdr:cNvPicPr>
          <a:picLocks noChangeAspect="1"/>
        </xdr:cNvPicPr>
      </xdr:nvPicPr>
      <xdr:blipFill>
        <a:blip xmlns:r="http://schemas.openxmlformats.org/officeDocument/2006/relationships" r:embed="rId22" cstate="email">
          <a:extLst>
            <a:ext uri="{28A0092B-C50C-407E-A947-70E740481C1C}">
              <a14:useLocalDpi xmlns:a14="http://schemas.microsoft.com/office/drawing/2010/main"/>
            </a:ext>
          </a:extLst>
        </a:blip>
        <a:stretch>
          <a:fillRect/>
        </a:stretch>
      </xdr:blipFill>
      <xdr:spPr>
        <a:xfrm>
          <a:off x="8410575" y="11430000"/>
          <a:ext cx="1558800" cy="1764000"/>
        </a:xfrm>
        <a:prstGeom prst="rect">
          <a:avLst/>
        </a:prstGeom>
        <a:ln>
          <a:solidFill>
            <a:schemeClr val="tx1"/>
          </a:solidFill>
        </a:ln>
      </xdr:spPr>
    </xdr:pic>
    <xdr:clientData/>
  </xdr:twoCellAnchor>
  <xdr:twoCellAnchor>
    <xdr:from>
      <xdr:col>6</xdr:col>
      <xdr:colOff>28575</xdr:colOff>
      <xdr:row>143</xdr:row>
      <xdr:rowOff>28575</xdr:rowOff>
    </xdr:from>
    <xdr:to>
      <xdr:col>6</xdr:col>
      <xdr:colOff>1587375</xdr:colOff>
      <xdr:row>152</xdr:row>
      <xdr:rowOff>163800</xdr:rowOff>
    </xdr:to>
    <xdr:pic>
      <xdr:nvPicPr>
        <xdr:cNvPr id="196" name="그림 195">
          <a:extLst>
            <a:ext uri="{FF2B5EF4-FFF2-40B4-BE49-F238E27FC236}">
              <a16:creationId xmlns:a16="http://schemas.microsoft.com/office/drawing/2014/main" id="{1CB059E7-2F5B-4E7C-892E-77E2510C6CC5}"/>
            </a:ext>
          </a:extLst>
        </xdr:cNvPr>
        <xdr:cNvPicPr>
          <a:picLocks noChangeAspect="1"/>
        </xdr:cNvPicPr>
      </xdr:nvPicPr>
      <xdr:blipFill rotWithShape="1">
        <a:blip xmlns:r="http://schemas.openxmlformats.org/officeDocument/2006/relationships" r:embed="rId24" cstate="email">
          <a:extLst>
            <a:ext uri="{28A0092B-C50C-407E-A947-70E740481C1C}">
              <a14:useLocalDpi xmlns:a14="http://schemas.microsoft.com/office/drawing/2010/main"/>
            </a:ext>
          </a:extLst>
        </a:blip>
        <a:srcRect/>
        <a:stretch>
          <a:fillRect/>
        </a:stretch>
      </xdr:blipFill>
      <xdr:spPr>
        <a:xfrm>
          <a:off x="8410575" y="13239750"/>
          <a:ext cx="1558800" cy="1764000"/>
        </a:xfrm>
        <a:prstGeom prst="rect">
          <a:avLst/>
        </a:prstGeom>
        <a:ln>
          <a:solidFill>
            <a:schemeClr val="tx1"/>
          </a:solidFill>
        </a:ln>
      </xdr:spPr>
    </xdr:pic>
    <xdr:clientData/>
  </xdr:twoCellAnchor>
  <xdr:twoCellAnchor>
    <xdr:from>
      <xdr:col>6</xdr:col>
      <xdr:colOff>28575</xdr:colOff>
      <xdr:row>263</xdr:row>
      <xdr:rowOff>28575</xdr:rowOff>
    </xdr:from>
    <xdr:to>
      <xdr:col>6</xdr:col>
      <xdr:colOff>1587375</xdr:colOff>
      <xdr:row>272</xdr:row>
      <xdr:rowOff>163800</xdr:rowOff>
    </xdr:to>
    <xdr:pic>
      <xdr:nvPicPr>
        <xdr:cNvPr id="198" name="그림 197">
          <a:extLst>
            <a:ext uri="{FF2B5EF4-FFF2-40B4-BE49-F238E27FC236}">
              <a16:creationId xmlns:a16="http://schemas.microsoft.com/office/drawing/2014/main" id="{F52DB0B0-0B3A-4C77-A186-4B8EADF9A976}"/>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8410575" y="27717750"/>
          <a:ext cx="1558800" cy="1764000"/>
        </a:xfrm>
        <a:prstGeom prst="rect">
          <a:avLst/>
        </a:prstGeom>
        <a:ln>
          <a:solidFill>
            <a:schemeClr val="tx1"/>
          </a:solidFill>
        </a:ln>
      </xdr:spPr>
    </xdr:pic>
    <xdr:clientData/>
  </xdr:twoCellAnchor>
  <xdr:twoCellAnchor>
    <xdr:from>
      <xdr:col>6</xdr:col>
      <xdr:colOff>28575</xdr:colOff>
      <xdr:row>283</xdr:row>
      <xdr:rowOff>28575</xdr:rowOff>
    </xdr:from>
    <xdr:to>
      <xdr:col>6</xdr:col>
      <xdr:colOff>1587375</xdr:colOff>
      <xdr:row>292</xdr:row>
      <xdr:rowOff>163800</xdr:rowOff>
    </xdr:to>
    <xdr:pic>
      <xdr:nvPicPr>
        <xdr:cNvPr id="199" name="그림 198">
          <a:extLst>
            <a:ext uri="{FF2B5EF4-FFF2-40B4-BE49-F238E27FC236}">
              <a16:creationId xmlns:a16="http://schemas.microsoft.com/office/drawing/2014/main" id="{82DBF59D-0A69-49E6-8BE1-B93D904F1B38}"/>
            </a:ext>
          </a:extLst>
        </xdr:cNvPr>
        <xdr:cNvPicPr>
          <a:picLocks noChangeAspect="1"/>
        </xdr:cNvPicPr>
      </xdr:nvPicPr>
      <xdr:blipFill>
        <a:blip xmlns:r="http://schemas.openxmlformats.org/officeDocument/2006/relationships" r:embed="rId25">
          <a:extLst>
            <a:ext uri="{BEBA8EAE-BF5A-486C-A8C5-ECC9F3942E4B}">
              <a14:imgProps xmlns:a14="http://schemas.microsoft.com/office/drawing/2010/main">
                <a14:imgLayer r:embed="rId26">
                  <a14:imgEffect>
                    <a14:sharpenSoften amount="80000"/>
                  </a14:imgEffect>
                </a14:imgLayer>
              </a14:imgProps>
            </a:ext>
          </a:extLst>
        </a:blip>
        <a:stretch>
          <a:fillRect/>
        </a:stretch>
      </xdr:blipFill>
      <xdr:spPr>
        <a:xfrm>
          <a:off x="8410575" y="29527500"/>
          <a:ext cx="1558800" cy="1764000"/>
        </a:xfrm>
        <a:prstGeom prst="rect">
          <a:avLst/>
        </a:prstGeom>
        <a:ln>
          <a:solidFill>
            <a:schemeClr val="tx1"/>
          </a:solidFill>
        </a:ln>
      </xdr:spPr>
    </xdr:pic>
    <xdr:clientData/>
  </xdr:twoCellAnchor>
  <xdr:twoCellAnchor>
    <xdr:from>
      <xdr:col>6</xdr:col>
      <xdr:colOff>28575</xdr:colOff>
      <xdr:row>303</xdr:row>
      <xdr:rowOff>28575</xdr:rowOff>
    </xdr:from>
    <xdr:to>
      <xdr:col>6</xdr:col>
      <xdr:colOff>1587375</xdr:colOff>
      <xdr:row>312</xdr:row>
      <xdr:rowOff>163800</xdr:rowOff>
    </xdr:to>
    <xdr:pic>
      <xdr:nvPicPr>
        <xdr:cNvPr id="200" name="그림 199">
          <a:extLst>
            <a:ext uri="{FF2B5EF4-FFF2-40B4-BE49-F238E27FC236}">
              <a16:creationId xmlns:a16="http://schemas.microsoft.com/office/drawing/2014/main" id="{5B0EB8F4-6E36-4C8D-A0E7-F15A44DE183E}"/>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8410575" y="31337250"/>
          <a:ext cx="1558800" cy="1764000"/>
        </a:xfrm>
        <a:prstGeom prst="rect">
          <a:avLst/>
        </a:prstGeom>
        <a:ln>
          <a:solidFill>
            <a:schemeClr val="tx1"/>
          </a:solidFill>
        </a:ln>
      </xdr:spPr>
    </xdr:pic>
    <xdr:clientData/>
  </xdr:twoCellAnchor>
  <xdr:twoCellAnchor>
    <xdr:from>
      <xdr:col>6</xdr:col>
      <xdr:colOff>28575</xdr:colOff>
      <xdr:row>313</xdr:row>
      <xdr:rowOff>28575</xdr:rowOff>
    </xdr:from>
    <xdr:to>
      <xdr:col>6</xdr:col>
      <xdr:colOff>1587375</xdr:colOff>
      <xdr:row>322</xdr:row>
      <xdr:rowOff>163800</xdr:rowOff>
    </xdr:to>
    <xdr:pic>
      <xdr:nvPicPr>
        <xdr:cNvPr id="201" name="그림 200">
          <a:extLst>
            <a:ext uri="{FF2B5EF4-FFF2-40B4-BE49-F238E27FC236}">
              <a16:creationId xmlns:a16="http://schemas.microsoft.com/office/drawing/2014/main" id="{340FB7D3-6DA1-4BE6-B53B-6B53232A837E}"/>
            </a:ext>
          </a:extLst>
        </xdr:cNvPr>
        <xdr:cNvPicPr>
          <a:picLocks noChangeAspect="1"/>
        </xdr:cNvPicPr>
      </xdr:nvPicPr>
      <xdr:blipFill rotWithShape="1">
        <a:blip xmlns:r="http://schemas.openxmlformats.org/officeDocument/2006/relationships" r:embed="rId27" cstate="email">
          <a:extLst>
            <a:ext uri="{28A0092B-C50C-407E-A947-70E740481C1C}">
              <a14:useLocalDpi xmlns:a14="http://schemas.microsoft.com/office/drawing/2010/main"/>
            </a:ext>
          </a:extLst>
        </a:blip>
        <a:srcRect t="-1"/>
        <a:stretch/>
      </xdr:blipFill>
      <xdr:spPr>
        <a:xfrm>
          <a:off x="8410575" y="33147000"/>
          <a:ext cx="1558800" cy="1764000"/>
        </a:xfrm>
        <a:prstGeom prst="rect">
          <a:avLst/>
        </a:prstGeom>
        <a:ln>
          <a:solidFill>
            <a:schemeClr val="tx1"/>
          </a:solidFill>
        </a:ln>
      </xdr:spPr>
    </xdr:pic>
    <xdr:clientData/>
  </xdr:twoCellAnchor>
  <xdr:twoCellAnchor>
    <xdr:from>
      <xdr:col>6</xdr:col>
      <xdr:colOff>28575</xdr:colOff>
      <xdr:row>563</xdr:row>
      <xdr:rowOff>28575</xdr:rowOff>
    </xdr:from>
    <xdr:to>
      <xdr:col>6</xdr:col>
      <xdr:colOff>1587375</xdr:colOff>
      <xdr:row>572</xdr:row>
      <xdr:rowOff>163800</xdr:rowOff>
    </xdr:to>
    <xdr:pic>
      <xdr:nvPicPr>
        <xdr:cNvPr id="202" name="그림 201">
          <a:extLst>
            <a:ext uri="{FF2B5EF4-FFF2-40B4-BE49-F238E27FC236}">
              <a16:creationId xmlns:a16="http://schemas.microsoft.com/office/drawing/2014/main" id="{22F8B46B-6A07-4B5C-B813-B75F0A3D50C7}"/>
            </a:ext>
          </a:extLst>
        </xdr:cNvPr>
        <xdr:cNvPicPr>
          <a:picLocks noChangeAspect="1"/>
        </xdr:cNvPicPr>
      </xdr:nvPicPr>
      <xdr:blipFill>
        <a:blip xmlns:r="http://schemas.openxmlformats.org/officeDocument/2006/relationships" r:embed="rId28" cstate="email">
          <a:extLst>
            <a:ext uri="{28A0092B-C50C-407E-A947-70E740481C1C}">
              <a14:useLocalDpi xmlns:a14="http://schemas.microsoft.com/office/drawing/2010/main"/>
            </a:ext>
          </a:extLst>
        </a:blip>
        <a:stretch>
          <a:fillRect/>
        </a:stretch>
      </xdr:blipFill>
      <xdr:spPr>
        <a:xfrm>
          <a:off x="8410575" y="54864000"/>
          <a:ext cx="1558800" cy="1764000"/>
        </a:xfrm>
        <a:prstGeom prst="rect">
          <a:avLst/>
        </a:prstGeom>
        <a:ln>
          <a:solidFill>
            <a:schemeClr val="tx1"/>
          </a:solidFill>
        </a:ln>
      </xdr:spPr>
    </xdr:pic>
    <xdr:clientData/>
  </xdr:twoCellAnchor>
  <xdr:twoCellAnchor>
    <xdr:from>
      <xdr:col>6</xdr:col>
      <xdr:colOff>28575</xdr:colOff>
      <xdr:row>203</xdr:row>
      <xdr:rowOff>28575</xdr:rowOff>
    </xdr:from>
    <xdr:to>
      <xdr:col>6</xdr:col>
      <xdr:colOff>1587375</xdr:colOff>
      <xdr:row>212</xdr:row>
      <xdr:rowOff>163800</xdr:rowOff>
    </xdr:to>
    <xdr:pic>
      <xdr:nvPicPr>
        <xdr:cNvPr id="4" name="그림 3">
          <a:extLst>
            <a:ext uri="{FF2B5EF4-FFF2-40B4-BE49-F238E27FC236}">
              <a16:creationId xmlns:a16="http://schemas.microsoft.com/office/drawing/2014/main" id="{7CB111D1-4FD6-4BEE-B177-3B6618737955}"/>
            </a:ext>
          </a:extLst>
        </xdr:cNvPr>
        <xdr:cNvPicPr>
          <a:picLocks noChangeAspect="1"/>
        </xdr:cNvPicPr>
      </xdr:nvPicPr>
      <xdr:blipFill rotWithShape="1">
        <a:blip xmlns:r="http://schemas.openxmlformats.org/officeDocument/2006/relationships" r:embed="rId29" cstate="email">
          <a:extLst>
            <a:ext uri="{28A0092B-C50C-407E-A947-70E740481C1C}">
              <a14:useLocalDpi xmlns:a14="http://schemas.microsoft.com/office/drawing/2010/main"/>
            </a:ext>
          </a:extLst>
        </a:blip>
        <a:srcRect/>
        <a:stretch>
          <a:fillRect/>
        </a:stretch>
      </xdr:blipFill>
      <xdr:spPr>
        <a:xfrm>
          <a:off x="8858250" y="22288500"/>
          <a:ext cx="1558800" cy="1764000"/>
        </a:xfrm>
        <a:prstGeom prst="rect">
          <a:avLst/>
        </a:prstGeom>
        <a:ln>
          <a:solidFill>
            <a:schemeClr val="tx1"/>
          </a:solidFill>
        </a:ln>
      </xdr:spPr>
    </xdr:pic>
    <xdr:clientData/>
  </xdr:twoCellAnchor>
  <xdr:twoCellAnchor>
    <xdr:from>
      <xdr:col>3</xdr:col>
      <xdr:colOff>28575</xdr:colOff>
      <xdr:row>253</xdr:row>
      <xdr:rowOff>28575</xdr:rowOff>
    </xdr:from>
    <xdr:to>
      <xdr:col>3</xdr:col>
      <xdr:colOff>1587375</xdr:colOff>
      <xdr:row>262</xdr:row>
      <xdr:rowOff>163800</xdr:rowOff>
    </xdr:to>
    <xdr:pic>
      <xdr:nvPicPr>
        <xdr:cNvPr id="8" name="그림 7">
          <a:extLst>
            <a:ext uri="{FF2B5EF4-FFF2-40B4-BE49-F238E27FC236}">
              <a16:creationId xmlns:a16="http://schemas.microsoft.com/office/drawing/2014/main" id="{FEBF56CF-C0F3-4405-8FD7-C73ED18D8BFD}"/>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305425" y="27717750"/>
          <a:ext cx="1558800" cy="1764000"/>
        </a:xfrm>
        <a:prstGeom prst="rect">
          <a:avLst/>
        </a:prstGeom>
        <a:ln>
          <a:solidFill>
            <a:schemeClr val="tx1"/>
          </a:solidFill>
        </a:ln>
      </xdr:spPr>
    </xdr:pic>
    <xdr:clientData/>
  </xdr:twoCellAnchor>
  <xdr:twoCellAnchor>
    <xdr:from>
      <xdr:col>3</xdr:col>
      <xdr:colOff>28575</xdr:colOff>
      <xdr:row>443</xdr:row>
      <xdr:rowOff>28575</xdr:rowOff>
    </xdr:from>
    <xdr:to>
      <xdr:col>3</xdr:col>
      <xdr:colOff>1587375</xdr:colOff>
      <xdr:row>452</xdr:row>
      <xdr:rowOff>163800</xdr:rowOff>
    </xdr:to>
    <xdr:pic>
      <xdr:nvPicPr>
        <xdr:cNvPr id="3" name="그림 2">
          <a:extLst>
            <a:ext uri="{FF2B5EF4-FFF2-40B4-BE49-F238E27FC236}">
              <a16:creationId xmlns:a16="http://schemas.microsoft.com/office/drawing/2014/main" id="{9616DB0E-BA18-4C42-B704-A54670DA9D81}"/>
            </a:ext>
          </a:extLst>
        </xdr:cNvPr>
        <xdr:cNvPicPr>
          <a:picLocks noChangeAspect="1"/>
        </xdr:cNvPicPr>
      </xdr:nvPicPr>
      <xdr:blipFill>
        <a:blip xmlns:r="http://schemas.openxmlformats.org/officeDocument/2006/relationships" r:embed="rId30" cstate="email">
          <a:extLst>
            <a:ext uri="{28A0092B-C50C-407E-A947-70E740481C1C}">
              <a14:useLocalDpi xmlns:a14="http://schemas.microsoft.com/office/drawing/2010/main"/>
            </a:ext>
          </a:extLst>
        </a:blip>
        <a:stretch>
          <a:fillRect/>
        </a:stretch>
      </xdr:blipFill>
      <xdr:spPr>
        <a:xfrm>
          <a:off x="5305425" y="145351500"/>
          <a:ext cx="1558800" cy="1764000"/>
        </a:xfrm>
        <a:prstGeom prst="rect">
          <a:avLst/>
        </a:prstGeom>
        <a:ln>
          <a:solidFill>
            <a:schemeClr val="tx1"/>
          </a:solidFill>
        </a:ln>
      </xdr:spPr>
    </xdr:pic>
    <xdr:clientData/>
  </xdr:twoCellAnchor>
  <xdr:twoCellAnchor>
    <xdr:from>
      <xdr:col>3</xdr:col>
      <xdr:colOff>28575</xdr:colOff>
      <xdr:row>453</xdr:row>
      <xdr:rowOff>28575</xdr:rowOff>
    </xdr:from>
    <xdr:to>
      <xdr:col>3</xdr:col>
      <xdr:colOff>1587375</xdr:colOff>
      <xdr:row>462</xdr:row>
      <xdr:rowOff>163800</xdr:rowOff>
    </xdr:to>
    <xdr:pic>
      <xdr:nvPicPr>
        <xdr:cNvPr id="6" name="그림 5">
          <a:extLst>
            <a:ext uri="{FF2B5EF4-FFF2-40B4-BE49-F238E27FC236}">
              <a16:creationId xmlns:a16="http://schemas.microsoft.com/office/drawing/2014/main" id="{E5FA4C29-67CB-4FF3-A5B5-8BC454611A1C}"/>
            </a:ext>
          </a:extLst>
        </xdr:cNvPr>
        <xdr:cNvPicPr>
          <a:picLocks noChangeAspect="1"/>
        </xdr:cNvPicPr>
      </xdr:nvPicPr>
      <xdr:blipFill>
        <a:blip xmlns:r="http://schemas.openxmlformats.org/officeDocument/2006/relationships" r:embed="rId31" cstate="email">
          <a:extLst>
            <a:ext uri="{28A0092B-C50C-407E-A947-70E740481C1C}">
              <a14:useLocalDpi xmlns:a14="http://schemas.microsoft.com/office/drawing/2010/main"/>
            </a:ext>
          </a:extLst>
        </a:blip>
        <a:stretch>
          <a:fillRect/>
        </a:stretch>
      </xdr:blipFill>
      <xdr:spPr>
        <a:xfrm>
          <a:off x="5305425" y="147161250"/>
          <a:ext cx="1558800" cy="1764000"/>
        </a:xfrm>
        <a:prstGeom prst="rect">
          <a:avLst/>
        </a:prstGeom>
        <a:ln>
          <a:solidFill>
            <a:schemeClr val="tx1"/>
          </a:solidFill>
        </a:ln>
      </xdr:spPr>
    </xdr:pic>
    <xdr:clientData/>
  </xdr:twoCellAnchor>
  <xdr:twoCellAnchor>
    <xdr:from>
      <xdr:col>3</xdr:col>
      <xdr:colOff>28575</xdr:colOff>
      <xdr:row>123</xdr:row>
      <xdr:rowOff>28575</xdr:rowOff>
    </xdr:from>
    <xdr:to>
      <xdr:col>3</xdr:col>
      <xdr:colOff>1587375</xdr:colOff>
      <xdr:row>132</xdr:row>
      <xdr:rowOff>163800</xdr:rowOff>
    </xdr:to>
    <xdr:pic>
      <xdr:nvPicPr>
        <xdr:cNvPr id="14" name="그림 13" descr="인간의 얼굴, 사람, 인물사진, 미소이(가) 표시된 사진&#10;&#10;자동 생성된 설명">
          <a:extLst>
            <a:ext uri="{FF2B5EF4-FFF2-40B4-BE49-F238E27FC236}">
              <a16:creationId xmlns:a16="http://schemas.microsoft.com/office/drawing/2014/main" id="{F981D213-8C9A-4769-9995-CE1F6B5BABA2}"/>
            </a:ext>
          </a:extLst>
        </xdr:cNvPr>
        <xdr:cNvPicPr>
          <a:picLocks noChangeAspect="1"/>
        </xdr:cNvPicPr>
      </xdr:nvPicPr>
      <xdr:blipFill>
        <a:blip xmlns:r="http://schemas.openxmlformats.org/officeDocument/2006/relationships" r:embed="rId32" cstate="email">
          <a:extLst>
            <a:ext uri="{28A0092B-C50C-407E-A947-70E740481C1C}">
              <a14:useLocalDpi xmlns:a14="http://schemas.microsoft.com/office/drawing/2010/main"/>
            </a:ext>
          </a:extLst>
        </a:blip>
        <a:stretch>
          <a:fillRect/>
        </a:stretch>
      </xdr:blipFill>
      <xdr:spPr>
        <a:xfrm>
          <a:off x="5305425" y="116395500"/>
          <a:ext cx="1558800" cy="1764000"/>
        </a:xfrm>
        <a:prstGeom prst="rect">
          <a:avLst/>
        </a:prstGeom>
        <a:ln>
          <a:solidFill>
            <a:schemeClr val="tx1"/>
          </a:solidFill>
        </a:ln>
      </xdr:spPr>
    </xdr:pic>
    <xdr:clientData/>
  </xdr:twoCellAnchor>
  <xdr:twoCellAnchor>
    <xdr:from>
      <xdr:col>3</xdr:col>
      <xdr:colOff>28575</xdr:colOff>
      <xdr:row>463</xdr:row>
      <xdr:rowOff>28575</xdr:rowOff>
    </xdr:from>
    <xdr:to>
      <xdr:col>3</xdr:col>
      <xdr:colOff>1587375</xdr:colOff>
      <xdr:row>472</xdr:row>
      <xdr:rowOff>163800</xdr:rowOff>
    </xdr:to>
    <xdr:pic>
      <xdr:nvPicPr>
        <xdr:cNvPr id="15" name="그림 14">
          <a:extLst>
            <a:ext uri="{FF2B5EF4-FFF2-40B4-BE49-F238E27FC236}">
              <a16:creationId xmlns:a16="http://schemas.microsoft.com/office/drawing/2014/main" id="{AB3AD255-D272-4170-AAD7-D6B1F1D8E296}"/>
            </a:ext>
          </a:extLst>
        </xdr:cNvPr>
        <xdr:cNvPicPr>
          <a:picLocks noChangeAspect="1"/>
        </xdr:cNvPicPr>
      </xdr:nvPicPr>
      <xdr:blipFill rotWithShape="1">
        <a:blip xmlns:r="http://schemas.openxmlformats.org/officeDocument/2006/relationships" r:embed="rId33" cstate="email">
          <a:extLst>
            <a:ext uri="{28A0092B-C50C-407E-A947-70E740481C1C}">
              <a14:useLocalDpi xmlns:a14="http://schemas.microsoft.com/office/drawing/2010/main"/>
            </a:ext>
          </a:extLst>
        </a:blip>
        <a:srcRect l="-1" r="3370"/>
        <a:stretch/>
      </xdr:blipFill>
      <xdr:spPr>
        <a:xfrm>
          <a:off x="5305425" y="148971000"/>
          <a:ext cx="1558800" cy="1764000"/>
        </a:xfrm>
        <a:prstGeom prst="rect">
          <a:avLst/>
        </a:prstGeom>
        <a:ln>
          <a:solidFill>
            <a:schemeClr val="tx1"/>
          </a:solidFill>
        </a:ln>
      </xdr:spPr>
    </xdr:pic>
    <xdr:clientData/>
  </xdr:twoCellAnchor>
  <xdr:twoCellAnchor>
    <xdr:from>
      <xdr:col>3</xdr:col>
      <xdr:colOff>28575</xdr:colOff>
      <xdr:row>473</xdr:row>
      <xdr:rowOff>28575</xdr:rowOff>
    </xdr:from>
    <xdr:to>
      <xdr:col>3</xdr:col>
      <xdr:colOff>1587375</xdr:colOff>
      <xdr:row>482</xdr:row>
      <xdr:rowOff>163800</xdr:rowOff>
    </xdr:to>
    <xdr:pic>
      <xdr:nvPicPr>
        <xdr:cNvPr id="20" name="그림 19">
          <a:extLst>
            <a:ext uri="{FF2B5EF4-FFF2-40B4-BE49-F238E27FC236}">
              <a16:creationId xmlns:a16="http://schemas.microsoft.com/office/drawing/2014/main" id="{519C1177-1F3C-483C-8C07-D2D26C64FFFD}"/>
            </a:ext>
          </a:extLst>
        </xdr:cNvPr>
        <xdr:cNvPicPr>
          <a:picLocks noChangeAspect="1"/>
        </xdr:cNvPicPr>
      </xdr:nvPicPr>
      <xdr:blipFill rotWithShape="1">
        <a:blip xmlns:r="http://schemas.openxmlformats.org/officeDocument/2006/relationships" r:embed="rId34" cstate="email">
          <a:extLst>
            <a:ext uri="{28A0092B-C50C-407E-A947-70E740481C1C}">
              <a14:useLocalDpi xmlns:a14="http://schemas.microsoft.com/office/drawing/2010/main"/>
            </a:ext>
          </a:extLst>
        </a:blip>
        <a:srcRect/>
        <a:stretch/>
      </xdr:blipFill>
      <xdr:spPr>
        <a:xfrm>
          <a:off x="5305425" y="158019750"/>
          <a:ext cx="1558800" cy="1764000"/>
        </a:xfrm>
        <a:prstGeom prst="rect">
          <a:avLst/>
        </a:prstGeom>
        <a:ln>
          <a:solidFill>
            <a:schemeClr val="tx1"/>
          </a:solidFill>
        </a:ln>
      </xdr:spPr>
    </xdr:pic>
    <xdr:clientData/>
  </xdr:twoCellAnchor>
  <xdr:twoCellAnchor>
    <xdr:from>
      <xdr:col>6</xdr:col>
      <xdr:colOff>28575</xdr:colOff>
      <xdr:row>473</xdr:row>
      <xdr:rowOff>28575</xdr:rowOff>
    </xdr:from>
    <xdr:to>
      <xdr:col>6</xdr:col>
      <xdr:colOff>1587375</xdr:colOff>
      <xdr:row>482</xdr:row>
      <xdr:rowOff>163800</xdr:rowOff>
    </xdr:to>
    <xdr:pic>
      <xdr:nvPicPr>
        <xdr:cNvPr id="29" name="그림 28">
          <a:extLst>
            <a:ext uri="{FF2B5EF4-FFF2-40B4-BE49-F238E27FC236}">
              <a16:creationId xmlns:a16="http://schemas.microsoft.com/office/drawing/2014/main" id="{39182DF4-4928-4393-B338-0498AC765BA7}"/>
            </a:ext>
          </a:extLst>
        </xdr:cNvPr>
        <xdr:cNvPicPr>
          <a:picLocks noChangeAspect="1"/>
        </xdr:cNvPicPr>
      </xdr:nvPicPr>
      <xdr:blipFill rotWithShape="1">
        <a:blip xmlns:r="http://schemas.openxmlformats.org/officeDocument/2006/relationships" r:embed="rId35" cstate="email">
          <a:extLst>
            <a:ext uri="{28A0092B-C50C-407E-A947-70E740481C1C}">
              <a14:useLocalDpi xmlns:a14="http://schemas.microsoft.com/office/drawing/2010/main"/>
            </a:ext>
          </a:extLst>
        </a:blip>
        <a:srcRect/>
        <a:stretch>
          <a:fillRect/>
        </a:stretch>
      </xdr:blipFill>
      <xdr:spPr>
        <a:xfrm>
          <a:off x="8858250" y="158019750"/>
          <a:ext cx="1558800" cy="1764000"/>
        </a:xfrm>
        <a:prstGeom prst="rect">
          <a:avLst/>
        </a:prstGeom>
        <a:ln>
          <a:solidFill>
            <a:schemeClr val="tx1"/>
          </a:solidFill>
        </a:ln>
      </xdr:spPr>
    </xdr:pic>
    <xdr:clientData/>
  </xdr:twoCellAnchor>
  <xdr:twoCellAnchor>
    <xdr:from>
      <xdr:col>3</xdr:col>
      <xdr:colOff>28575</xdr:colOff>
      <xdr:row>133</xdr:row>
      <xdr:rowOff>28575</xdr:rowOff>
    </xdr:from>
    <xdr:to>
      <xdr:col>3</xdr:col>
      <xdr:colOff>1587375</xdr:colOff>
      <xdr:row>142</xdr:row>
      <xdr:rowOff>163800</xdr:rowOff>
    </xdr:to>
    <xdr:pic>
      <xdr:nvPicPr>
        <xdr:cNvPr id="40" name="그림 39" descr="인간의 얼굴, 사람, 텍스트, 의류이(가) 표시된 사진&#10;&#10;자동 생성된 설명">
          <a:extLst>
            <a:ext uri="{FF2B5EF4-FFF2-40B4-BE49-F238E27FC236}">
              <a16:creationId xmlns:a16="http://schemas.microsoft.com/office/drawing/2014/main" id="{AD051167-49B5-4D0B-A8E9-8542322A73DE}"/>
            </a:ext>
          </a:extLst>
        </xdr:cNvPr>
        <xdr:cNvPicPr>
          <a:picLocks noChangeAspect="1"/>
        </xdr:cNvPicPr>
      </xdr:nvPicPr>
      <xdr:blipFill rotWithShape="1">
        <a:blip xmlns:r="http://schemas.openxmlformats.org/officeDocument/2006/relationships" r:embed="rId36" cstate="email">
          <a:extLst>
            <a:ext uri="{28A0092B-C50C-407E-A947-70E740481C1C}">
              <a14:useLocalDpi xmlns:a14="http://schemas.microsoft.com/office/drawing/2010/main"/>
            </a:ext>
          </a:extLst>
        </a:blip>
        <a:srcRect l="14287" r="11267" b="25585"/>
        <a:stretch/>
      </xdr:blipFill>
      <xdr:spPr>
        <a:xfrm>
          <a:off x="5305425" y="163449000"/>
          <a:ext cx="1558800" cy="1764000"/>
        </a:xfrm>
        <a:prstGeom prst="rect">
          <a:avLst/>
        </a:prstGeom>
        <a:ln>
          <a:solidFill>
            <a:schemeClr val="tx1"/>
          </a:solidFill>
        </a:ln>
      </xdr:spPr>
    </xdr:pic>
    <xdr:clientData/>
  </xdr:twoCellAnchor>
  <xdr:twoCellAnchor>
    <xdr:from>
      <xdr:col>6</xdr:col>
      <xdr:colOff>28575</xdr:colOff>
      <xdr:row>133</xdr:row>
      <xdr:rowOff>28575</xdr:rowOff>
    </xdr:from>
    <xdr:to>
      <xdr:col>6</xdr:col>
      <xdr:colOff>1587375</xdr:colOff>
      <xdr:row>142</xdr:row>
      <xdr:rowOff>163800</xdr:rowOff>
    </xdr:to>
    <xdr:pic>
      <xdr:nvPicPr>
        <xdr:cNvPr id="41" name="그림 40" descr="인간의 얼굴, 사람, 인물사진, 넥타이이(가) 표시된 사진&#10;&#10;자동 생성된 설명">
          <a:extLst>
            <a:ext uri="{FF2B5EF4-FFF2-40B4-BE49-F238E27FC236}">
              <a16:creationId xmlns:a16="http://schemas.microsoft.com/office/drawing/2014/main" id="{A4EABC63-FF52-463F-A86D-8BBA4ACAAB25}"/>
            </a:ext>
          </a:extLst>
        </xdr:cNvPr>
        <xdr:cNvPicPr>
          <a:picLocks noChangeAspect="1"/>
        </xdr:cNvPicPr>
      </xdr:nvPicPr>
      <xdr:blipFill rotWithShape="1">
        <a:blip xmlns:r="http://schemas.openxmlformats.org/officeDocument/2006/relationships" r:embed="rId37" cstate="email">
          <a:extLst>
            <a:ext uri="{28A0092B-C50C-407E-A947-70E740481C1C}">
              <a14:useLocalDpi xmlns:a14="http://schemas.microsoft.com/office/drawing/2010/main"/>
            </a:ext>
          </a:extLst>
        </a:blip>
        <a:srcRect l="10238" t="2226" r="12587" b="23675"/>
        <a:stretch/>
      </xdr:blipFill>
      <xdr:spPr>
        <a:xfrm>
          <a:off x="8858250" y="163449000"/>
          <a:ext cx="1558800" cy="1764000"/>
        </a:xfrm>
        <a:prstGeom prst="rect">
          <a:avLst/>
        </a:prstGeom>
        <a:ln>
          <a:solidFill>
            <a:schemeClr val="tx1"/>
          </a:solidFill>
        </a:ln>
      </xdr:spPr>
    </xdr:pic>
    <xdr:clientData/>
  </xdr:twoCellAnchor>
  <xdr:twoCellAnchor>
    <xdr:from>
      <xdr:col>3</xdr:col>
      <xdr:colOff>28575</xdr:colOff>
      <xdr:row>483</xdr:row>
      <xdr:rowOff>28575</xdr:rowOff>
    </xdr:from>
    <xdr:to>
      <xdr:col>3</xdr:col>
      <xdr:colOff>1587375</xdr:colOff>
      <xdr:row>492</xdr:row>
      <xdr:rowOff>163800</xdr:rowOff>
    </xdr:to>
    <xdr:pic>
      <xdr:nvPicPr>
        <xdr:cNvPr id="42" name="그림 41">
          <a:extLst>
            <a:ext uri="{FF2B5EF4-FFF2-40B4-BE49-F238E27FC236}">
              <a16:creationId xmlns:a16="http://schemas.microsoft.com/office/drawing/2014/main" id="{80D80461-684C-49B6-8D25-C246CE50E925}"/>
            </a:ext>
          </a:extLst>
        </xdr:cNvPr>
        <xdr:cNvPicPr>
          <a:picLocks noChangeAspect="1"/>
        </xdr:cNvPicPr>
      </xdr:nvPicPr>
      <xdr:blipFill>
        <a:blip xmlns:r="http://schemas.openxmlformats.org/officeDocument/2006/relationships" r:embed="rId38"/>
        <a:stretch>
          <a:fillRect/>
        </a:stretch>
      </xdr:blipFill>
      <xdr:spPr>
        <a:xfrm>
          <a:off x="5305425" y="165258750"/>
          <a:ext cx="1558800" cy="1764000"/>
        </a:xfrm>
        <a:prstGeom prst="rect">
          <a:avLst/>
        </a:prstGeom>
        <a:ln>
          <a:solidFill>
            <a:schemeClr val="tx1"/>
          </a:solidFill>
        </a:ln>
      </xdr:spPr>
    </xdr:pic>
    <xdr:clientData/>
  </xdr:twoCellAnchor>
  <xdr:twoCellAnchor>
    <xdr:from>
      <xdr:col>3</xdr:col>
      <xdr:colOff>28575</xdr:colOff>
      <xdr:row>503</xdr:row>
      <xdr:rowOff>28575</xdr:rowOff>
    </xdr:from>
    <xdr:to>
      <xdr:col>3</xdr:col>
      <xdr:colOff>1587375</xdr:colOff>
      <xdr:row>512</xdr:row>
      <xdr:rowOff>163800</xdr:rowOff>
    </xdr:to>
    <xdr:pic>
      <xdr:nvPicPr>
        <xdr:cNvPr id="43" name="그림 42">
          <a:extLst>
            <a:ext uri="{FF2B5EF4-FFF2-40B4-BE49-F238E27FC236}">
              <a16:creationId xmlns:a16="http://schemas.microsoft.com/office/drawing/2014/main" id="{9FCFCF28-2A16-4E0F-8ABC-94E5332EB039}"/>
            </a:ext>
          </a:extLst>
        </xdr:cNvPr>
        <xdr:cNvPicPr>
          <a:picLocks noChangeAspect="1"/>
        </xdr:cNvPicPr>
      </xdr:nvPicPr>
      <xdr:blipFill>
        <a:blip xmlns:r="http://schemas.openxmlformats.org/officeDocument/2006/relationships" r:embed="rId39" cstate="email">
          <a:extLst>
            <a:ext uri="{28A0092B-C50C-407E-A947-70E740481C1C}">
              <a14:useLocalDpi xmlns:a14="http://schemas.microsoft.com/office/drawing/2010/main"/>
            </a:ext>
          </a:extLst>
        </a:blip>
        <a:stretch>
          <a:fillRect/>
        </a:stretch>
      </xdr:blipFill>
      <xdr:spPr>
        <a:xfrm>
          <a:off x="5305425" y="167068500"/>
          <a:ext cx="1558800" cy="1764000"/>
        </a:xfrm>
        <a:prstGeom prst="rect">
          <a:avLst/>
        </a:prstGeom>
        <a:ln>
          <a:solidFill>
            <a:schemeClr val="tx1"/>
          </a:solidFill>
        </a:ln>
      </xdr:spPr>
    </xdr:pic>
    <xdr:clientData/>
  </xdr:twoCellAnchor>
  <xdr:twoCellAnchor>
    <xdr:from>
      <xdr:col>3</xdr:col>
      <xdr:colOff>28575</xdr:colOff>
      <xdr:row>493</xdr:row>
      <xdr:rowOff>28575</xdr:rowOff>
    </xdr:from>
    <xdr:to>
      <xdr:col>3</xdr:col>
      <xdr:colOff>1587375</xdr:colOff>
      <xdr:row>502</xdr:row>
      <xdr:rowOff>163800</xdr:rowOff>
    </xdr:to>
    <xdr:pic>
      <xdr:nvPicPr>
        <xdr:cNvPr id="44" name="그림 43" descr="인간의 얼굴, 사람, 이마, 턱이(가) 표시된 사진&#10;&#10;자동 생성된 설명">
          <a:extLst>
            <a:ext uri="{FF2B5EF4-FFF2-40B4-BE49-F238E27FC236}">
              <a16:creationId xmlns:a16="http://schemas.microsoft.com/office/drawing/2014/main" id="{51115ACF-F12B-432D-A57B-E5A0CC1BCEF1}"/>
            </a:ext>
          </a:extLst>
        </xdr:cNvPr>
        <xdr:cNvPicPr>
          <a:picLocks noChangeAspect="1"/>
        </xdr:cNvPicPr>
      </xdr:nvPicPr>
      <xdr:blipFill rotWithShape="1">
        <a:blip xmlns:r="http://schemas.openxmlformats.org/officeDocument/2006/relationships" r:embed="rId40" cstate="email">
          <a:extLst>
            <a:ext uri="{28A0092B-C50C-407E-A947-70E740481C1C}">
              <a14:useLocalDpi xmlns:a14="http://schemas.microsoft.com/office/drawing/2010/main"/>
            </a:ext>
          </a:extLst>
        </a:blip>
        <a:srcRect/>
        <a:stretch/>
      </xdr:blipFill>
      <xdr:spPr>
        <a:xfrm>
          <a:off x="5305425" y="161639250"/>
          <a:ext cx="1558800" cy="1764000"/>
        </a:xfrm>
        <a:prstGeom prst="rect">
          <a:avLst/>
        </a:prstGeom>
        <a:ln>
          <a:solidFill>
            <a:schemeClr val="tx1"/>
          </a:solidFill>
        </a:ln>
      </xdr:spPr>
    </xdr:pic>
    <xdr:clientData/>
  </xdr:twoCellAnchor>
  <xdr:twoCellAnchor>
    <xdr:from>
      <xdr:col>3</xdr:col>
      <xdr:colOff>28575</xdr:colOff>
      <xdr:row>3</xdr:row>
      <xdr:rowOff>28575</xdr:rowOff>
    </xdr:from>
    <xdr:to>
      <xdr:col>3</xdr:col>
      <xdr:colOff>1587375</xdr:colOff>
      <xdr:row>12</xdr:row>
      <xdr:rowOff>163800</xdr:rowOff>
    </xdr:to>
    <xdr:pic>
      <xdr:nvPicPr>
        <xdr:cNvPr id="45" name="그림 44">
          <a:extLst>
            <a:ext uri="{FF2B5EF4-FFF2-40B4-BE49-F238E27FC236}">
              <a16:creationId xmlns:a16="http://schemas.microsoft.com/office/drawing/2014/main" id="{CC86BA51-6C2C-4F16-A2F7-7D09A6B97BC3}"/>
            </a:ext>
          </a:extLst>
        </xdr:cNvPr>
        <xdr:cNvPicPr>
          <a:picLocks noChangeAspect="1"/>
        </xdr:cNvPicPr>
      </xdr:nvPicPr>
      <xdr:blipFill rotWithShape="1">
        <a:blip xmlns:r="http://schemas.openxmlformats.org/officeDocument/2006/relationships" r:embed="rId41" cstate="email">
          <a:extLst>
            <a:ext uri="{28A0092B-C50C-407E-A947-70E740481C1C}">
              <a14:useLocalDpi xmlns:a14="http://schemas.microsoft.com/office/drawing/2010/main"/>
            </a:ext>
          </a:extLst>
        </a:blip>
        <a:srcRect b="6131"/>
        <a:stretch/>
      </xdr:blipFill>
      <xdr:spPr>
        <a:xfrm>
          <a:off x="5305425" y="13239750"/>
          <a:ext cx="1558800" cy="1764000"/>
        </a:xfrm>
        <a:prstGeom prst="rect">
          <a:avLst/>
        </a:prstGeom>
        <a:ln>
          <a:solidFill>
            <a:schemeClr val="tx1"/>
          </a:solidFill>
        </a:ln>
      </xdr:spPr>
    </xdr:pic>
    <xdr:clientData/>
  </xdr:twoCellAnchor>
  <xdr:twoCellAnchor>
    <xdr:from>
      <xdr:col>3</xdr:col>
      <xdr:colOff>28575</xdr:colOff>
      <xdr:row>13</xdr:row>
      <xdr:rowOff>28575</xdr:rowOff>
    </xdr:from>
    <xdr:to>
      <xdr:col>3</xdr:col>
      <xdr:colOff>1587375</xdr:colOff>
      <xdr:row>22</xdr:row>
      <xdr:rowOff>163800</xdr:rowOff>
    </xdr:to>
    <xdr:pic>
      <xdr:nvPicPr>
        <xdr:cNvPr id="46" name="그림 45">
          <a:extLst>
            <a:ext uri="{FF2B5EF4-FFF2-40B4-BE49-F238E27FC236}">
              <a16:creationId xmlns:a16="http://schemas.microsoft.com/office/drawing/2014/main" id="{BAEF6E9D-02F2-4834-A0E5-55C16734B046}"/>
            </a:ext>
          </a:extLst>
        </xdr:cNvPr>
        <xdr:cNvPicPr>
          <a:picLocks noChangeAspect="1"/>
        </xdr:cNvPicPr>
      </xdr:nvPicPr>
      <xdr:blipFill>
        <a:blip xmlns:r="http://schemas.openxmlformats.org/officeDocument/2006/relationships" r:embed="rId42" cstate="email">
          <a:extLst>
            <a:ext uri="{28A0092B-C50C-407E-A947-70E740481C1C}">
              <a14:useLocalDpi xmlns:a14="http://schemas.microsoft.com/office/drawing/2010/main"/>
            </a:ext>
          </a:extLst>
        </a:blip>
        <a:stretch>
          <a:fillRect/>
        </a:stretch>
      </xdr:blipFill>
      <xdr:spPr>
        <a:xfrm>
          <a:off x="5305425" y="18669000"/>
          <a:ext cx="1558800" cy="1764000"/>
        </a:xfrm>
        <a:prstGeom prst="rect">
          <a:avLst/>
        </a:prstGeom>
        <a:ln>
          <a:solidFill>
            <a:schemeClr val="tx1"/>
          </a:solidFill>
        </a:ln>
      </xdr:spPr>
    </xdr:pic>
    <xdr:clientData/>
  </xdr:twoCellAnchor>
  <xdr:twoCellAnchor>
    <xdr:from>
      <xdr:col>3</xdr:col>
      <xdr:colOff>28575</xdr:colOff>
      <xdr:row>23</xdr:row>
      <xdr:rowOff>28575</xdr:rowOff>
    </xdr:from>
    <xdr:to>
      <xdr:col>3</xdr:col>
      <xdr:colOff>1587375</xdr:colOff>
      <xdr:row>32</xdr:row>
      <xdr:rowOff>163800</xdr:rowOff>
    </xdr:to>
    <xdr:pic>
      <xdr:nvPicPr>
        <xdr:cNvPr id="47" name="그림 46">
          <a:extLst>
            <a:ext uri="{FF2B5EF4-FFF2-40B4-BE49-F238E27FC236}">
              <a16:creationId xmlns:a16="http://schemas.microsoft.com/office/drawing/2014/main" id="{79948199-0115-4A0C-9DCD-3708EE003945}"/>
            </a:ext>
          </a:extLst>
        </xdr:cNvPr>
        <xdr:cNvPicPr>
          <a:picLocks noChangeAspect="1"/>
        </xdr:cNvPicPr>
      </xdr:nvPicPr>
      <xdr:blipFill rotWithShape="1">
        <a:blip xmlns:r="http://schemas.openxmlformats.org/officeDocument/2006/relationships" r:embed="rId43" cstate="email">
          <a:extLst>
            <a:ext uri="{28A0092B-C50C-407E-A947-70E740481C1C}">
              <a14:useLocalDpi xmlns:a14="http://schemas.microsoft.com/office/drawing/2010/main"/>
            </a:ext>
          </a:extLst>
        </a:blip>
        <a:srcRect/>
        <a:stretch/>
      </xdr:blipFill>
      <xdr:spPr>
        <a:xfrm>
          <a:off x="5305425" y="24098250"/>
          <a:ext cx="1558800" cy="1764000"/>
        </a:xfrm>
        <a:prstGeom prst="rect">
          <a:avLst/>
        </a:prstGeom>
        <a:ln>
          <a:solidFill>
            <a:schemeClr val="tx1"/>
          </a:solidFill>
        </a:ln>
      </xdr:spPr>
    </xdr:pic>
    <xdr:clientData/>
  </xdr:twoCellAnchor>
  <xdr:twoCellAnchor>
    <xdr:from>
      <xdr:col>6</xdr:col>
      <xdr:colOff>28575</xdr:colOff>
      <xdr:row>23</xdr:row>
      <xdr:rowOff>28575</xdr:rowOff>
    </xdr:from>
    <xdr:to>
      <xdr:col>6</xdr:col>
      <xdr:colOff>1587375</xdr:colOff>
      <xdr:row>32</xdr:row>
      <xdr:rowOff>163800</xdr:rowOff>
    </xdr:to>
    <xdr:pic>
      <xdr:nvPicPr>
        <xdr:cNvPr id="48" name="그림 47">
          <a:extLst>
            <a:ext uri="{FF2B5EF4-FFF2-40B4-BE49-F238E27FC236}">
              <a16:creationId xmlns:a16="http://schemas.microsoft.com/office/drawing/2014/main" id="{C1C55D6C-497E-4951-9E88-C879EDC2AB57}"/>
            </a:ext>
          </a:extLst>
        </xdr:cNvPr>
        <xdr:cNvPicPr>
          <a:picLocks noChangeAspect="1"/>
        </xdr:cNvPicPr>
      </xdr:nvPicPr>
      <xdr:blipFill>
        <a:blip xmlns:r="http://schemas.openxmlformats.org/officeDocument/2006/relationships" r:embed="rId44"/>
        <a:stretch>
          <a:fillRect/>
        </a:stretch>
      </xdr:blipFill>
      <xdr:spPr>
        <a:xfrm>
          <a:off x="8858250" y="24098250"/>
          <a:ext cx="1558800" cy="1764000"/>
        </a:xfrm>
        <a:prstGeom prst="rect">
          <a:avLst/>
        </a:prstGeom>
        <a:ln>
          <a:solidFill>
            <a:schemeClr val="tx1"/>
          </a:solidFill>
        </a:ln>
      </xdr:spPr>
    </xdr:pic>
    <xdr:clientData/>
  </xdr:twoCellAnchor>
  <xdr:twoCellAnchor>
    <xdr:from>
      <xdr:col>3</xdr:col>
      <xdr:colOff>28575</xdr:colOff>
      <xdr:row>33</xdr:row>
      <xdr:rowOff>28575</xdr:rowOff>
    </xdr:from>
    <xdr:to>
      <xdr:col>3</xdr:col>
      <xdr:colOff>1587375</xdr:colOff>
      <xdr:row>42</xdr:row>
      <xdr:rowOff>163800</xdr:rowOff>
    </xdr:to>
    <xdr:pic>
      <xdr:nvPicPr>
        <xdr:cNvPr id="49" name="그림 48">
          <a:extLst>
            <a:ext uri="{FF2B5EF4-FFF2-40B4-BE49-F238E27FC236}">
              <a16:creationId xmlns:a16="http://schemas.microsoft.com/office/drawing/2014/main" id="{4D0C914A-5797-4904-AFEF-C4A5A4CF728B}"/>
            </a:ext>
          </a:extLst>
        </xdr:cNvPr>
        <xdr:cNvPicPr>
          <a:picLocks noChangeAspect="1"/>
        </xdr:cNvPicPr>
      </xdr:nvPicPr>
      <xdr:blipFill>
        <a:blip xmlns:r="http://schemas.openxmlformats.org/officeDocument/2006/relationships" r:embed="rId45" cstate="email">
          <a:extLst>
            <a:ext uri="{28A0092B-C50C-407E-A947-70E740481C1C}">
              <a14:useLocalDpi xmlns:a14="http://schemas.microsoft.com/office/drawing/2010/main"/>
            </a:ext>
          </a:extLst>
        </a:blip>
        <a:stretch>
          <a:fillRect/>
        </a:stretch>
      </xdr:blipFill>
      <xdr:spPr>
        <a:xfrm>
          <a:off x="5305425" y="29527500"/>
          <a:ext cx="1558800" cy="1764000"/>
        </a:xfrm>
        <a:prstGeom prst="rect">
          <a:avLst/>
        </a:prstGeom>
        <a:ln>
          <a:solidFill>
            <a:schemeClr val="tx1"/>
          </a:solidFill>
        </a:ln>
      </xdr:spPr>
    </xdr:pic>
    <xdr:clientData/>
  </xdr:twoCellAnchor>
  <xdr:twoCellAnchor>
    <xdr:from>
      <xdr:col>3</xdr:col>
      <xdr:colOff>28575</xdr:colOff>
      <xdr:row>113</xdr:row>
      <xdr:rowOff>28575</xdr:rowOff>
    </xdr:from>
    <xdr:to>
      <xdr:col>3</xdr:col>
      <xdr:colOff>1587375</xdr:colOff>
      <xdr:row>122</xdr:row>
      <xdr:rowOff>163800</xdr:rowOff>
    </xdr:to>
    <xdr:pic>
      <xdr:nvPicPr>
        <xdr:cNvPr id="50" name="그림 49" descr="인간의 얼굴, 사람, 인물사진, 주름이(가) 표시된 사진&#10;&#10;자동 생성된 설명">
          <a:extLst>
            <a:ext uri="{FF2B5EF4-FFF2-40B4-BE49-F238E27FC236}">
              <a16:creationId xmlns:a16="http://schemas.microsoft.com/office/drawing/2014/main" id="{10BA2E12-CCAF-4EBC-8F5A-3058E676F2B0}"/>
            </a:ext>
          </a:extLst>
        </xdr:cNvPr>
        <xdr:cNvPicPr>
          <a:picLocks noChangeAspect="1"/>
        </xdr:cNvPicPr>
      </xdr:nvPicPr>
      <xdr:blipFill>
        <a:blip xmlns:r="http://schemas.openxmlformats.org/officeDocument/2006/relationships" r:embed="rId46"/>
        <a:stretch>
          <a:fillRect/>
        </a:stretch>
      </xdr:blipFill>
      <xdr:spPr>
        <a:xfrm>
          <a:off x="5305425" y="279273000"/>
          <a:ext cx="1558800" cy="1764000"/>
        </a:xfrm>
        <a:prstGeom prst="rect">
          <a:avLst/>
        </a:prstGeom>
        <a:ln>
          <a:solidFill>
            <a:schemeClr val="tx1"/>
          </a:solidFill>
        </a:ln>
      </xdr:spPr>
    </xdr:pic>
    <xdr:clientData/>
  </xdr:twoCellAnchor>
  <xdr:twoCellAnchor>
    <xdr:from>
      <xdr:col>6</xdr:col>
      <xdr:colOff>28575</xdr:colOff>
      <xdr:row>113</xdr:row>
      <xdr:rowOff>28575</xdr:rowOff>
    </xdr:from>
    <xdr:to>
      <xdr:col>6</xdr:col>
      <xdr:colOff>1587375</xdr:colOff>
      <xdr:row>122</xdr:row>
      <xdr:rowOff>163800</xdr:rowOff>
    </xdr:to>
    <xdr:pic>
      <xdr:nvPicPr>
        <xdr:cNvPr id="51" name="그림 50">
          <a:extLst>
            <a:ext uri="{FF2B5EF4-FFF2-40B4-BE49-F238E27FC236}">
              <a16:creationId xmlns:a16="http://schemas.microsoft.com/office/drawing/2014/main" id="{EACF0EEC-37B6-473F-B2D6-9864334A96D6}"/>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8858250" y="279273000"/>
          <a:ext cx="1558800" cy="1764000"/>
        </a:xfrm>
        <a:prstGeom prst="rect">
          <a:avLst/>
        </a:prstGeom>
        <a:ln>
          <a:solidFill>
            <a:schemeClr val="tx1"/>
          </a:solidFill>
        </a:ln>
      </xdr:spPr>
    </xdr:pic>
    <xdr:clientData/>
  </xdr:twoCellAnchor>
  <xdr:twoCellAnchor>
    <xdr:from>
      <xdr:col>3</xdr:col>
      <xdr:colOff>28575</xdr:colOff>
      <xdr:row>153</xdr:row>
      <xdr:rowOff>28575</xdr:rowOff>
    </xdr:from>
    <xdr:to>
      <xdr:col>3</xdr:col>
      <xdr:colOff>1587375</xdr:colOff>
      <xdr:row>162</xdr:row>
      <xdr:rowOff>163800</xdr:rowOff>
    </xdr:to>
    <xdr:pic>
      <xdr:nvPicPr>
        <xdr:cNvPr id="52" name="그림 51" descr="사람, 인간의 얼굴, 나무, 의류이(가) 표시된 사진&#10;&#10;자동 생성된 설명">
          <a:extLst>
            <a:ext uri="{FF2B5EF4-FFF2-40B4-BE49-F238E27FC236}">
              <a16:creationId xmlns:a16="http://schemas.microsoft.com/office/drawing/2014/main" id="{1153CEDA-AA77-4FAE-9FB9-A7AA00C648F3}"/>
            </a:ext>
          </a:extLst>
        </xdr:cNvPr>
        <xdr:cNvPicPr>
          <a:picLocks noChangeAspect="1"/>
        </xdr:cNvPicPr>
      </xdr:nvPicPr>
      <xdr:blipFill rotWithShape="1">
        <a:blip xmlns:r="http://schemas.openxmlformats.org/officeDocument/2006/relationships" r:embed="rId47" cstate="email">
          <a:extLst>
            <a:ext uri="{28A0092B-C50C-407E-A947-70E740481C1C}">
              <a14:useLocalDpi xmlns:a14="http://schemas.microsoft.com/office/drawing/2010/main"/>
            </a:ext>
          </a:extLst>
        </a:blip>
        <a:srcRect/>
        <a:stretch/>
      </xdr:blipFill>
      <xdr:spPr>
        <a:xfrm>
          <a:off x="5305425" y="170688000"/>
          <a:ext cx="1558800" cy="1764000"/>
        </a:xfrm>
        <a:prstGeom prst="rect">
          <a:avLst/>
        </a:prstGeom>
        <a:ln>
          <a:solidFill>
            <a:schemeClr val="tx1"/>
          </a:solidFill>
        </a:ln>
      </xdr:spPr>
    </xdr:pic>
    <xdr:clientData/>
  </xdr:twoCellAnchor>
  <xdr:twoCellAnchor>
    <xdr:from>
      <xdr:col>3</xdr:col>
      <xdr:colOff>28575</xdr:colOff>
      <xdr:row>163</xdr:row>
      <xdr:rowOff>28575</xdr:rowOff>
    </xdr:from>
    <xdr:to>
      <xdr:col>3</xdr:col>
      <xdr:colOff>1587375</xdr:colOff>
      <xdr:row>172</xdr:row>
      <xdr:rowOff>163800</xdr:rowOff>
    </xdr:to>
    <xdr:pic>
      <xdr:nvPicPr>
        <xdr:cNvPr id="53" name="그림 52">
          <a:extLst>
            <a:ext uri="{FF2B5EF4-FFF2-40B4-BE49-F238E27FC236}">
              <a16:creationId xmlns:a16="http://schemas.microsoft.com/office/drawing/2014/main" id="{629E5FE8-82F6-4EBA-A6A8-FB5EF7756F73}"/>
            </a:ext>
          </a:extLst>
        </xdr:cNvPr>
        <xdr:cNvPicPr>
          <a:picLocks noChangeAspect="1"/>
        </xdr:cNvPicPr>
      </xdr:nvPicPr>
      <xdr:blipFill rotWithShape="1">
        <a:blip xmlns:r="http://schemas.openxmlformats.org/officeDocument/2006/relationships" r:embed="rId48" cstate="email">
          <a:extLst>
            <a:ext uri="{BEBA8EAE-BF5A-486C-A8C5-ECC9F3942E4B}">
              <a14:imgProps xmlns:a14="http://schemas.microsoft.com/office/drawing/2010/main">
                <a14:imgLayer r:embed="rId49">
                  <a14:imgEffect>
                    <a14:brightnessContrast bright="40000"/>
                  </a14:imgEffect>
                </a14:imgLayer>
              </a14:imgProps>
            </a:ext>
            <a:ext uri="{28A0092B-C50C-407E-A947-70E740481C1C}">
              <a14:useLocalDpi xmlns:a14="http://schemas.microsoft.com/office/drawing/2010/main"/>
            </a:ext>
          </a:extLst>
        </a:blip>
        <a:srcRect/>
        <a:stretch/>
      </xdr:blipFill>
      <xdr:spPr>
        <a:xfrm>
          <a:off x="5305425" y="335375250"/>
          <a:ext cx="1558800" cy="1764000"/>
        </a:xfrm>
        <a:prstGeom prst="rect">
          <a:avLst/>
        </a:prstGeom>
        <a:ln>
          <a:solidFill>
            <a:schemeClr val="tx1"/>
          </a:solidFill>
        </a:ln>
      </xdr:spPr>
    </xdr:pic>
    <xdr:clientData/>
  </xdr:twoCellAnchor>
  <xdr:twoCellAnchor>
    <xdr:from>
      <xdr:col>3</xdr:col>
      <xdr:colOff>28575</xdr:colOff>
      <xdr:row>243</xdr:row>
      <xdr:rowOff>28575</xdr:rowOff>
    </xdr:from>
    <xdr:to>
      <xdr:col>3</xdr:col>
      <xdr:colOff>1587375</xdr:colOff>
      <xdr:row>252</xdr:row>
      <xdr:rowOff>163800</xdr:rowOff>
    </xdr:to>
    <xdr:pic>
      <xdr:nvPicPr>
        <xdr:cNvPr id="54" name="그림 53" descr="인간의 얼굴, 사람, 의류, 인물사진이(가) 표시된 사진&#10;&#10;자동 생성된 설명">
          <a:extLst>
            <a:ext uri="{FF2B5EF4-FFF2-40B4-BE49-F238E27FC236}">
              <a16:creationId xmlns:a16="http://schemas.microsoft.com/office/drawing/2014/main" id="{B6C8687C-8C9F-4033-AA6F-37665023A85E}"/>
            </a:ext>
          </a:extLst>
        </xdr:cNvPr>
        <xdr:cNvPicPr>
          <a:picLocks noChangeAspect="1"/>
        </xdr:cNvPicPr>
      </xdr:nvPicPr>
      <xdr:blipFill>
        <a:blip xmlns:r="http://schemas.openxmlformats.org/officeDocument/2006/relationships" r:embed="rId50"/>
        <a:stretch>
          <a:fillRect/>
        </a:stretch>
      </xdr:blipFill>
      <xdr:spPr>
        <a:xfrm>
          <a:off x="5305425" y="96488250"/>
          <a:ext cx="1558800" cy="1764000"/>
        </a:xfrm>
        <a:prstGeom prst="rect">
          <a:avLst/>
        </a:prstGeom>
        <a:ln>
          <a:solidFill>
            <a:schemeClr val="tx1"/>
          </a:solidFill>
        </a:ln>
      </xdr:spPr>
    </xdr:pic>
    <xdr:clientData/>
  </xdr:twoCellAnchor>
  <xdr:twoCellAnchor>
    <xdr:from>
      <xdr:col>3</xdr:col>
      <xdr:colOff>28575</xdr:colOff>
      <xdr:row>273</xdr:row>
      <xdr:rowOff>28575</xdr:rowOff>
    </xdr:from>
    <xdr:to>
      <xdr:col>3</xdr:col>
      <xdr:colOff>1587375</xdr:colOff>
      <xdr:row>282</xdr:row>
      <xdr:rowOff>163800</xdr:rowOff>
    </xdr:to>
    <xdr:pic>
      <xdr:nvPicPr>
        <xdr:cNvPr id="55" name="그림 54">
          <a:extLst>
            <a:ext uri="{FF2B5EF4-FFF2-40B4-BE49-F238E27FC236}">
              <a16:creationId xmlns:a16="http://schemas.microsoft.com/office/drawing/2014/main" id="{0B53DBB7-3CAA-4E96-8F7B-36B3AC326ECD}"/>
            </a:ext>
          </a:extLst>
        </xdr:cNvPr>
        <xdr:cNvPicPr>
          <a:picLocks noChangeAspect="1"/>
        </xdr:cNvPicPr>
      </xdr:nvPicPr>
      <xdr:blipFill>
        <a:blip xmlns:r="http://schemas.openxmlformats.org/officeDocument/2006/relationships" r:embed="rId51"/>
        <a:stretch>
          <a:fillRect/>
        </a:stretch>
      </xdr:blipFill>
      <xdr:spPr>
        <a:xfrm>
          <a:off x="5305425" y="159829500"/>
          <a:ext cx="1558800" cy="1764000"/>
        </a:xfrm>
        <a:prstGeom prst="rect">
          <a:avLst/>
        </a:prstGeom>
        <a:ln>
          <a:solidFill>
            <a:schemeClr val="tx1"/>
          </a:solidFill>
        </a:ln>
      </xdr:spPr>
    </xdr:pic>
    <xdr:clientData/>
  </xdr:twoCellAnchor>
  <xdr:twoCellAnchor>
    <xdr:from>
      <xdr:col>3</xdr:col>
      <xdr:colOff>28574</xdr:colOff>
      <xdr:row>513</xdr:row>
      <xdr:rowOff>28575</xdr:rowOff>
    </xdr:from>
    <xdr:to>
      <xdr:col>3</xdr:col>
      <xdr:colOff>1587374</xdr:colOff>
      <xdr:row>522</xdr:row>
      <xdr:rowOff>163800</xdr:rowOff>
    </xdr:to>
    <xdr:pic>
      <xdr:nvPicPr>
        <xdr:cNvPr id="57" name="그림 56">
          <a:extLst>
            <a:ext uri="{FF2B5EF4-FFF2-40B4-BE49-F238E27FC236}">
              <a16:creationId xmlns:a16="http://schemas.microsoft.com/office/drawing/2014/main" id="{3C6E7B9B-33F6-47FF-86C1-4E1968C6F4A4}"/>
            </a:ext>
          </a:extLst>
        </xdr:cNvPr>
        <xdr:cNvPicPr>
          <a:picLocks noChangeAspect="1"/>
        </xdr:cNvPicPr>
      </xdr:nvPicPr>
      <xdr:blipFill>
        <a:blip xmlns:r="http://schemas.openxmlformats.org/officeDocument/2006/relationships" r:embed="rId52" cstate="print">
          <a:extLst>
            <a:ext uri="{28A0092B-C50C-407E-A947-70E740481C1C}">
              <a14:useLocalDpi xmlns:a14="http://schemas.microsoft.com/office/drawing/2010/main"/>
            </a:ext>
          </a:extLst>
        </a:blip>
        <a:stretch>
          <a:fillRect/>
        </a:stretch>
      </xdr:blipFill>
      <xdr:spPr>
        <a:xfrm>
          <a:off x="5305424" y="11430000"/>
          <a:ext cx="1558800" cy="1764000"/>
        </a:xfrm>
        <a:prstGeom prst="rect">
          <a:avLst/>
        </a:prstGeom>
        <a:ln>
          <a:solidFill>
            <a:schemeClr val="tx1"/>
          </a:solidFill>
        </a:ln>
      </xdr:spPr>
    </xdr:pic>
    <xdr:clientData/>
  </xdr:twoCellAnchor>
  <xdr:twoCellAnchor>
    <xdr:from>
      <xdr:col>6</xdr:col>
      <xdr:colOff>28575</xdr:colOff>
      <xdr:row>513</xdr:row>
      <xdr:rowOff>28575</xdr:rowOff>
    </xdr:from>
    <xdr:to>
      <xdr:col>6</xdr:col>
      <xdr:colOff>1587375</xdr:colOff>
      <xdr:row>522</xdr:row>
      <xdr:rowOff>163800</xdr:rowOff>
    </xdr:to>
    <xdr:pic>
      <xdr:nvPicPr>
        <xdr:cNvPr id="58" name="그림 57">
          <a:extLst>
            <a:ext uri="{FF2B5EF4-FFF2-40B4-BE49-F238E27FC236}">
              <a16:creationId xmlns:a16="http://schemas.microsoft.com/office/drawing/2014/main" id="{DD4974FF-681A-4A98-981E-F2B84550B414}"/>
            </a:ext>
          </a:extLst>
        </xdr:cNvPr>
        <xdr:cNvPicPr>
          <a:picLocks noChangeAspect="1"/>
        </xdr:cNvPicPr>
      </xdr:nvPicPr>
      <xdr:blipFill rotWithShape="1">
        <a:blip xmlns:r="http://schemas.openxmlformats.org/officeDocument/2006/relationships" r:embed="rId53" cstate="email">
          <a:extLst>
            <a:ext uri="{28A0092B-C50C-407E-A947-70E740481C1C}">
              <a14:useLocalDpi xmlns:a14="http://schemas.microsoft.com/office/drawing/2010/main"/>
            </a:ext>
          </a:extLst>
        </a:blip>
        <a:srcRect/>
        <a:stretch/>
      </xdr:blipFill>
      <xdr:spPr>
        <a:xfrm>
          <a:off x="8858250" y="11430000"/>
          <a:ext cx="1558800" cy="1764000"/>
        </a:xfrm>
        <a:prstGeom prst="rect">
          <a:avLst/>
        </a:prstGeom>
        <a:ln>
          <a:solidFill>
            <a:schemeClr val="tx1"/>
          </a:solidFill>
        </a:ln>
      </xdr:spPr>
    </xdr:pic>
    <xdr:clientData/>
  </xdr:twoCellAnchor>
  <xdr:twoCellAnchor>
    <xdr:from>
      <xdr:col>3</xdr:col>
      <xdr:colOff>28575</xdr:colOff>
      <xdr:row>523</xdr:row>
      <xdr:rowOff>28575</xdr:rowOff>
    </xdr:from>
    <xdr:to>
      <xdr:col>3</xdr:col>
      <xdr:colOff>1587375</xdr:colOff>
      <xdr:row>532</xdr:row>
      <xdr:rowOff>163800</xdr:rowOff>
    </xdr:to>
    <xdr:pic>
      <xdr:nvPicPr>
        <xdr:cNvPr id="63" name="그림 62">
          <a:extLst>
            <a:ext uri="{FF2B5EF4-FFF2-40B4-BE49-F238E27FC236}">
              <a16:creationId xmlns:a16="http://schemas.microsoft.com/office/drawing/2014/main" id="{8CF1BCC0-992D-46D0-BBFA-7B6708BAD066}"/>
            </a:ext>
          </a:extLst>
        </xdr:cNvPr>
        <xdr:cNvPicPr>
          <a:picLocks noChangeAspect="1"/>
        </xdr:cNvPicPr>
      </xdr:nvPicPr>
      <xdr:blipFill>
        <a:blip xmlns:r="http://schemas.openxmlformats.org/officeDocument/2006/relationships" r:embed="rId54" cstate="email">
          <a:extLst>
            <a:ext uri="{28A0092B-C50C-407E-A947-70E740481C1C}">
              <a14:useLocalDpi xmlns:a14="http://schemas.microsoft.com/office/drawing/2010/main"/>
            </a:ext>
          </a:extLst>
        </a:blip>
        <a:stretch>
          <a:fillRect/>
        </a:stretch>
      </xdr:blipFill>
      <xdr:spPr>
        <a:xfrm>
          <a:off x="5305425" y="134493000"/>
          <a:ext cx="1558800" cy="1764000"/>
        </a:xfrm>
        <a:prstGeom prst="rect">
          <a:avLst/>
        </a:prstGeom>
        <a:ln>
          <a:solidFill>
            <a:schemeClr val="tx1"/>
          </a:solidFill>
        </a:ln>
      </xdr:spPr>
    </xdr:pic>
    <xdr:clientData/>
  </xdr:twoCellAnchor>
  <xdr:twoCellAnchor>
    <xdr:from>
      <xdr:col>3</xdr:col>
      <xdr:colOff>28575</xdr:colOff>
      <xdr:row>573</xdr:row>
      <xdr:rowOff>28575</xdr:rowOff>
    </xdr:from>
    <xdr:to>
      <xdr:col>3</xdr:col>
      <xdr:colOff>1587375</xdr:colOff>
      <xdr:row>582</xdr:row>
      <xdr:rowOff>163800</xdr:rowOff>
    </xdr:to>
    <xdr:pic>
      <xdr:nvPicPr>
        <xdr:cNvPr id="204" name="그림 203" descr="텍스트, 인간의 얼굴, 사람, 인물사진이(가) 표시된 사진&#10;&#10;자동 생성된 설명">
          <a:extLst>
            <a:ext uri="{FF2B5EF4-FFF2-40B4-BE49-F238E27FC236}">
              <a16:creationId xmlns:a16="http://schemas.microsoft.com/office/drawing/2014/main" id="{F82FCCCB-A3E2-4A88-B819-B516752337DB}"/>
            </a:ext>
          </a:extLst>
        </xdr:cNvPr>
        <xdr:cNvPicPr>
          <a:picLocks noChangeAspect="1"/>
        </xdr:cNvPicPr>
      </xdr:nvPicPr>
      <xdr:blipFill>
        <a:blip xmlns:r="http://schemas.openxmlformats.org/officeDocument/2006/relationships" r:embed="rId55"/>
        <a:stretch>
          <a:fillRect/>
        </a:stretch>
      </xdr:blipFill>
      <xdr:spPr>
        <a:xfrm>
          <a:off x="5305425" y="125444250"/>
          <a:ext cx="1558800" cy="1764000"/>
        </a:xfrm>
        <a:prstGeom prst="rect">
          <a:avLst/>
        </a:prstGeom>
        <a:ln>
          <a:solidFill>
            <a:schemeClr val="tx1"/>
          </a:solidFill>
        </a:ln>
      </xdr:spPr>
    </xdr:pic>
    <xdr:clientData/>
  </xdr:twoCellAnchor>
  <xdr:twoCellAnchor>
    <xdr:from>
      <xdr:col>3</xdr:col>
      <xdr:colOff>28575</xdr:colOff>
      <xdr:row>293</xdr:row>
      <xdr:rowOff>28575</xdr:rowOff>
    </xdr:from>
    <xdr:to>
      <xdr:col>3</xdr:col>
      <xdr:colOff>1587375</xdr:colOff>
      <xdr:row>302</xdr:row>
      <xdr:rowOff>163800</xdr:rowOff>
    </xdr:to>
    <xdr:pic>
      <xdr:nvPicPr>
        <xdr:cNvPr id="203" name="그림 202">
          <a:extLst>
            <a:ext uri="{FF2B5EF4-FFF2-40B4-BE49-F238E27FC236}">
              <a16:creationId xmlns:a16="http://schemas.microsoft.com/office/drawing/2014/main" id="{485019AC-23CB-41EA-BE37-0BBBC081E4E3}"/>
            </a:ext>
          </a:extLst>
        </xdr:cNvPr>
        <xdr:cNvPicPr>
          <a:picLocks noChangeAspect="1"/>
        </xdr:cNvPicPr>
      </xdr:nvPicPr>
      <xdr:blipFill rotWithShape="1">
        <a:blip xmlns:r="http://schemas.openxmlformats.org/officeDocument/2006/relationships" r:embed="rId56" cstate="email">
          <a:extLst>
            <a:ext uri="{28A0092B-C50C-407E-A947-70E740481C1C}">
              <a14:useLocalDpi xmlns:a14="http://schemas.microsoft.com/office/drawing/2010/main"/>
            </a:ext>
          </a:extLst>
        </a:blip>
        <a:srcRect/>
        <a:stretch/>
      </xdr:blipFill>
      <xdr:spPr>
        <a:xfrm>
          <a:off x="5305425" y="2381250"/>
          <a:ext cx="1558800" cy="1764000"/>
        </a:xfrm>
        <a:prstGeom prst="rect">
          <a:avLst/>
        </a:prstGeom>
        <a:ln>
          <a:solidFill>
            <a:schemeClr val="tx1"/>
          </a:solidFill>
        </a:ln>
      </xdr:spPr>
    </xdr:pic>
    <xdr:clientData/>
  </xdr:twoCellAnchor>
  <xdr:twoCellAnchor>
    <xdr:from>
      <xdr:col>6</xdr:col>
      <xdr:colOff>28575</xdr:colOff>
      <xdr:row>293</xdr:row>
      <xdr:rowOff>28575</xdr:rowOff>
    </xdr:from>
    <xdr:to>
      <xdr:col>6</xdr:col>
      <xdr:colOff>1587375</xdr:colOff>
      <xdr:row>302</xdr:row>
      <xdr:rowOff>163800</xdr:rowOff>
    </xdr:to>
    <xdr:pic>
      <xdr:nvPicPr>
        <xdr:cNvPr id="205" name="그림 204">
          <a:extLst>
            <a:ext uri="{FF2B5EF4-FFF2-40B4-BE49-F238E27FC236}">
              <a16:creationId xmlns:a16="http://schemas.microsoft.com/office/drawing/2014/main" id="{F9BB707A-3C79-4D4C-9C5A-77D409A7A8C5}"/>
            </a:ext>
          </a:extLst>
        </xdr:cNvPr>
        <xdr:cNvPicPr>
          <a:picLocks noChangeAspect="1"/>
        </xdr:cNvPicPr>
      </xdr:nvPicPr>
      <xdr:blipFill rotWithShape="1">
        <a:blip xmlns:r="http://schemas.openxmlformats.org/officeDocument/2006/relationships" r:embed="rId57" cstate="email">
          <a:extLst>
            <a:ext uri="{28A0092B-C50C-407E-A947-70E740481C1C}">
              <a14:useLocalDpi xmlns:a14="http://schemas.microsoft.com/office/drawing/2010/main"/>
            </a:ext>
          </a:extLst>
        </a:blip>
        <a:srcRect/>
        <a:stretch/>
      </xdr:blipFill>
      <xdr:spPr>
        <a:xfrm>
          <a:off x="8858250" y="2381250"/>
          <a:ext cx="1558800" cy="1764000"/>
        </a:xfrm>
        <a:prstGeom prst="rect">
          <a:avLst/>
        </a:prstGeom>
        <a:ln>
          <a:solidFill>
            <a:schemeClr val="tx1"/>
          </a:solidFill>
        </a:ln>
      </xdr:spPr>
    </xdr:pic>
    <xdr:clientData/>
  </xdr:twoCellAnchor>
  <xdr:twoCellAnchor>
    <xdr:from>
      <xdr:col>3</xdr:col>
      <xdr:colOff>28574</xdr:colOff>
      <xdr:row>333</xdr:row>
      <xdr:rowOff>28575</xdr:rowOff>
    </xdr:from>
    <xdr:to>
      <xdr:col>3</xdr:col>
      <xdr:colOff>1587374</xdr:colOff>
      <xdr:row>342</xdr:row>
      <xdr:rowOff>163800</xdr:rowOff>
    </xdr:to>
    <xdr:pic>
      <xdr:nvPicPr>
        <xdr:cNvPr id="206" name="그림 205">
          <a:extLst>
            <a:ext uri="{FF2B5EF4-FFF2-40B4-BE49-F238E27FC236}">
              <a16:creationId xmlns:a16="http://schemas.microsoft.com/office/drawing/2014/main" id="{5FB84091-A4CB-4AED-9117-B9D02C9CBB2A}"/>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305424" y="154400250"/>
          <a:ext cx="1558800" cy="1764000"/>
        </a:xfrm>
        <a:prstGeom prst="rect">
          <a:avLst/>
        </a:prstGeom>
        <a:ln>
          <a:solidFill>
            <a:schemeClr val="tx1"/>
          </a:solidFill>
        </a:ln>
      </xdr:spPr>
    </xdr:pic>
    <xdr:clientData/>
  </xdr:twoCellAnchor>
  <xdr:twoCellAnchor>
    <xdr:from>
      <xdr:col>3</xdr:col>
      <xdr:colOff>28575</xdr:colOff>
      <xdr:row>323</xdr:row>
      <xdr:rowOff>28575</xdr:rowOff>
    </xdr:from>
    <xdr:to>
      <xdr:col>3</xdr:col>
      <xdr:colOff>1587375</xdr:colOff>
      <xdr:row>332</xdr:row>
      <xdr:rowOff>163800</xdr:rowOff>
    </xdr:to>
    <xdr:pic>
      <xdr:nvPicPr>
        <xdr:cNvPr id="207" name="그림 206">
          <a:extLst>
            <a:ext uri="{FF2B5EF4-FFF2-40B4-BE49-F238E27FC236}">
              <a16:creationId xmlns:a16="http://schemas.microsoft.com/office/drawing/2014/main" id="{4BE1C9FB-C38C-41E1-907A-E6434A380F67}"/>
            </a:ext>
          </a:extLst>
        </xdr:cNvPr>
        <xdr:cNvPicPr>
          <a:picLocks noChangeAspect="1"/>
        </xdr:cNvPicPr>
      </xdr:nvPicPr>
      <xdr:blipFill>
        <a:blip xmlns:r="http://schemas.openxmlformats.org/officeDocument/2006/relationships" r:embed="rId58"/>
        <a:stretch>
          <a:fillRect/>
        </a:stretch>
      </xdr:blipFill>
      <xdr:spPr>
        <a:xfrm>
          <a:off x="5305425" y="150780750"/>
          <a:ext cx="1558800" cy="1764000"/>
        </a:xfrm>
        <a:prstGeom prst="rect">
          <a:avLst/>
        </a:prstGeom>
        <a:ln>
          <a:solidFill>
            <a:schemeClr val="tx1"/>
          </a:solidFill>
        </a:ln>
      </xdr:spPr>
    </xdr:pic>
    <xdr:clientData/>
  </xdr:twoCellAnchor>
  <xdr:twoCellAnchor>
    <xdr:from>
      <xdr:col>3</xdr:col>
      <xdr:colOff>28575</xdr:colOff>
      <xdr:row>353</xdr:row>
      <xdr:rowOff>28575</xdr:rowOff>
    </xdr:from>
    <xdr:to>
      <xdr:col>3</xdr:col>
      <xdr:colOff>1587375</xdr:colOff>
      <xdr:row>362</xdr:row>
      <xdr:rowOff>163800</xdr:rowOff>
    </xdr:to>
    <xdr:pic>
      <xdr:nvPicPr>
        <xdr:cNvPr id="208" name="그림 207">
          <a:extLst>
            <a:ext uri="{FF2B5EF4-FFF2-40B4-BE49-F238E27FC236}">
              <a16:creationId xmlns:a16="http://schemas.microsoft.com/office/drawing/2014/main" id="{2A92CF6E-470C-41FE-8C21-2476E11A6E01}"/>
            </a:ext>
          </a:extLst>
        </xdr:cNvPr>
        <xdr:cNvPicPr>
          <a:picLocks noChangeAspect="1"/>
        </xdr:cNvPicPr>
      </xdr:nvPicPr>
      <xdr:blipFill>
        <a:blip xmlns:r="http://schemas.openxmlformats.org/officeDocument/2006/relationships" r:embed="rId59"/>
        <a:stretch>
          <a:fillRect/>
        </a:stretch>
      </xdr:blipFill>
      <xdr:spPr>
        <a:xfrm>
          <a:off x="5305425" y="25908000"/>
          <a:ext cx="1558800" cy="1764000"/>
        </a:xfrm>
        <a:prstGeom prst="rect">
          <a:avLst/>
        </a:prstGeom>
        <a:ln>
          <a:solidFill>
            <a:schemeClr val="tx1"/>
          </a:solidFill>
        </a:ln>
      </xdr:spPr>
    </xdr:pic>
    <xdr:clientData/>
  </xdr:twoCellAnchor>
  <xdr:twoCellAnchor>
    <xdr:from>
      <xdr:col>3</xdr:col>
      <xdr:colOff>28575</xdr:colOff>
      <xdr:row>583</xdr:row>
      <xdr:rowOff>28575</xdr:rowOff>
    </xdr:from>
    <xdr:to>
      <xdr:col>3</xdr:col>
      <xdr:colOff>1587375</xdr:colOff>
      <xdr:row>592</xdr:row>
      <xdr:rowOff>163800</xdr:rowOff>
    </xdr:to>
    <xdr:pic>
      <xdr:nvPicPr>
        <xdr:cNvPr id="209" name="그림 208">
          <a:extLst>
            <a:ext uri="{FF2B5EF4-FFF2-40B4-BE49-F238E27FC236}">
              <a16:creationId xmlns:a16="http://schemas.microsoft.com/office/drawing/2014/main" id="{5E7112BB-205A-4B9C-AF40-472BDBCE3E10}"/>
            </a:ext>
          </a:extLst>
        </xdr:cNvPr>
        <xdr:cNvPicPr>
          <a:picLocks noChangeAspect="1"/>
        </xdr:cNvPicPr>
      </xdr:nvPicPr>
      <xdr:blipFill rotWithShape="1">
        <a:blip xmlns:r="http://schemas.openxmlformats.org/officeDocument/2006/relationships" r:embed="rId60" cstate="email">
          <a:extLst>
            <a:ext uri="{28A0092B-C50C-407E-A947-70E740481C1C}">
              <a14:useLocalDpi xmlns:a14="http://schemas.microsoft.com/office/drawing/2010/main"/>
            </a:ext>
          </a:extLst>
        </a:blip>
        <a:srcRect/>
        <a:stretch/>
      </xdr:blipFill>
      <xdr:spPr>
        <a:xfrm>
          <a:off x="5305425" y="156210000"/>
          <a:ext cx="1558800" cy="1764000"/>
        </a:xfrm>
        <a:prstGeom prst="rect">
          <a:avLst/>
        </a:prstGeom>
        <a:ln>
          <a:solidFill>
            <a:schemeClr val="tx1"/>
          </a:solidFill>
        </a:ln>
      </xdr:spPr>
    </xdr:pic>
    <xdr:clientData/>
  </xdr:twoCellAnchor>
  <xdr:twoCellAnchor>
    <xdr:from>
      <xdr:col>3</xdr:col>
      <xdr:colOff>28575</xdr:colOff>
      <xdr:row>603</xdr:row>
      <xdr:rowOff>28575</xdr:rowOff>
    </xdr:from>
    <xdr:to>
      <xdr:col>3</xdr:col>
      <xdr:colOff>1587375</xdr:colOff>
      <xdr:row>612</xdr:row>
      <xdr:rowOff>163800</xdr:rowOff>
    </xdr:to>
    <xdr:pic>
      <xdr:nvPicPr>
        <xdr:cNvPr id="16" name="그림 15">
          <a:extLst>
            <a:ext uri="{FF2B5EF4-FFF2-40B4-BE49-F238E27FC236}">
              <a16:creationId xmlns:a16="http://schemas.microsoft.com/office/drawing/2014/main" id="{B0E1F3B2-3789-436F-AA6D-BF32EB072E35}"/>
            </a:ext>
          </a:extLst>
        </xdr:cNvPr>
        <xdr:cNvPicPr>
          <a:picLocks noChangeAspect="1"/>
        </xdr:cNvPicPr>
      </xdr:nvPicPr>
      <xdr:blipFill>
        <a:blip xmlns:r="http://schemas.openxmlformats.org/officeDocument/2006/relationships" r:embed="rId61" cstate="email">
          <a:extLst>
            <a:ext uri="{28A0092B-C50C-407E-A947-70E740481C1C}">
              <a14:useLocalDpi xmlns:a14="http://schemas.microsoft.com/office/drawing/2010/main"/>
            </a:ext>
          </a:extLst>
        </a:blip>
        <a:stretch>
          <a:fillRect/>
        </a:stretch>
      </xdr:blipFill>
      <xdr:spPr>
        <a:xfrm>
          <a:off x="5305425" y="6000750"/>
          <a:ext cx="1558800" cy="1764000"/>
        </a:xfrm>
        <a:prstGeom prst="rect">
          <a:avLst/>
        </a:prstGeom>
        <a:ln>
          <a:solidFill>
            <a:schemeClr val="tx1"/>
          </a:solidFill>
        </a:ln>
      </xdr:spPr>
    </xdr:pic>
    <xdr:clientData/>
  </xdr:twoCellAnchor>
  <xdr:twoCellAnchor>
    <xdr:from>
      <xdr:col>6</xdr:col>
      <xdr:colOff>28575</xdr:colOff>
      <xdr:row>603</xdr:row>
      <xdr:rowOff>28575</xdr:rowOff>
    </xdr:from>
    <xdr:to>
      <xdr:col>6</xdr:col>
      <xdr:colOff>1587375</xdr:colOff>
      <xdr:row>612</xdr:row>
      <xdr:rowOff>163800</xdr:rowOff>
    </xdr:to>
    <xdr:pic>
      <xdr:nvPicPr>
        <xdr:cNvPr id="18" name="그림 17">
          <a:extLst>
            <a:ext uri="{FF2B5EF4-FFF2-40B4-BE49-F238E27FC236}">
              <a16:creationId xmlns:a16="http://schemas.microsoft.com/office/drawing/2014/main" id="{E522710B-B5FB-4088-997C-4409586A283A}"/>
            </a:ext>
          </a:extLst>
        </xdr:cNvPr>
        <xdr:cNvPicPr>
          <a:picLocks noChangeAspect="1"/>
        </xdr:cNvPicPr>
      </xdr:nvPicPr>
      <xdr:blipFill>
        <a:blip xmlns:r="http://schemas.openxmlformats.org/officeDocument/2006/relationships" r:embed="rId62" cstate="email">
          <a:extLst>
            <a:ext uri="{28A0092B-C50C-407E-A947-70E740481C1C}">
              <a14:useLocalDpi xmlns:a14="http://schemas.microsoft.com/office/drawing/2010/main"/>
            </a:ext>
          </a:extLst>
        </a:blip>
        <a:stretch>
          <a:fillRect/>
        </a:stretch>
      </xdr:blipFill>
      <xdr:spPr>
        <a:xfrm>
          <a:off x="8858250" y="6000750"/>
          <a:ext cx="1558800" cy="1764000"/>
        </a:xfrm>
        <a:prstGeom prst="rect">
          <a:avLst/>
        </a:prstGeom>
        <a:ln>
          <a:solidFill>
            <a:schemeClr val="tx1"/>
          </a:solidFill>
        </a:ln>
      </xdr:spPr>
    </xdr:pic>
    <xdr:clientData/>
  </xdr:twoCellAnchor>
  <xdr:twoCellAnchor>
    <xdr:from>
      <xdr:col>3</xdr:col>
      <xdr:colOff>28575</xdr:colOff>
      <xdr:row>613</xdr:row>
      <xdr:rowOff>28575</xdr:rowOff>
    </xdr:from>
    <xdr:to>
      <xdr:col>3</xdr:col>
      <xdr:colOff>1587375</xdr:colOff>
      <xdr:row>622</xdr:row>
      <xdr:rowOff>163800</xdr:rowOff>
    </xdr:to>
    <xdr:pic>
      <xdr:nvPicPr>
        <xdr:cNvPr id="56" name="그림 55">
          <a:extLst>
            <a:ext uri="{FF2B5EF4-FFF2-40B4-BE49-F238E27FC236}">
              <a16:creationId xmlns:a16="http://schemas.microsoft.com/office/drawing/2014/main" id="{1CE8C62F-A862-4498-B7C2-112C223B7CE6}"/>
            </a:ext>
          </a:extLst>
        </xdr:cNvPr>
        <xdr:cNvPicPr>
          <a:picLocks noChangeAspect="1"/>
        </xdr:cNvPicPr>
      </xdr:nvPicPr>
      <xdr:blipFill rotWithShape="1">
        <a:blip xmlns:r="http://schemas.openxmlformats.org/officeDocument/2006/relationships" r:embed="rId63" cstate="email">
          <a:extLst>
            <a:ext uri="{28A0092B-C50C-407E-A947-70E740481C1C}">
              <a14:useLocalDpi xmlns:a14="http://schemas.microsoft.com/office/drawing/2010/main"/>
            </a:ext>
          </a:extLst>
        </a:blip>
        <a:srcRect t="2756" b="6212"/>
        <a:stretch/>
      </xdr:blipFill>
      <xdr:spPr>
        <a:xfrm>
          <a:off x="5305425" y="109156500"/>
          <a:ext cx="1558800" cy="1764000"/>
        </a:xfrm>
        <a:prstGeom prst="rect">
          <a:avLst/>
        </a:prstGeom>
        <a:ln>
          <a:solidFill>
            <a:schemeClr val="tx1"/>
          </a:solidFill>
        </a:ln>
      </xdr:spPr>
    </xdr:pic>
    <xdr:clientData/>
  </xdr:twoCellAnchor>
  <xdr:twoCellAnchor>
    <xdr:from>
      <xdr:col>3</xdr:col>
      <xdr:colOff>28575</xdr:colOff>
      <xdr:row>383</xdr:row>
      <xdr:rowOff>28575</xdr:rowOff>
    </xdr:from>
    <xdr:to>
      <xdr:col>3</xdr:col>
      <xdr:colOff>1587375</xdr:colOff>
      <xdr:row>392</xdr:row>
      <xdr:rowOff>163800</xdr:rowOff>
    </xdr:to>
    <xdr:pic>
      <xdr:nvPicPr>
        <xdr:cNvPr id="211" name="그림 210">
          <a:extLst>
            <a:ext uri="{FF2B5EF4-FFF2-40B4-BE49-F238E27FC236}">
              <a16:creationId xmlns:a16="http://schemas.microsoft.com/office/drawing/2014/main" id="{E45C6E12-71CA-48C6-BE74-55C3CA759FB4}"/>
            </a:ext>
          </a:extLst>
        </xdr:cNvPr>
        <xdr:cNvPicPr>
          <a:picLocks noChangeAspect="1"/>
        </xdr:cNvPicPr>
      </xdr:nvPicPr>
      <xdr:blipFill rotWithShape="1">
        <a:blip xmlns:r="http://schemas.openxmlformats.org/officeDocument/2006/relationships" r:embed="rId64"/>
        <a:srcRect t="-1" b="2712"/>
        <a:stretch>
          <a:fillRect/>
        </a:stretch>
      </xdr:blipFill>
      <xdr:spPr>
        <a:xfrm>
          <a:off x="5305425" y="69342000"/>
          <a:ext cx="1558800" cy="1764000"/>
        </a:xfrm>
        <a:prstGeom prst="rect">
          <a:avLst/>
        </a:prstGeom>
        <a:ln>
          <a:solidFill>
            <a:schemeClr val="tx1"/>
          </a:solidFill>
        </a:ln>
      </xdr:spPr>
    </xdr:pic>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D8431-899E-4ABA-B5D4-975AC0207B7E}">
  <sheetPr codeName="Sheet1">
    <tabColor rgb="FFFFFF00"/>
  </sheetPr>
  <dimension ref="B2:C16"/>
  <sheetViews>
    <sheetView workbookViewId="0">
      <selection activeCell="C3" sqref="C3"/>
    </sheetView>
  </sheetViews>
  <sheetFormatPr defaultRowHeight="14.45" customHeight="1" x14ac:dyDescent="0.2"/>
  <cols>
    <col min="1" max="1" width="1.7109375" style="1" customWidth="1"/>
    <col min="2" max="2" width="15" style="1" customWidth="1"/>
    <col min="3" max="3" width="9.140625" style="2"/>
    <col min="4" max="16384" width="9.140625" style="1"/>
  </cols>
  <sheetData>
    <row r="2" spans="2:3" ht="14.45" customHeight="1" x14ac:dyDescent="0.2">
      <c r="B2" s="3" t="s">
        <v>8</v>
      </c>
      <c r="C2" s="3" t="s">
        <v>192</v>
      </c>
    </row>
    <row r="3" spans="2:3" ht="14.45" customHeight="1" x14ac:dyDescent="0.2">
      <c r="B3" s="4" t="s">
        <v>193</v>
      </c>
      <c r="C3" s="4" t="s">
        <v>361</v>
      </c>
    </row>
    <row r="5" spans="2:3" ht="14.45" customHeight="1" x14ac:dyDescent="0.2">
      <c r="B5" s="3" t="s">
        <v>0</v>
      </c>
    </row>
    <row r="6" spans="2:3" ht="14.45" customHeight="1" x14ac:dyDescent="0.2">
      <c r="B6" s="4" t="s">
        <v>42</v>
      </c>
    </row>
    <row r="7" spans="2:3" ht="14.45" customHeight="1" x14ac:dyDescent="0.2">
      <c r="B7" s="4" t="s">
        <v>1239</v>
      </c>
    </row>
    <row r="8" spans="2:3" ht="14.45" customHeight="1" x14ac:dyDescent="0.2">
      <c r="B8" s="4" t="s">
        <v>1569</v>
      </c>
    </row>
    <row r="9" spans="2:3" ht="14.45" customHeight="1" x14ac:dyDescent="0.2">
      <c r="B9" s="4" t="s">
        <v>47</v>
      </c>
    </row>
    <row r="10" spans="2:3" ht="14.45" customHeight="1" x14ac:dyDescent="0.2">
      <c r="B10" s="4" t="s">
        <v>1348</v>
      </c>
    </row>
    <row r="11" spans="2:3" ht="14.45" customHeight="1" x14ac:dyDescent="0.2">
      <c r="B11" s="4" t="s">
        <v>1349</v>
      </c>
    </row>
    <row r="13" spans="2:3" ht="14.45" customHeight="1" x14ac:dyDescent="0.2">
      <c r="B13" s="3" t="s">
        <v>1373</v>
      </c>
    </row>
    <row r="14" spans="2:3" ht="14.45" customHeight="1" x14ac:dyDescent="0.2">
      <c r="B14" s="4" t="s">
        <v>1374</v>
      </c>
    </row>
    <row r="15" spans="2:3" ht="14.45" customHeight="1" x14ac:dyDescent="0.2">
      <c r="B15" s="4" t="s">
        <v>1375</v>
      </c>
    </row>
    <row r="16" spans="2:3" ht="14.45" customHeight="1" x14ac:dyDescent="0.2">
      <c r="B16" s="4" t="s">
        <v>1376</v>
      </c>
    </row>
  </sheetData>
  <phoneticPr fontId="3" type="noConversion"/>
  <dataValidations count="1">
    <dataValidation type="list" allowBlank="1" showInputMessage="1" showErrorMessage="1" sqref="C3" xr:uid="{2621D711-6158-43AB-8792-87365E104AE7}">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24DC4C-5636-4EBB-BABC-8D2D250A2151}">
  <sheetPr codeName="Sheet19">
    <pageSetUpPr fitToPage="1"/>
  </sheetPr>
  <dimension ref="A1:R220"/>
  <sheetViews>
    <sheetView showGridLines="0" zoomScaleNormal="100" workbookViewId="0">
      <pane ySplit="3" topLeftCell="A143" activePane="bottomLeft" state="frozen"/>
      <selection pane="bottomLeft" activeCell="H157" sqref="H157"/>
    </sheetView>
  </sheetViews>
  <sheetFormatPr defaultRowHeight="14.45" customHeight="1" x14ac:dyDescent="0.2"/>
  <cols>
    <col min="1" max="1" width="1.28515625" style="5" customWidth="1"/>
    <col min="2" max="2" width="33.7109375" style="5" customWidth="1"/>
    <col min="3" max="3" width="38.7109375" style="5" customWidth="1"/>
    <col min="4" max="4" width="4.7109375" style="5" customWidth="1"/>
    <col min="5" max="5" width="47.7109375" style="5" customWidth="1"/>
    <col min="6" max="6" width="3.28515625" style="5" customWidth="1"/>
    <col min="7" max="7" width="84.7109375" style="5" customWidth="1"/>
    <col min="8" max="8" width="4.42578125" style="6" customWidth="1"/>
    <col min="9" max="9" width="7" style="6" customWidth="1"/>
    <col min="10" max="10" width="3.28515625" style="7" customWidth="1"/>
    <col min="11" max="11" width="19.7109375" style="7" customWidth="1"/>
    <col min="12" max="13" width="5.7109375" style="7" customWidth="1"/>
    <col min="14" max="14" width="6.28515625" style="7" customWidth="1"/>
    <col min="15" max="15" width="1.7109375" style="5" customWidth="1"/>
    <col min="16" max="16384" width="9.140625" style="5"/>
  </cols>
  <sheetData>
    <row r="1" spans="1:18" ht="14.45" customHeight="1" thickBot="1" x14ac:dyDescent="0.25">
      <c r="A1" s="8"/>
      <c r="B1" s="8"/>
      <c r="C1" s="8"/>
      <c r="D1" s="8"/>
      <c r="E1" s="8"/>
      <c r="F1" s="8"/>
      <c r="G1" s="8"/>
      <c r="H1" s="9"/>
      <c r="I1" s="9"/>
      <c r="J1" s="10"/>
      <c r="K1" s="10"/>
      <c r="L1" s="10"/>
      <c r="M1" s="10"/>
      <c r="N1" s="10"/>
    </row>
    <row r="2" spans="1:18" ht="14.45" customHeight="1" x14ac:dyDescent="0.2">
      <c r="A2" s="8"/>
      <c r="B2" s="414" t="s">
        <v>25</v>
      </c>
      <c r="C2" s="415"/>
      <c r="D2" s="416" t="s">
        <v>52</v>
      </c>
      <c r="E2" s="417"/>
      <c r="F2" s="417"/>
      <c r="G2" s="418"/>
      <c r="H2" s="419" t="s">
        <v>495</v>
      </c>
      <c r="I2" s="420"/>
      <c r="J2" s="11" t="s">
        <v>543</v>
      </c>
      <c r="K2" s="11" t="s">
        <v>548</v>
      </c>
      <c r="L2" s="416" t="s">
        <v>1414</v>
      </c>
      <c r="M2" s="418"/>
      <c r="N2" s="11" t="s">
        <v>1496</v>
      </c>
    </row>
    <row r="3" spans="1:18" ht="14.45" customHeight="1" thickBot="1" x14ac:dyDescent="0.25">
      <c r="A3" s="8"/>
      <c r="B3" s="12" t="s">
        <v>14</v>
      </c>
      <c r="C3" s="13" t="s">
        <v>15</v>
      </c>
      <c r="D3" s="12" t="s">
        <v>0</v>
      </c>
      <c r="E3" s="14" t="s">
        <v>125</v>
      </c>
      <c r="F3" s="15"/>
      <c r="G3" s="16" t="s">
        <v>803</v>
      </c>
      <c r="H3" s="17" t="s">
        <v>1236</v>
      </c>
      <c r="I3" s="16" t="s">
        <v>496</v>
      </c>
      <c r="J3" s="18"/>
      <c r="K3" s="19"/>
      <c r="L3" s="12" t="s">
        <v>190</v>
      </c>
      <c r="M3" s="16" t="s">
        <v>191</v>
      </c>
      <c r="N3" s="18"/>
      <c r="P3" s="5" t="s">
        <v>1572</v>
      </c>
      <c r="Q3" s="5" t="s">
        <v>1573</v>
      </c>
      <c r="R3" s="5" t="s">
        <v>1574</v>
      </c>
    </row>
    <row r="4" spans="1:18" ht="14.45" customHeight="1" x14ac:dyDescent="0.2">
      <c r="A4" s="8"/>
      <c r="B4" s="20" t="s">
        <v>554</v>
      </c>
      <c r="C4" s="21" t="s">
        <v>1420</v>
      </c>
      <c r="D4" s="22" t="s">
        <v>42</v>
      </c>
      <c r="E4" s="23" t="s">
        <v>127</v>
      </c>
      <c r="F4" s="24" t="s">
        <v>1497</v>
      </c>
      <c r="G4" s="25" t="s">
        <v>141</v>
      </c>
      <c r="H4" s="26" t="s">
        <v>1160</v>
      </c>
      <c r="I4" s="27">
        <v>3515</v>
      </c>
      <c r="J4" s="28" t="s">
        <v>1389</v>
      </c>
      <c r="K4" s="280"/>
      <c r="L4" s="30"/>
      <c r="M4" s="31"/>
      <c r="N4" s="29" t="str">
        <f t="shared" ref="N4:N67" si="0">B4&amp;"-"&amp;C4&amp;"-"&amp;F4</f>
        <v>제01장 인적자원관리의 개관-제01절 경영학과 인적자원관리-01</v>
      </c>
      <c r="P4" s="290" t="str">
        <f>E4</f>
        <v>인적자원관리의 개관</v>
      </c>
      <c r="Q4" s="5" t="str">
        <f>B4</f>
        <v>제01장 인적자원관리의 개관</v>
      </c>
      <c r="R4" s="5" t="str">
        <f>C4</f>
        <v>제01절 경영학과 인적자원관리</v>
      </c>
    </row>
    <row r="5" spans="1:18" ht="14.45" customHeight="1" x14ac:dyDescent="0.2">
      <c r="A5" s="8"/>
      <c r="B5" s="32" t="s">
        <v>567</v>
      </c>
      <c r="C5" s="33" t="s">
        <v>1420</v>
      </c>
      <c r="D5" s="34" t="s">
        <v>1531</v>
      </c>
      <c r="E5" s="35" t="s">
        <v>1455</v>
      </c>
      <c r="F5" s="36" t="s">
        <v>1498</v>
      </c>
      <c r="G5" s="37" t="s">
        <v>1387</v>
      </c>
      <c r="H5" s="38" t="s">
        <v>1532</v>
      </c>
      <c r="I5" s="39">
        <v>2120</v>
      </c>
      <c r="J5" s="40" t="s">
        <v>1389</v>
      </c>
      <c r="K5" s="148"/>
      <c r="L5" s="42"/>
      <c r="M5" s="43"/>
      <c r="N5" s="41" t="str">
        <f t="shared" si="0"/>
        <v>제01장 인적자원관리의 개관-제01절 경영학과 인적자원관리-02</v>
      </c>
      <c r="P5" s="290" t="str">
        <f t="shared" ref="P5:P68" si="1">E5</f>
        <v>1.01-1</v>
      </c>
      <c r="Q5" s="5" t="str">
        <f t="shared" ref="Q5:Q68" si="2">B5</f>
        <v>제01장 인적자원관리의 개관</v>
      </c>
      <c r="R5" s="5" t="str">
        <f t="shared" ref="R5:R68" si="3">C5</f>
        <v>제01절 경영학과 인적자원관리</v>
      </c>
    </row>
    <row r="6" spans="1:18" ht="14.45" customHeight="1" x14ac:dyDescent="0.2">
      <c r="A6" s="8"/>
      <c r="B6" s="32" t="s">
        <v>567</v>
      </c>
      <c r="C6" s="44" t="s">
        <v>1420</v>
      </c>
      <c r="D6" s="45" t="s">
        <v>1531</v>
      </c>
      <c r="E6" s="46" t="s">
        <v>1456</v>
      </c>
      <c r="F6" s="47" t="s">
        <v>1499</v>
      </c>
      <c r="G6" s="48" t="s">
        <v>1388</v>
      </c>
      <c r="H6" s="49" t="s">
        <v>1533</v>
      </c>
      <c r="I6" s="50">
        <v>2569</v>
      </c>
      <c r="J6" s="51" t="s">
        <v>1389</v>
      </c>
      <c r="K6" s="135"/>
      <c r="L6" s="53"/>
      <c r="M6" s="54"/>
      <c r="N6" s="52" t="str">
        <f t="shared" si="0"/>
        <v>제01장 인적자원관리의 개관-제01절 경영학과 인적자원관리-03</v>
      </c>
      <c r="P6" s="290" t="str">
        <f t="shared" si="1"/>
        <v>1.01-2</v>
      </c>
      <c r="Q6" s="5" t="str">
        <f t="shared" si="2"/>
        <v>제01장 인적자원관리의 개관</v>
      </c>
      <c r="R6" s="5" t="str">
        <f t="shared" si="3"/>
        <v>제01절 경영학과 인적자원관리</v>
      </c>
    </row>
    <row r="7" spans="1:18" ht="14.45" customHeight="1" x14ac:dyDescent="0.2">
      <c r="A7" s="8"/>
      <c r="B7" s="32" t="s">
        <v>567</v>
      </c>
      <c r="C7" s="55" t="s">
        <v>560</v>
      </c>
      <c r="D7" s="56" t="s">
        <v>42</v>
      </c>
      <c r="E7" s="57" t="s">
        <v>127</v>
      </c>
      <c r="F7" s="58" t="s">
        <v>1497</v>
      </c>
      <c r="G7" s="59" t="s">
        <v>142</v>
      </c>
      <c r="H7" s="60" t="s">
        <v>1161</v>
      </c>
      <c r="I7" s="61">
        <v>3985</v>
      </c>
      <c r="J7" s="62" t="s">
        <v>1389</v>
      </c>
      <c r="K7" s="281"/>
      <c r="L7" s="64"/>
      <c r="M7" s="65"/>
      <c r="N7" s="63" t="str">
        <f t="shared" si="0"/>
        <v>제01장 인적자원관리의 개관-제02절 인적자원관리의 역사-01</v>
      </c>
      <c r="P7" s="290" t="str">
        <f t="shared" si="1"/>
        <v>인적자원관리의 개관</v>
      </c>
      <c r="Q7" s="5" t="str">
        <f t="shared" si="2"/>
        <v>제01장 인적자원관리의 개관</v>
      </c>
      <c r="R7" s="5" t="str">
        <f t="shared" si="3"/>
        <v>제02절 인적자원관리의 역사</v>
      </c>
    </row>
    <row r="8" spans="1:18" ht="14.45" customHeight="1" x14ac:dyDescent="0.2">
      <c r="A8" s="8"/>
      <c r="B8" s="32" t="s">
        <v>567</v>
      </c>
      <c r="C8" s="66" t="s">
        <v>560</v>
      </c>
      <c r="D8" s="67" t="s">
        <v>1350</v>
      </c>
      <c r="E8" s="68" t="s">
        <v>1214</v>
      </c>
      <c r="F8" s="69" t="s">
        <v>1498</v>
      </c>
      <c r="G8" s="70" t="s">
        <v>1212</v>
      </c>
      <c r="H8" s="71" t="s">
        <v>1213</v>
      </c>
      <c r="I8" s="72">
        <v>2806</v>
      </c>
      <c r="J8" s="73" t="s">
        <v>1390</v>
      </c>
      <c r="K8" s="282"/>
      <c r="L8" s="75"/>
      <c r="M8" s="76"/>
      <c r="N8" s="74" t="str">
        <f t="shared" si="0"/>
        <v>제01장 인적자원관리의 개관-제02절 인적자원관리의 역사-02</v>
      </c>
      <c r="P8" s="290" t="str">
        <f t="shared" si="1"/>
        <v>2018-1</v>
      </c>
      <c r="Q8" s="5" t="str">
        <f t="shared" si="2"/>
        <v>제01장 인적자원관리의 개관</v>
      </c>
      <c r="R8" s="5" t="str">
        <f t="shared" si="3"/>
        <v>제02절 인적자원관리의 역사</v>
      </c>
    </row>
    <row r="9" spans="1:18" ht="14.45" customHeight="1" x14ac:dyDescent="0.2">
      <c r="A9" s="8"/>
      <c r="B9" s="32" t="s">
        <v>567</v>
      </c>
      <c r="C9" s="66" t="s">
        <v>560</v>
      </c>
      <c r="D9" s="67" t="s">
        <v>1350</v>
      </c>
      <c r="E9" s="68" t="s">
        <v>187</v>
      </c>
      <c r="F9" s="69" t="s">
        <v>1499</v>
      </c>
      <c r="G9" s="70" t="s">
        <v>186</v>
      </c>
      <c r="H9" s="71" t="s">
        <v>1149</v>
      </c>
      <c r="I9" s="72">
        <v>1910</v>
      </c>
      <c r="J9" s="73" t="s">
        <v>1390</v>
      </c>
      <c r="K9" s="282"/>
      <c r="L9" s="75"/>
      <c r="M9" s="76"/>
      <c r="N9" s="74" t="str">
        <f t="shared" si="0"/>
        <v>제01장 인적자원관리의 개관-제02절 인적자원관리의 역사-03</v>
      </c>
      <c r="P9" s="290" t="str">
        <f t="shared" si="1"/>
        <v>2021-2</v>
      </c>
      <c r="Q9" s="5" t="str">
        <f t="shared" si="2"/>
        <v>제01장 인적자원관리의 개관</v>
      </c>
      <c r="R9" s="5" t="str">
        <f t="shared" si="3"/>
        <v>제02절 인적자원관리의 역사</v>
      </c>
    </row>
    <row r="10" spans="1:18" ht="14.45" customHeight="1" x14ac:dyDescent="0.2">
      <c r="A10" s="8"/>
      <c r="B10" s="32" t="s">
        <v>567</v>
      </c>
      <c r="C10" s="66" t="s">
        <v>560</v>
      </c>
      <c r="D10" s="67" t="s">
        <v>47</v>
      </c>
      <c r="E10" s="68" t="s">
        <v>1704</v>
      </c>
      <c r="F10" s="69" t="s">
        <v>1504</v>
      </c>
      <c r="G10" s="70" t="s">
        <v>83</v>
      </c>
      <c r="H10" s="71" t="s">
        <v>408</v>
      </c>
      <c r="I10" s="72">
        <v>1874</v>
      </c>
      <c r="J10" s="73" t="s">
        <v>1389</v>
      </c>
      <c r="K10" s="282"/>
      <c r="L10" s="75"/>
      <c r="M10" s="76"/>
      <c r="N10" s="74" t="str">
        <f t="shared" si="0"/>
        <v>제01장 인적자원관리의 개관-제02절 인적자원관리의 역사-04</v>
      </c>
      <c r="P10" s="290" t="str">
        <f t="shared" si="1"/>
        <v>프레데릭 테일러(Frederick W. Taylor)</v>
      </c>
      <c r="Q10" s="5" t="str">
        <f t="shared" si="2"/>
        <v>제01장 인적자원관리의 개관</v>
      </c>
      <c r="R10" s="5" t="str">
        <f t="shared" si="3"/>
        <v>제02절 인적자원관리의 역사</v>
      </c>
    </row>
    <row r="11" spans="1:18" ht="14.45" customHeight="1" x14ac:dyDescent="0.2">
      <c r="A11" s="8"/>
      <c r="B11" s="32" t="s">
        <v>567</v>
      </c>
      <c r="C11" s="66" t="s">
        <v>560</v>
      </c>
      <c r="D11" s="67" t="s">
        <v>126</v>
      </c>
      <c r="E11" s="68" t="s">
        <v>1703</v>
      </c>
      <c r="F11" s="69" t="s">
        <v>1502</v>
      </c>
      <c r="G11" s="70" t="s">
        <v>182</v>
      </c>
      <c r="H11" s="71" t="s">
        <v>409</v>
      </c>
      <c r="I11" s="72">
        <v>2035</v>
      </c>
      <c r="J11" s="73" t="s">
        <v>1371</v>
      </c>
      <c r="K11" s="282"/>
      <c r="L11" s="75"/>
      <c r="M11" s="76"/>
      <c r="N11" s="74" t="str">
        <f t="shared" si="0"/>
        <v>제01장 인적자원관리의 개관-제02절 인적자원관리의 역사-05</v>
      </c>
      <c r="P11" s="290" t="str">
        <f t="shared" si="1"/>
        <v>앙리 파욜(Henri Fayol)</v>
      </c>
      <c r="Q11" s="5" t="str">
        <f t="shared" si="2"/>
        <v>제01장 인적자원관리의 개관</v>
      </c>
      <c r="R11" s="5" t="str">
        <f t="shared" si="3"/>
        <v>제02절 인적자원관리의 역사</v>
      </c>
    </row>
    <row r="12" spans="1:18" ht="14.45" customHeight="1" x14ac:dyDescent="0.2">
      <c r="A12" s="8"/>
      <c r="B12" s="32" t="s">
        <v>567</v>
      </c>
      <c r="C12" s="66" t="s">
        <v>560</v>
      </c>
      <c r="D12" s="67" t="s">
        <v>126</v>
      </c>
      <c r="E12" s="68" t="s">
        <v>1706</v>
      </c>
      <c r="F12" s="69" t="s">
        <v>1503</v>
      </c>
      <c r="G12" s="70" t="s">
        <v>189</v>
      </c>
      <c r="H12" s="71" t="s">
        <v>410</v>
      </c>
      <c r="I12" s="72">
        <v>2089</v>
      </c>
      <c r="J12" s="73" t="s">
        <v>1389</v>
      </c>
      <c r="K12" s="282"/>
      <c r="L12" s="75"/>
      <c r="M12" s="76"/>
      <c r="N12" s="74" t="str">
        <f t="shared" si="0"/>
        <v>제01장 인적자원관리의 개관-제02절 인적자원관리의 역사-06</v>
      </c>
      <c r="P12" s="290" t="str">
        <f t="shared" si="1"/>
        <v>조지 엘튼 메이요(George Elton Mayo)</v>
      </c>
      <c r="Q12" s="5" t="str">
        <f t="shared" si="2"/>
        <v>제01장 인적자원관리의 개관</v>
      </c>
      <c r="R12" s="5" t="str">
        <f t="shared" si="3"/>
        <v>제02절 인적자원관리의 역사</v>
      </c>
    </row>
    <row r="13" spans="1:18" ht="14.45" customHeight="1" x14ac:dyDescent="0.2">
      <c r="A13" s="8"/>
      <c r="B13" s="32" t="s">
        <v>567</v>
      </c>
      <c r="C13" s="66" t="s">
        <v>560</v>
      </c>
      <c r="D13" s="67" t="s">
        <v>126</v>
      </c>
      <c r="E13" s="68" t="s">
        <v>1708</v>
      </c>
      <c r="F13" s="69" t="s">
        <v>1500</v>
      </c>
      <c r="G13" s="70" t="s">
        <v>116</v>
      </c>
      <c r="H13" s="71" t="s">
        <v>411</v>
      </c>
      <c r="I13" s="72">
        <v>1875</v>
      </c>
      <c r="J13" s="73" t="s">
        <v>1371</v>
      </c>
      <c r="K13" s="282"/>
      <c r="L13" s="75"/>
      <c r="M13" s="76"/>
      <c r="N13" s="74" t="str">
        <f t="shared" si="0"/>
        <v>제01장 인적자원관리의 개관-제02절 인적자원관리의 역사-07</v>
      </c>
      <c r="P13" s="290" t="str">
        <f t="shared" si="1"/>
        <v>더글라스 맥그리거(Douglas M. McGregor)</v>
      </c>
      <c r="Q13" s="5" t="str">
        <f t="shared" si="2"/>
        <v>제01장 인적자원관리의 개관</v>
      </c>
      <c r="R13" s="5" t="str">
        <f t="shared" si="3"/>
        <v>제02절 인적자원관리의 역사</v>
      </c>
    </row>
    <row r="14" spans="1:18" ht="14.45" customHeight="1" x14ac:dyDescent="0.2">
      <c r="A14" s="8"/>
      <c r="B14" s="32" t="s">
        <v>567</v>
      </c>
      <c r="C14" s="66" t="s">
        <v>560</v>
      </c>
      <c r="D14" s="67" t="s">
        <v>126</v>
      </c>
      <c r="E14" s="68" t="s">
        <v>1710</v>
      </c>
      <c r="F14" s="69" t="s">
        <v>1510</v>
      </c>
      <c r="G14" s="70" t="s">
        <v>1509</v>
      </c>
      <c r="H14" s="71" t="s">
        <v>412</v>
      </c>
      <c r="I14" s="72">
        <v>2195</v>
      </c>
      <c r="J14" s="73" t="s">
        <v>1371</v>
      </c>
      <c r="K14" s="282"/>
      <c r="L14" s="75"/>
      <c r="M14" s="76"/>
      <c r="N14" s="74" t="str">
        <f t="shared" si="0"/>
        <v>제01장 인적자원관리의 개관-제02절 인적자원관리의 역사-08</v>
      </c>
      <c r="P14" s="290" t="str">
        <f t="shared" si="1"/>
        <v>크리스 아지리스(Chris Argyris)</v>
      </c>
      <c r="Q14" s="5" t="str">
        <f t="shared" si="2"/>
        <v>제01장 인적자원관리의 개관</v>
      </c>
      <c r="R14" s="5" t="str">
        <f t="shared" si="3"/>
        <v>제02절 인적자원관리의 역사</v>
      </c>
    </row>
    <row r="15" spans="1:18" ht="14.45" customHeight="1" x14ac:dyDescent="0.2">
      <c r="A15" s="8"/>
      <c r="B15" s="32" t="s">
        <v>567</v>
      </c>
      <c r="C15" s="66" t="s">
        <v>560</v>
      </c>
      <c r="D15" s="67" t="s">
        <v>126</v>
      </c>
      <c r="E15" s="68" t="s">
        <v>1712</v>
      </c>
      <c r="F15" s="69" t="s">
        <v>565</v>
      </c>
      <c r="G15" s="70" t="s">
        <v>194</v>
      </c>
      <c r="H15" s="71" t="s">
        <v>413</v>
      </c>
      <c r="I15" s="72">
        <v>2186</v>
      </c>
      <c r="J15" s="73" t="s">
        <v>1390</v>
      </c>
      <c r="K15" s="282"/>
      <c r="L15" s="75"/>
      <c r="M15" s="76"/>
      <c r="N15" s="74" t="str">
        <f t="shared" si="0"/>
        <v>제01장 인적자원관리의 개관-제02절 인적자원관리의 역사-09</v>
      </c>
      <c r="P15" s="290" t="str">
        <f t="shared" si="1"/>
        <v>레이먼드 마일즈(Raymond Miles), 찰스 스노우(Charles Snow), 마이클 포터(Michael Porter)</v>
      </c>
      <c r="Q15" s="5" t="str">
        <f t="shared" si="2"/>
        <v>제01장 인적자원관리의 개관</v>
      </c>
      <c r="R15" s="5" t="str">
        <f t="shared" si="3"/>
        <v>제02절 인적자원관리의 역사</v>
      </c>
    </row>
    <row r="16" spans="1:18" ht="14.45" customHeight="1" x14ac:dyDescent="0.2">
      <c r="A16" s="8"/>
      <c r="B16" s="32" t="s">
        <v>567</v>
      </c>
      <c r="C16" s="66" t="s">
        <v>560</v>
      </c>
      <c r="D16" s="67" t="s">
        <v>126</v>
      </c>
      <c r="E16" s="68" t="s">
        <v>1714</v>
      </c>
      <c r="F16" s="69" t="s">
        <v>566</v>
      </c>
      <c r="G16" s="70" t="s">
        <v>229</v>
      </c>
      <c r="H16" s="71" t="s">
        <v>414</v>
      </c>
      <c r="I16" s="72">
        <v>4784</v>
      </c>
      <c r="J16" s="73" t="s">
        <v>1389</v>
      </c>
      <c r="K16" s="282"/>
      <c r="L16" s="75"/>
      <c r="M16" s="76"/>
      <c r="N16" s="74" t="str">
        <f t="shared" si="0"/>
        <v>제01장 인적자원관리의 개관-제02절 인적자원관리의 역사-10</v>
      </c>
      <c r="P16" s="290" t="str">
        <f t="shared" si="1"/>
        <v>제이 바니(Jay B. Barney), 에디스 펜로즈(Edith Penrose)</v>
      </c>
      <c r="Q16" s="5" t="str">
        <f t="shared" si="2"/>
        <v>제01장 인적자원관리의 개관</v>
      </c>
      <c r="R16" s="5" t="str">
        <f t="shared" si="3"/>
        <v>제02절 인적자원관리의 역사</v>
      </c>
    </row>
    <row r="17" spans="1:18" ht="14.45" customHeight="1" x14ac:dyDescent="0.2">
      <c r="A17" s="8"/>
      <c r="B17" s="32" t="s">
        <v>567</v>
      </c>
      <c r="C17" s="77" t="s">
        <v>560</v>
      </c>
      <c r="D17" s="78" t="s">
        <v>126</v>
      </c>
      <c r="E17" s="79" t="s">
        <v>1716</v>
      </c>
      <c r="F17" s="80" t="s">
        <v>570</v>
      </c>
      <c r="G17" s="81" t="s">
        <v>195</v>
      </c>
      <c r="H17" s="82" t="s">
        <v>415</v>
      </c>
      <c r="I17" s="83">
        <v>1796</v>
      </c>
      <c r="J17" s="84" t="s">
        <v>1389</v>
      </c>
      <c r="K17" s="283"/>
      <c r="L17" s="86"/>
      <c r="M17" s="87"/>
      <c r="N17" s="85" t="str">
        <f t="shared" si="0"/>
        <v>제01장 인적자원관리의 개관-제02절 인적자원관리의 역사-11</v>
      </c>
      <c r="P17" s="290" t="str">
        <f t="shared" si="1"/>
        <v>데이비드 울리히(David Ulrich)</v>
      </c>
      <c r="Q17" s="5" t="str">
        <f t="shared" si="2"/>
        <v>제01장 인적자원관리의 개관</v>
      </c>
      <c r="R17" s="5" t="str">
        <f t="shared" si="3"/>
        <v>제02절 인적자원관리의 역사</v>
      </c>
    </row>
    <row r="18" spans="1:18" ht="14.45" customHeight="1" x14ac:dyDescent="0.2">
      <c r="A18" s="8"/>
      <c r="B18" s="32" t="s">
        <v>567</v>
      </c>
      <c r="C18" s="55" t="s">
        <v>1421</v>
      </c>
      <c r="D18" s="56" t="s">
        <v>124</v>
      </c>
      <c r="E18" s="57" t="s">
        <v>127</v>
      </c>
      <c r="F18" s="58" t="s">
        <v>1497</v>
      </c>
      <c r="G18" s="59" t="s">
        <v>143</v>
      </c>
      <c r="H18" s="60" t="s">
        <v>1162</v>
      </c>
      <c r="I18" s="61">
        <v>3131</v>
      </c>
      <c r="J18" s="62" t="s">
        <v>1389</v>
      </c>
      <c r="K18" s="281"/>
      <c r="L18" s="64"/>
      <c r="M18" s="65"/>
      <c r="N18" s="63" t="str">
        <f t="shared" si="0"/>
        <v>제01장 인적자원관리의 개관-제03절 인적자원관리의 환경-01</v>
      </c>
      <c r="P18" s="290" t="str">
        <f t="shared" si="1"/>
        <v>인적자원관리의 개관</v>
      </c>
      <c r="Q18" s="5" t="str">
        <f t="shared" si="2"/>
        <v>제01장 인적자원관리의 개관</v>
      </c>
      <c r="R18" s="5" t="str">
        <f t="shared" si="3"/>
        <v>제03절 인적자원관리의 환경</v>
      </c>
    </row>
    <row r="19" spans="1:18" ht="14.45" customHeight="1" x14ac:dyDescent="0.2">
      <c r="A19" s="8"/>
      <c r="B19" s="32" t="s">
        <v>567</v>
      </c>
      <c r="C19" s="66" t="s">
        <v>1421</v>
      </c>
      <c r="D19" s="67" t="s">
        <v>1531</v>
      </c>
      <c r="E19" s="68" t="s">
        <v>1457</v>
      </c>
      <c r="F19" s="69" t="s">
        <v>1498</v>
      </c>
      <c r="G19" s="70" t="s">
        <v>84</v>
      </c>
      <c r="H19" s="71" t="s">
        <v>1534</v>
      </c>
      <c r="I19" s="72">
        <v>2288</v>
      </c>
      <c r="J19" s="73" t="s">
        <v>1389</v>
      </c>
      <c r="K19" s="282"/>
      <c r="L19" s="75"/>
      <c r="M19" s="76"/>
      <c r="N19" s="74" t="str">
        <f t="shared" si="0"/>
        <v>제01장 인적자원관리의 개관-제03절 인적자원관리의 환경-02</v>
      </c>
      <c r="P19" s="290" t="str">
        <f t="shared" si="1"/>
        <v>1.03-1</v>
      </c>
      <c r="Q19" s="5" t="str">
        <f t="shared" si="2"/>
        <v>제01장 인적자원관리의 개관</v>
      </c>
      <c r="R19" s="5" t="str">
        <f t="shared" si="3"/>
        <v>제03절 인적자원관리의 환경</v>
      </c>
    </row>
    <row r="20" spans="1:18" ht="14.45" customHeight="1" x14ac:dyDescent="0.2">
      <c r="A20" s="8"/>
      <c r="B20" s="32" t="s">
        <v>567</v>
      </c>
      <c r="C20" s="77" t="s">
        <v>1421</v>
      </c>
      <c r="D20" s="78" t="s">
        <v>1531</v>
      </c>
      <c r="E20" s="79" t="s">
        <v>1458</v>
      </c>
      <c r="F20" s="80" t="s">
        <v>1499</v>
      </c>
      <c r="G20" s="81" t="s">
        <v>85</v>
      </c>
      <c r="H20" s="82" t="s">
        <v>1535</v>
      </c>
      <c r="I20" s="83">
        <v>2212</v>
      </c>
      <c r="J20" s="84" t="s">
        <v>1389</v>
      </c>
      <c r="K20" s="283"/>
      <c r="L20" s="86"/>
      <c r="M20" s="87"/>
      <c r="N20" s="85" t="str">
        <f t="shared" si="0"/>
        <v>제01장 인적자원관리의 개관-제03절 인적자원관리의 환경-03</v>
      </c>
      <c r="P20" s="290" t="str">
        <f t="shared" si="1"/>
        <v>1.03-2</v>
      </c>
      <c r="Q20" s="5" t="str">
        <f t="shared" si="2"/>
        <v>제01장 인적자원관리의 개관</v>
      </c>
      <c r="R20" s="5" t="str">
        <f t="shared" si="3"/>
        <v>제03절 인적자원관리의 환경</v>
      </c>
    </row>
    <row r="21" spans="1:18" ht="14.45" customHeight="1" x14ac:dyDescent="0.2">
      <c r="A21" s="8"/>
      <c r="B21" s="32" t="s">
        <v>567</v>
      </c>
      <c r="C21" s="55" t="s">
        <v>1422</v>
      </c>
      <c r="D21" s="56" t="s">
        <v>124</v>
      </c>
      <c r="E21" s="57" t="s">
        <v>127</v>
      </c>
      <c r="F21" s="58" t="s">
        <v>1497</v>
      </c>
      <c r="G21" s="59" t="s">
        <v>5</v>
      </c>
      <c r="H21" s="60" t="s">
        <v>1163</v>
      </c>
      <c r="I21" s="61">
        <v>3590</v>
      </c>
      <c r="J21" s="62" t="s">
        <v>1389</v>
      </c>
      <c r="K21" s="281"/>
      <c r="L21" s="64"/>
      <c r="M21" s="65"/>
      <c r="N21" s="63" t="str">
        <f t="shared" si="0"/>
        <v>제01장 인적자원관리의 개관-제04절 전략적 인적자원관리-01</v>
      </c>
      <c r="P21" s="290" t="str">
        <f t="shared" si="1"/>
        <v>인적자원관리의 개관</v>
      </c>
      <c r="Q21" s="5" t="str">
        <f t="shared" si="2"/>
        <v>제01장 인적자원관리의 개관</v>
      </c>
      <c r="R21" s="5" t="str">
        <f t="shared" si="3"/>
        <v>제04절 전략적 인적자원관리</v>
      </c>
    </row>
    <row r="22" spans="1:18" ht="14.45" customHeight="1" x14ac:dyDescent="0.2">
      <c r="A22" s="8"/>
      <c r="B22" s="32" t="s">
        <v>567</v>
      </c>
      <c r="C22" s="66" t="s">
        <v>1422</v>
      </c>
      <c r="D22" s="67" t="s">
        <v>1531</v>
      </c>
      <c r="E22" s="68" t="s">
        <v>1459</v>
      </c>
      <c r="F22" s="69" t="s">
        <v>1498</v>
      </c>
      <c r="G22" s="70" t="s">
        <v>86</v>
      </c>
      <c r="H22" s="71" t="s">
        <v>1536</v>
      </c>
      <c r="I22" s="72">
        <v>2403</v>
      </c>
      <c r="J22" s="73" t="s">
        <v>1389</v>
      </c>
      <c r="K22" s="282"/>
      <c r="L22" s="75"/>
      <c r="M22" s="76"/>
      <c r="N22" s="74" t="str">
        <f t="shared" si="0"/>
        <v>제01장 인적자원관리의 개관-제04절 전략적 인적자원관리-02</v>
      </c>
      <c r="P22" s="290" t="str">
        <f t="shared" si="1"/>
        <v>1.04-1</v>
      </c>
      <c r="Q22" s="5" t="str">
        <f t="shared" si="2"/>
        <v>제01장 인적자원관리의 개관</v>
      </c>
      <c r="R22" s="5" t="str">
        <f t="shared" si="3"/>
        <v>제04절 전략적 인적자원관리</v>
      </c>
    </row>
    <row r="23" spans="1:18" ht="14.45" customHeight="1" x14ac:dyDescent="0.2">
      <c r="A23" s="8"/>
      <c r="B23" s="32" t="s">
        <v>567</v>
      </c>
      <c r="C23" s="66" t="s">
        <v>1422</v>
      </c>
      <c r="D23" s="67" t="s">
        <v>1531</v>
      </c>
      <c r="E23" s="68" t="s">
        <v>1460</v>
      </c>
      <c r="F23" s="69" t="s">
        <v>1499</v>
      </c>
      <c r="G23" s="70" t="s">
        <v>1244</v>
      </c>
      <c r="H23" s="71" t="s">
        <v>1537</v>
      </c>
      <c r="I23" s="72">
        <v>2329</v>
      </c>
      <c r="J23" s="73" t="s">
        <v>1389</v>
      </c>
      <c r="K23" s="282"/>
      <c r="L23" s="75"/>
      <c r="M23" s="76"/>
      <c r="N23" s="74" t="str">
        <f t="shared" si="0"/>
        <v>제01장 인적자원관리의 개관-제04절 전략적 인적자원관리-03</v>
      </c>
      <c r="P23" s="290" t="str">
        <f t="shared" si="1"/>
        <v>1.04-2</v>
      </c>
      <c r="Q23" s="5" t="str">
        <f t="shared" si="2"/>
        <v>제01장 인적자원관리의 개관</v>
      </c>
      <c r="R23" s="5" t="str">
        <f t="shared" si="3"/>
        <v>제04절 전략적 인적자원관리</v>
      </c>
    </row>
    <row r="24" spans="1:18" ht="14.45" customHeight="1" x14ac:dyDescent="0.2">
      <c r="A24" s="8"/>
      <c r="B24" s="32" t="s">
        <v>567</v>
      </c>
      <c r="C24" s="77" t="s">
        <v>1422</v>
      </c>
      <c r="D24" s="78" t="s">
        <v>126</v>
      </c>
      <c r="E24" s="79" t="s">
        <v>1718</v>
      </c>
      <c r="F24" s="80" t="s">
        <v>1504</v>
      </c>
      <c r="G24" s="81" t="s">
        <v>196</v>
      </c>
      <c r="H24" s="82" t="s">
        <v>416</v>
      </c>
      <c r="I24" s="83">
        <v>2179</v>
      </c>
      <c r="J24" s="84" t="s">
        <v>1371</v>
      </c>
      <c r="K24" s="283" t="s">
        <v>1392</v>
      </c>
      <c r="L24" s="86"/>
      <c r="M24" s="87"/>
      <c r="N24" s="85" t="str">
        <f t="shared" si="0"/>
        <v>제01장 인적자원관리의 개관-제04절 전략적 인적자원관리-04</v>
      </c>
      <c r="P24" s="290" t="str">
        <f t="shared" si="1"/>
        <v>제프리 페퍼(Jeffrey Pfeffer)</v>
      </c>
      <c r="Q24" s="5" t="str">
        <f t="shared" si="2"/>
        <v>제01장 인적자원관리의 개관</v>
      </c>
      <c r="R24" s="5" t="str">
        <f t="shared" si="3"/>
        <v>제04절 전략적 인적자원관리</v>
      </c>
    </row>
    <row r="25" spans="1:18" ht="14.45" customHeight="1" x14ac:dyDescent="0.2">
      <c r="A25" s="8"/>
      <c r="B25" s="32" t="s">
        <v>567</v>
      </c>
      <c r="C25" s="55" t="s">
        <v>569</v>
      </c>
      <c r="D25" s="56" t="s">
        <v>124</v>
      </c>
      <c r="E25" s="57" t="s">
        <v>127</v>
      </c>
      <c r="F25" s="58" t="s">
        <v>1497</v>
      </c>
      <c r="G25" s="59" t="s">
        <v>144</v>
      </c>
      <c r="H25" s="60" t="s">
        <v>1164</v>
      </c>
      <c r="I25" s="61">
        <v>2199</v>
      </c>
      <c r="J25" s="62" t="s">
        <v>1389</v>
      </c>
      <c r="K25" s="281"/>
      <c r="L25" s="64"/>
      <c r="M25" s="65"/>
      <c r="N25" s="63" t="str">
        <f t="shared" si="0"/>
        <v>제01장 인적자원관리의 개관-제05절 경쟁전략과 인적자원관리-01</v>
      </c>
      <c r="P25" s="290" t="str">
        <f t="shared" si="1"/>
        <v>인적자원관리의 개관</v>
      </c>
      <c r="Q25" s="5" t="str">
        <f t="shared" si="2"/>
        <v>제01장 인적자원관리의 개관</v>
      </c>
      <c r="R25" s="5" t="str">
        <f t="shared" si="3"/>
        <v>제05절 경쟁전략과 인적자원관리</v>
      </c>
    </row>
    <row r="26" spans="1:18" ht="14.45" customHeight="1" x14ac:dyDescent="0.2">
      <c r="A26" s="8"/>
      <c r="B26" s="32" t="s">
        <v>567</v>
      </c>
      <c r="C26" s="66" t="s">
        <v>569</v>
      </c>
      <c r="D26" s="67" t="s">
        <v>1350</v>
      </c>
      <c r="E26" s="68" t="s">
        <v>1215</v>
      </c>
      <c r="F26" s="69" t="s">
        <v>558</v>
      </c>
      <c r="G26" s="70" t="s">
        <v>1320</v>
      </c>
      <c r="H26" s="71" t="s">
        <v>1321</v>
      </c>
      <c r="I26" s="72">
        <v>3085</v>
      </c>
      <c r="J26" s="73" t="s">
        <v>1389</v>
      </c>
      <c r="K26" s="282"/>
      <c r="L26" s="75"/>
      <c r="M26" s="76"/>
      <c r="N26" s="74" t="str">
        <f t="shared" si="0"/>
        <v>제01장 인적자원관리의 개관-제05절 경쟁전략과 인적자원관리-02</v>
      </c>
      <c r="P26" s="290" t="str">
        <f t="shared" si="1"/>
        <v>2013-1</v>
      </c>
      <c r="Q26" s="5" t="str">
        <f t="shared" si="2"/>
        <v>제01장 인적자원관리의 개관</v>
      </c>
      <c r="R26" s="5" t="str">
        <f t="shared" si="3"/>
        <v>제05절 경쟁전략과 인적자원관리</v>
      </c>
    </row>
    <row r="27" spans="1:18" ht="14.45" customHeight="1" x14ac:dyDescent="0.2">
      <c r="A27" s="8"/>
      <c r="B27" s="32" t="s">
        <v>567</v>
      </c>
      <c r="C27" s="66" t="s">
        <v>569</v>
      </c>
      <c r="D27" s="67" t="s">
        <v>126</v>
      </c>
      <c r="E27" s="68" t="s">
        <v>1720</v>
      </c>
      <c r="F27" s="69" t="s">
        <v>562</v>
      </c>
      <c r="G27" s="70" t="s">
        <v>197</v>
      </c>
      <c r="H27" s="71" t="s">
        <v>417</v>
      </c>
      <c r="I27" s="72">
        <v>1943</v>
      </c>
      <c r="J27" s="73" t="s">
        <v>1371</v>
      </c>
      <c r="K27" s="282"/>
      <c r="L27" s="75"/>
      <c r="M27" s="76"/>
      <c r="N27" s="74" t="str">
        <f t="shared" si="0"/>
        <v>제01장 인적자원관리의 개관-제05절 경쟁전략과 인적자원관리-03</v>
      </c>
      <c r="P27" s="290" t="str">
        <f t="shared" si="1"/>
        <v>마이클 포터(Michael Porter)</v>
      </c>
      <c r="Q27" s="5" t="str">
        <f t="shared" si="2"/>
        <v>제01장 인적자원관리의 개관</v>
      </c>
      <c r="R27" s="5" t="str">
        <f t="shared" si="3"/>
        <v>제05절 경쟁전략과 인적자원관리</v>
      </c>
    </row>
    <row r="28" spans="1:18" ht="14.45" customHeight="1" x14ac:dyDescent="0.2">
      <c r="A28" s="8"/>
      <c r="B28" s="32" t="s">
        <v>567</v>
      </c>
      <c r="C28" s="77" t="s">
        <v>569</v>
      </c>
      <c r="D28" s="78" t="s">
        <v>126</v>
      </c>
      <c r="E28" s="79" t="s">
        <v>1722</v>
      </c>
      <c r="F28" s="80" t="s">
        <v>583</v>
      </c>
      <c r="G28" s="81" t="s">
        <v>198</v>
      </c>
      <c r="H28" s="82" t="s">
        <v>418</v>
      </c>
      <c r="I28" s="83">
        <v>2137</v>
      </c>
      <c r="J28" s="84" t="s">
        <v>1371</v>
      </c>
      <c r="K28" s="283"/>
      <c r="L28" s="86"/>
      <c r="M28" s="87"/>
      <c r="N28" s="85" t="str">
        <f t="shared" si="0"/>
        <v>제01장 인적자원관리의 개관-제05절 경쟁전략과 인적자원관리-04</v>
      </c>
      <c r="P28" s="290" t="str">
        <f t="shared" si="1"/>
        <v>레이먼드 마일즈(Raymond Miles), 찰스 스노우(Charles Snow)</v>
      </c>
      <c r="Q28" s="5" t="str">
        <f t="shared" si="2"/>
        <v>제01장 인적자원관리의 개관</v>
      </c>
      <c r="R28" s="5" t="str">
        <f t="shared" si="3"/>
        <v>제05절 경쟁전략과 인적자원관리</v>
      </c>
    </row>
    <row r="29" spans="1:18" ht="14.45" customHeight="1" x14ac:dyDescent="0.2">
      <c r="A29" s="8"/>
      <c r="B29" s="32" t="s">
        <v>567</v>
      </c>
      <c r="C29" s="55" t="s">
        <v>1578</v>
      </c>
      <c r="D29" s="56" t="s">
        <v>124</v>
      </c>
      <c r="E29" s="57" t="s">
        <v>127</v>
      </c>
      <c r="F29" s="58" t="s">
        <v>1497</v>
      </c>
      <c r="G29" s="59" t="s">
        <v>145</v>
      </c>
      <c r="H29" s="60" t="s">
        <v>1165</v>
      </c>
      <c r="I29" s="61">
        <v>2712</v>
      </c>
      <c r="J29" s="62" t="s">
        <v>1389</v>
      </c>
      <c r="K29" s="281"/>
      <c r="L29" s="64"/>
      <c r="M29" s="65"/>
      <c r="N29" s="63" t="str">
        <f t="shared" si="0"/>
        <v>제01장 인적자원관리의 개관-제06절 인적자원정보시스템(HRIS)과 e-HRM-01</v>
      </c>
      <c r="P29" s="290" t="str">
        <f t="shared" si="1"/>
        <v>인적자원관리의 개관</v>
      </c>
      <c r="Q29" s="5" t="str">
        <f t="shared" si="2"/>
        <v>제01장 인적자원관리의 개관</v>
      </c>
      <c r="R29" s="5" t="str">
        <f t="shared" si="3"/>
        <v>제06절 인적자원정보시스템(HRIS)과 e-HRM</v>
      </c>
    </row>
    <row r="30" spans="1:18" ht="14.45" customHeight="1" x14ac:dyDescent="0.2">
      <c r="A30" s="8"/>
      <c r="B30" s="32" t="s">
        <v>567</v>
      </c>
      <c r="C30" s="66" t="s">
        <v>1423</v>
      </c>
      <c r="D30" s="67" t="s">
        <v>1531</v>
      </c>
      <c r="E30" s="68" t="s">
        <v>1461</v>
      </c>
      <c r="F30" s="69" t="s">
        <v>1498</v>
      </c>
      <c r="G30" s="70" t="s">
        <v>87</v>
      </c>
      <c r="H30" s="71" t="s">
        <v>1538</v>
      </c>
      <c r="I30" s="72">
        <v>2149</v>
      </c>
      <c r="J30" s="73" t="s">
        <v>1389</v>
      </c>
      <c r="K30" s="282"/>
      <c r="L30" s="75"/>
      <c r="M30" s="76"/>
      <c r="N30" s="74" t="str">
        <f t="shared" si="0"/>
        <v>제01장 인적자원관리의 개관-제06절 인적자원정보시스템(HRIS)과 e-HRM-02</v>
      </c>
      <c r="P30" s="290" t="str">
        <f t="shared" si="1"/>
        <v>1.06-1</v>
      </c>
      <c r="Q30" s="5" t="str">
        <f t="shared" si="2"/>
        <v>제01장 인적자원관리의 개관</v>
      </c>
      <c r="R30" s="5" t="str">
        <f t="shared" si="3"/>
        <v>제06절 인적자원정보시스템(HRIS)과 e-HRM</v>
      </c>
    </row>
    <row r="31" spans="1:18" ht="14.45" customHeight="1" thickBot="1" x14ac:dyDescent="0.25">
      <c r="A31" s="8"/>
      <c r="B31" s="88" t="s">
        <v>567</v>
      </c>
      <c r="C31" s="89" t="s">
        <v>1423</v>
      </c>
      <c r="D31" s="90" t="s">
        <v>1531</v>
      </c>
      <c r="E31" s="91" t="s">
        <v>1462</v>
      </c>
      <c r="F31" s="92" t="s">
        <v>1499</v>
      </c>
      <c r="G31" s="93" t="s">
        <v>88</v>
      </c>
      <c r="H31" s="94" t="s">
        <v>1539</v>
      </c>
      <c r="I31" s="95">
        <v>2818</v>
      </c>
      <c r="J31" s="96" t="s">
        <v>1389</v>
      </c>
      <c r="K31" s="284"/>
      <c r="L31" s="98"/>
      <c r="M31" s="99"/>
      <c r="N31" s="97" t="str">
        <f t="shared" si="0"/>
        <v>제01장 인적자원관리의 개관-제06절 인적자원정보시스템(HRIS)과 e-HRM-03</v>
      </c>
      <c r="P31" s="290" t="str">
        <f t="shared" si="1"/>
        <v>1.06-2</v>
      </c>
      <c r="Q31" s="5" t="str">
        <f t="shared" si="2"/>
        <v>제01장 인적자원관리의 개관</v>
      </c>
      <c r="R31" s="5" t="str">
        <f t="shared" si="3"/>
        <v>제06절 인적자원정보시스템(HRIS)과 e-HRM</v>
      </c>
    </row>
    <row r="32" spans="1:18" ht="14.45" customHeight="1" x14ac:dyDescent="0.2">
      <c r="A32" s="8"/>
      <c r="B32" s="100" t="s">
        <v>572</v>
      </c>
      <c r="C32" s="101" t="s">
        <v>1575</v>
      </c>
      <c r="D32" s="102" t="s">
        <v>124</v>
      </c>
      <c r="E32" s="103" t="s">
        <v>129</v>
      </c>
      <c r="F32" s="104" t="s">
        <v>1497</v>
      </c>
      <c r="G32" s="105" t="s">
        <v>146</v>
      </c>
      <c r="H32" s="106" t="s">
        <v>1166</v>
      </c>
      <c r="I32" s="107">
        <v>4192</v>
      </c>
      <c r="J32" s="108" t="s">
        <v>1371</v>
      </c>
      <c r="K32" s="285"/>
      <c r="L32" s="110"/>
      <c r="M32" s="111"/>
      <c r="N32" s="109" t="str">
        <f t="shared" si="0"/>
        <v>제02장 직무관리-제01절 직무분석(Job Analysis)-01</v>
      </c>
      <c r="P32" s="290" t="str">
        <f t="shared" si="1"/>
        <v>직무관리</v>
      </c>
      <c r="Q32" s="5" t="str">
        <f t="shared" si="2"/>
        <v>제02장 직무관리</v>
      </c>
      <c r="R32" s="5" t="str">
        <f t="shared" si="3"/>
        <v>제01절 직무분석(Job Analysis)</v>
      </c>
    </row>
    <row r="33" spans="1:18" ht="14.45" customHeight="1" x14ac:dyDescent="0.2">
      <c r="A33" s="8"/>
      <c r="B33" s="32" t="s">
        <v>574</v>
      </c>
      <c r="C33" s="77" t="s">
        <v>1445</v>
      </c>
      <c r="D33" s="78" t="s">
        <v>1239</v>
      </c>
      <c r="E33" s="79" t="s">
        <v>1216</v>
      </c>
      <c r="F33" s="80" t="s">
        <v>1498</v>
      </c>
      <c r="G33" s="81" t="s">
        <v>1251</v>
      </c>
      <c r="H33" s="82" t="s">
        <v>1252</v>
      </c>
      <c r="I33" s="83">
        <v>2347</v>
      </c>
      <c r="J33" s="84" t="s">
        <v>1371</v>
      </c>
      <c r="K33" s="283"/>
      <c r="L33" s="86"/>
      <c r="M33" s="87"/>
      <c r="N33" s="85" t="str">
        <f t="shared" si="0"/>
        <v>제02장 직무관리-제01절 직무분석(Job Analysis)-02</v>
      </c>
      <c r="P33" s="290" t="str">
        <f t="shared" si="1"/>
        <v>2012-1</v>
      </c>
      <c r="Q33" s="5" t="str">
        <f t="shared" si="2"/>
        <v>제02장 직무관리</v>
      </c>
      <c r="R33" s="5" t="str">
        <f t="shared" si="3"/>
        <v>제01절 직무분석(Job Analysis)</v>
      </c>
    </row>
    <row r="34" spans="1:18" ht="14.45" customHeight="1" x14ac:dyDescent="0.2">
      <c r="A34" s="8"/>
      <c r="B34" s="32" t="s">
        <v>574</v>
      </c>
      <c r="C34" s="55" t="s">
        <v>1576</v>
      </c>
      <c r="D34" s="56" t="s">
        <v>124</v>
      </c>
      <c r="E34" s="57" t="s">
        <v>129</v>
      </c>
      <c r="F34" s="58" t="s">
        <v>1497</v>
      </c>
      <c r="G34" s="59" t="s">
        <v>148</v>
      </c>
      <c r="H34" s="60" t="s">
        <v>1167</v>
      </c>
      <c r="I34" s="61">
        <v>2292</v>
      </c>
      <c r="J34" s="62" t="s">
        <v>1371</v>
      </c>
      <c r="K34" s="281"/>
      <c r="L34" s="64"/>
      <c r="M34" s="65"/>
      <c r="N34" s="63" t="str">
        <f t="shared" si="0"/>
        <v>제02장 직무관리-제02절 직무평가(Job Evaluation)-01</v>
      </c>
      <c r="P34" s="290" t="str">
        <f t="shared" si="1"/>
        <v>직무관리</v>
      </c>
      <c r="Q34" s="5" t="str">
        <f t="shared" si="2"/>
        <v>제02장 직무관리</v>
      </c>
      <c r="R34" s="5" t="str">
        <f t="shared" si="3"/>
        <v>제02절 직무평가(Job Evaluation)</v>
      </c>
    </row>
    <row r="35" spans="1:18" ht="14.45" customHeight="1" x14ac:dyDescent="0.2">
      <c r="A35" s="8"/>
      <c r="B35" s="32" t="s">
        <v>574</v>
      </c>
      <c r="C35" s="66" t="s">
        <v>1447</v>
      </c>
      <c r="D35" s="67" t="s">
        <v>1531</v>
      </c>
      <c r="E35" s="68" t="s">
        <v>1463</v>
      </c>
      <c r="F35" s="69" t="s">
        <v>1498</v>
      </c>
      <c r="G35" s="70" t="s">
        <v>1646</v>
      </c>
      <c r="H35" s="71" t="s">
        <v>1540</v>
      </c>
      <c r="I35" s="72">
        <v>2640</v>
      </c>
      <c r="J35" s="73" t="s">
        <v>1372</v>
      </c>
      <c r="K35" s="282"/>
      <c r="L35" s="75"/>
      <c r="M35" s="76"/>
      <c r="N35" s="74" t="str">
        <f t="shared" si="0"/>
        <v>제02장 직무관리-제02절 직무평가(Job Evaluation)-02</v>
      </c>
      <c r="P35" s="290" t="str">
        <f t="shared" si="1"/>
        <v>2.02-1</v>
      </c>
      <c r="Q35" s="5" t="str">
        <f t="shared" si="2"/>
        <v>제02장 직무관리</v>
      </c>
      <c r="R35" s="5" t="str">
        <f t="shared" si="3"/>
        <v>제02절 직무평가(Job Evaluation)</v>
      </c>
    </row>
    <row r="36" spans="1:18" ht="14.45" customHeight="1" x14ac:dyDescent="0.2">
      <c r="A36" s="8"/>
      <c r="B36" s="32" t="s">
        <v>574</v>
      </c>
      <c r="C36" s="77" t="s">
        <v>1447</v>
      </c>
      <c r="D36" s="78" t="s">
        <v>1531</v>
      </c>
      <c r="E36" s="79" t="s">
        <v>1464</v>
      </c>
      <c r="F36" s="80" t="s">
        <v>1499</v>
      </c>
      <c r="G36" s="81" t="s">
        <v>1647</v>
      </c>
      <c r="H36" s="82" t="s">
        <v>1541</v>
      </c>
      <c r="I36" s="83">
        <v>2902</v>
      </c>
      <c r="J36" s="84" t="s">
        <v>1371</v>
      </c>
      <c r="K36" s="283"/>
      <c r="L36" s="86"/>
      <c r="M36" s="87"/>
      <c r="N36" s="85" t="str">
        <f t="shared" si="0"/>
        <v>제02장 직무관리-제02절 직무평가(Job Evaluation)-03</v>
      </c>
      <c r="P36" s="290" t="str">
        <f t="shared" si="1"/>
        <v>2.02-2</v>
      </c>
      <c r="Q36" s="5" t="str">
        <f t="shared" si="2"/>
        <v>제02장 직무관리</v>
      </c>
      <c r="R36" s="5" t="str">
        <f t="shared" si="3"/>
        <v>제02절 직무평가(Job Evaluation)</v>
      </c>
    </row>
    <row r="37" spans="1:18" ht="14.45" customHeight="1" x14ac:dyDescent="0.2">
      <c r="A37" s="8"/>
      <c r="B37" s="32" t="s">
        <v>574</v>
      </c>
      <c r="C37" s="112" t="s">
        <v>1577</v>
      </c>
      <c r="D37" s="113" t="s">
        <v>124</v>
      </c>
      <c r="E37" s="114" t="s">
        <v>128</v>
      </c>
      <c r="F37" s="115" t="s">
        <v>1497</v>
      </c>
      <c r="G37" s="116" t="s">
        <v>149</v>
      </c>
      <c r="H37" s="117" t="s">
        <v>1168</v>
      </c>
      <c r="I37" s="118">
        <v>4449</v>
      </c>
      <c r="J37" s="119" t="s">
        <v>1371</v>
      </c>
      <c r="K37" s="286"/>
      <c r="L37" s="121"/>
      <c r="M37" s="122"/>
      <c r="N37" s="120" t="str">
        <f t="shared" si="0"/>
        <v>제02장 직무관리-제03절 직무설계(Job Design)-01</v>
      </c>
      <c r="P37" s="290" t="str">
        <f t="shared" si="1"/>
        <v>직무관리</v>
      </c>
      <c r="Q37" s="5" t="str">
        <f t="shared" si="2"/>
        <v>제02장 직무관리</v>
      </c>
      <c r="R37" s="5" t="str">
        <f t="shared" si="3"/>
        <v>제03절 직무설계(Job Design)</v>
      </c>
    </row>
    <row r="38" spans="1:18" ht="14.45" customHeight="1" x14ac:dyDescent="0.2">
      <c r="A38" s="8"/>
      <c r="B38" s="32" t="s">
        <v>574</v>
      </c>
      <c r="C38" s="66" t="s">
        <v>1442</v>
      </c>
      <c r="D38" s="67" t="s">
        <v>1350</v>
      </c>
      <c r="E38" s="68" t="s">
        <v>53</v>
      </c>
      <c r="F38" s="69" t="s">
        <v>1498</v>
      </c>
      <c r="G38" s="70" t="s">
        <v>1257</v>
      </c>
      <c r="H38" s="71" t="s">
        <v>1258</v>
      </c>
      <c r="I38" s="72">
        <v>3617</v>
      </c>
      <c r="J38" s="73" t="s">
        <v>1389</v>
      </c>
      <c r="K38" s="282"/>
      <c r="L38" s="75"/>
      <c r="M38" s="76"/>
      <c r="N38" s="74" t="str">
        <f t="shared" si="0"/>
        <v>제02장 직무관리-제03절 직무설계(Job Design)-02</v>
      </c>
      <c r="P38" s="290" t="str">
        <f t="shared" si="1"/>
        <v>2008-1</v>
      </c>
      <c r="Q38" s="5" t="str">
        <f t="shared" si="2"/>
        <v>제02장 직무관리</v>
      </c>
      <c r="R38" s="5" t="str">
        <f t="shared" si="3"/>
        <v>제03절 직무설계(Job Design)</v>
      </c>
    </row>
    <row r="39" spans="1:18" ht="14.45" customHeight="1" x14ac:dyDescent="0.2">
      <c r="A39" s="8"/>
      <c r="B39" s="32" t="s">
        <v>574</v>
      </c>
      <c r="C39" s="66" t="s">
        <v>1442</v>
      </c>
      <c r="D39" s="67" t="s">
        <v>1350</v>
      </c>
      <c r="E39" s="68" t="s">
        <v>1207</v>
      </c>
      <c r="F39" s="69" t="s">
        <v>1499</v>
      </c>
      <c r="G39" s="70" t="s">
        <v>1255</v>
      </c>
      <c r="H39" s="71" t="s">
        <v>1256</v>
      </c>
      <c r="I39" s="72">
        <v>1559</v>
      </c>
      <c r="J39" s="73" t="s">
        <v>1389</v>
      </c>
      <c r="K39" s="282"/>
      <c r="L39" s="75"/>
      <c r="M39" s="76"/>
      <c r="N39" s="74" t="str">
        <f t="shared" si="0"/>
        <v>제02장 직무관리-제03절 직무설계(Job Design)-03</v>
      </c>
      <c r="P39" s="290" t="str">
        <f t="shared" si="1"/>
        <v>2010-2-2</v>
      </c>
      <c r="Q39" s="5" t="str">
        <f t="shared" si="2"/>
        <v>제02장 직무관리</v>
      </c>
      <c r="R39" s="5" t="str">
        <f t="shared" si="3"/>
        <v>제03절 직무설계(Job Design)</v>
      </c>
    </row>
    <row r="40" spans="1:18" ht="14.45" customHeight="1" x14ac:dyDescent="0.2">
      <c r="A40" s="8"/>
      <c r="B40" s="32" t="s">
        <v>574</v>
      </c>
      <c r="C40" s="66" t="s">
        <v>1442</v>
      </c>
      <c r="D40" s="67" t="s">
        <v>1350</v>
      </c>
      <c r="E40" s="68" t="s">
        <v>1217</v>
      </c>
      <c r="F40" s="69" t="s">
        <v>1504</v>
      </c>
      <c r="G40" s="70" t="s">
        <v>1253</v>
      </c>
      <c r="H40" s="71" t="s">
        <v>1254</v>
      </c>
      <c r="I40" s="72">
        <v>1530</v>
      </c>
      <c r="J40" s="73" t="s">
        <v>1389</v>
      </c>
      <c r="K40" s="282"/>
      <c r="L40" s="75"/>
      <c r="M40" s="76"/>
      <c r="N40" s="74" t="str">
        <f t="shared" si="0"/>
        <v>제02장 직무관리-제03절 직무설계(Job Design)-04</v>
      </c>
      <c r="P40" s="290" t="str">
        <f t="shared" si="1"/>
        <v>2017-2</v>
      </c>
      <c r="Q40" s="5" t="str">
        <f t="shared" si="2"/>
        <v>제02장 직무관리</v>
      </c>
      <c r="R40" s="5" t="str">
        <f t="shared" si="3"/>
        <v>제03절 직무설계(Job Design)</v>
      </c>
    </row>
    <row r="41" spans="1:18" ht="14.45" customHeight="1" x14ac:dyDescent="0.2">
      <c r="A41" s="8"/>
      <c r="B41" s="32" t="s">
        <v>574</v>
      </c>
      <c r="C41" s="66" t="s">
        <v>1442</v>
      </c>
      <c r="D41" s="67" t="s">
        <v>126</v>
      </c>
      <c r="E41" s="68" t="s">
        <v>1731</v>
      </c>
      <c r="F41" s="69" t="s">
        <v>1502</v>
      </c>
      <c r="G41" s="369" t="s">
        <v>89</v>
      </c>
      <c r="H41" s="71" t="s">
        <v>419</v>
      </c>
      <c r="I41" s="72">
        <v>2083</v>
      </c>
      <c r="J41" s="73" t="s">
        <v>1390</v>
      </c>
      <c r="K41" s="282"/>
      <c r="L41" s="75"/>
      <c r="M41" s="76"/>
      <c r="N41" s="74" t="str">
        <f t="shared" si="0"/>
        <v>제02장 직무관리-제03절 직무설계(Job Design)-05</v>
      </c>
      <c r="P41" s="290" t="str">
        <f t="shared" si="1"/>
        <v>톰 번즈(Tom Burns), 조지 스토커(George M. Stalker)</v>
      </c>
      <c r="Q41" s="5" t="str">
        <f t="shared" si="2"/>
        <v>제02장 직무관리</v>
      </c>
      <c r="R41" s="5" t="str">
        <f t="shared" si="3"/>
        <v>제03절 직무설계(Job Design)</v>
      </c>
    </row>
    <row r="42" spans="1:18" ht="14.45" customHeight="1" x14ac:dyDescent="0.2">
      <c r="A42" s="8"/>
      <c r="B42" s="32" t="s">
        <v>574</v>
      </c>
      <c r="C42" s="66" t="s">
        <v>1442</v>
      </c>
      <c r="D42" s="67" t="s">
        <v>126</v>
      </c>
      <c r="E42" s="68" t="s">
        <v>1732</v>
      </c>
      <c r="F42" s="69" t="s">
        <v>1503</v>
      </c>
      <c r="G42" s="369" t="s">
        <v>90</v>
      </c>
      <c r="H42" s="71" t="s">
        <v>420</v>
      </c>
      <c r="I42" s="72">
        <v>2000</v>
      </c>
      <c r="J42" s="73" t="s">
        <v>1389</v>
      </c>
      <c r="K42" s="282"/>
      <c r="L42" s="75"/>
      <c r="M42" s="76"/>
      <c r="N42" s="74" t="str">
        <f t="shared" si="0"/>
        <v>제02장 직무관리-제03절 직무설계(Job Design)-06</v>
      </c>
      <c r="P42" s="290" t="str">
        <f t="shared" si="1"/>
        <v>프레데릭 허즈버그(Frederic Herzberg)</v>
      </c>
      <c r="Q42" s="5" t="str">
        <f t="shared" si="2"/>
        <v>제02장 직무관리</v>
      </c>
      <c r="R42" s="5" t="str">
        <f t="shared" si="3"/>
        <v>제03절 직무설계(Job Design)</v>
      </c>
    </row>
    <row r="43" spans="1:18" ht="14.45" customHeight="1" x14ac:dyDescent="0.2">
      <c r="A43" s="8"/>
      <c r="B43" s="32" t="s">
        <v>574</v>
      </c>
      <c r="C43" s="66" t="s">
        <v>1442</v>
      </c>
      <c r="D43" s="67" t="s">
        <v>126</v>
      </c>
      <c r="E43" s="68" t="s">
        <v>1734</v>
      </c>
      <c r="F43" s="69" t="s">
        <v>1500</v>
      </c>
      <c r="G43" s="369" t="s">
        <v>235</v>
      </c>
      <c r="H43" s="71" t="s">
        <v>412</v>
      </c>
      <c r="I43" s="72">
        <v>2195</v>
      </c>
      <c r="J43" s="73" t="s">
        <v>1371</v>
      </c>
      <c r="K43" s="282" t="s">
        <v>1530</v>
      </c>
      <c r="L43" s="75"/>
      <c r="M43" s="76"/>
      <c r="N43" s="74" t="str">
        <f t="shared" si="0"/>
        <v>제02장 직무관리-제03절 직무설계(Job Design)-07</v>
      </c>
      <c r="P43" s="290" t="str">
        <f t="shared" si="1"/>
        <v>크리스 아지리스(Chris Argyris)</v>
      </c>
      <c r="Q43" s="5" t="str">
        <f t="shared" si="2"/>
        <v>제02장 직무관리</v>
      </c>
      <c r="R43" s="5" t="str">
        <f t="shared" si="3"/>
        <v>제03절 직무설계(Job Design)</v>
      </c>
    </row>
    <row r="44" spans="1:18" ht="14.45" customHeight="1" x14ac:dyDescent="0.2">
      <c r="A44" s="8"/>
      <c r="B44" s="32" t="s">
        <v>574</v>
      </c>
      <c r="C44" s="66" t="s">
        <v>1442</v>
      </c>
      <c r="D44" s="67" t="s">
        <v>126</v>
      </c>
      <c r="E44" s="68" t="s">
        <v>1735</v>
      </c>
      <c r="F44" s="69" t="s">
        <v>1501</v>
      </c>
      <c r="G44" s="369" t="s">
        <v>183</v>
      </c>
      <c r="H44" s="71" t="s">
        <v>421</v>
      </c>
      <c r="I44" s="72">
        <v>2062</v>
      </c>
      <c r="J44" s="73" t="s">
        <v>1390</v>
      </c>
      <c r="K44" s="282"/>
      <c r="L44" s="75"/>
      <c r="M44" s="76"/>
      <c r="N44" s="74" t="str">
        <f t="shared" si="0"/>
        <v>제02장 직무관리-제03절 직무설계(Job Design)-08</v>
      </c>
      <c r="P44" s="290" t="str">
        <f t="shared" si="1"/>
        <v>리처드 해크만(J. Richard Hackman), 그레그 올덤(Greg R. Oldham)</v>
      </c>
      <c r="Q44" s="5" t="str">
        <f t="shared" si="2"/>
        <v>제02장 직무관리</v>
      </c>
      <c r="R44" s="5" t="str">
        <f t="shared" si="3"/>
        <v>제03절 직무설계(Job Design)</v>
      </c>
    </row>
    <row r="45" spans="1:18" ht="14.45" customHeight="1" thickBot="1" x14ac:dyDescent="0.25">
      <c r="A45" s="8"/>
      <c r="B45" s="88" t="s">
        <v>574</v>
      </c>
      <c r="C45" s="89" t="s">
        <v>1442</v>
      </c>
      <c r="D45" s="90" t="s">
        <v>126</v>
      </c>
      <c r="E45" s="91" t="s">
        <v>1736</v>
      </c>
      <c r="F45" s="92" t="s">
        <v>1505</v>
      </c>
      <c r="G45" s="370" t="s">
        <v>199</v>
      </c>
      <c r="H45" s="94" t="s">
        <v>422</v>
      </c>
      <c r="I45" s="95">
        <v>2158</v>
      </c>
      <c r="J45" s="96" t="s">
        <v>1371</v>
      </c>
      <c r="K45" s="284"/>
      <c r="L45" s="98"/>
      <c r="M45" s="99"/>
      <c r="N45" s="97" t="str">
        <f t="shared" si="0"/>
        <v>제02장 직무관리-제03절 직무설계(Job Design)-09</v>
      </c>
      <c r="P45" s="290" t="str">
        <f t="shared" si="1"/>
        <v>마이클 해머(Michael Hammer), 제임스 챔피(James Champy)</v>
      </c>
      <c r="Q45" s="5" t="str">
        <f t="shared" si="2"/>
        <v>제02장 직무관리</v>
      </c>
      <c r="R45" s="5" t="str">
        <f t="shared" si="3"/>
        <v>제03절 직무설계(Job Design)</v>
      </c>
    </row>
    <row r="46" spans="1:18" ht="14.45" customHeight="1" x14ac:dyDescent="0.2">
      <c r="A46" s="8"/>
      <c r="B46" s="100" t="s">
        <v>1242</v>
      </c>
      <c r="C46" s="123" t="s">
        <v>1424</v>
      </c>
      <c r="D46" s="124" t="s">
        <v>124</v>
      </c>
      <c r="E46" s="125" t="s">
        <v>131</v>
      </c>
      <c r="F46" s="126" t="s">
        <v>1497</v>
      </c>
      <c r="G46" s="371" t="s">
        <v>1725</v>
      </c>
      <c r="H46" s="127" t="s">
        <v>1169</v>
      </c>
      <c r="I46" s="128">
        <v>8261</v>
      </c>
      <c r="J46" s="129" t="s">
        <v>1649</v>
      </c>
      <c r="K46" s="130"/>
      <c r="L46" s="132"/>
      <c r="M46" s="133"/>
      <c r="N46" s="131" t="str">
        <f t="shared" si="0"/>
        <v>제03장 확보관리-제01절 확보관리의 개관-01</v>
      </c>
      <c r="P46" s="290" t="str">
        <f t="shared" si="1"/>
        <v>확보관리</v>
      </c>
      <c r="Q46" s="5" t="str">
        <f t="shared" si="2"/>
        <v>제03장 확보관리</v>
      </c>
      <c r="R46" s="5" t="str">
        <f t="shared" si="3"/>
        <v>제01절 확보관리의 개관</v>
      </c>
    </row>
    <row r="47" spans="1:18" ht="14.45" customHeight="1" x14ac:dyDescent="0.2">
      <c r="A47" s="8"/>
      <c r="B47" s="134" t="s">
        <v>577</v>
      </c>
      <c r="C47" s="44" t="s">
        <v>1424</v>
      </c>
      <c r="D47" s="45" t="s">
        <v>1531</v>
      </c>
      <c r="E47" s="46" t="s">
        <v>1465</v>
      </c>
      <c r="F47" s="47" t="s">
        <v>1498</v>
      </c>
      <c r="G47" s="372" t="s">
        <v>1240</v>
      </c>
      <c r="H47" s="49" t="s">
        <v>1542</v>
      </c>
      <c r="I47" s="50">
        <v>1389</v>
      </c>
      <c r="J47" s="51" t="s">
        <v>1371</v>
      </c>
      <c r="K47" s="135"/>
      <c r="L47" s="53"/>
      <c r="M47" s="54"/>
      <c r="N47" s="52" t="str">
        <f t="shared" si="0"/>
        <v>제03장 확보관리-제01절 확보관리의 개관-02</v>
      </c>
      <c r="P47" s="290" t="str">
        <f t="shared" si="1"/>
        <v>3.01-1</v>
      </c>
      <c r="Q47" s="5" t="str">
        <f t="shared" si="2"/>
        <v>제03장 확보관리</v>
      </c>
      <c r="R47" s="5" t="str">
        <f t="shared" si="3"/>
        <v>제01절 확보관리의 개관</v>
      </c>
    </row>
    <row r="48" spans="1:18" ht="14.45" customHeight="1" x14ac:dyDescent="0.2">
      <c r="A48" s="8"/>
      <c r="B48" s="32" t="s">
        <v>577</v>
      </c>
      <c r="C48" s="136" t="s">
        <v>578</v>
      </c>
      <c r="D48" s="137" t="s">
        <v>124</v>
      </c>
      <c r="E48" s="138" t="s">
        <v>130</v>
      </c>
      <c r="F48" s="139" t="s">
        <v>1497</v>
      </c>
      <c r="G48" s="373" t="s">
        <v>1726</v>
      </c>
      <c r="H48" s="141" t="s">
        <v>1170</v>
      </c>
      <c r="I48" s="142">
        <v>4744</v>
      </c>
      <c r="J48" s="143" t="s">
        <v>1371</v>
      </c>
      <c r="K48" s="144"/>
      <c r="L48" s="146"/>
      <c r="M48" s="147"/>
      <c r="N48" s="145" t="str">
        <f t="shared" si="0"/>
        <v>제03장 확보관리-제02절 인적자원의 모집-01</v>
      </c>
      <c r="P48" s="290" t="str">
        <f t="shared" si="1"/>
        <v>확보관리</v>
      </c>
      <c r="Q48" s="5" t="str">
        <f t="shared" si="2"/>
        <v>제03장 확보관리</v>
      </c>
      <c r="R48" s="5" t="str">
        <f t="shared" si="3"/>
        <v>제02절 인적자원의 모집</v>
      </c>
    </row>
    <row r="49" spans="1:18" ht="14.45" customHeight="1" x14ac:dyDescent="0.2">
      <c r="A49" s="8"/>
      <c r="B49" s="32" t="s">
        <v>577</v>
      </c>
      <c r="C49" s="33" t="s">
        <v>578</v>
      </c>
      <c r="D49" s="34" t="s">
        <v>1350</v>
      </c>
      <c r="E49" s="35" t="s">
        <v>1218</v>
      </c>
      <c r="F49" s="36" t="s">
        <v>1498</v>
      </c>
      <c r="G49" s="374" t="s">
        <v>1261</v>
      </c>
      <c r="H49" s="38" t="s">
        <v>1262</v>
      </c>
      <c r="I49" s="39">
        <v>1768</v>
      </c>
      <c r="J49" s="40" t="s">
        <v>1371</v>
      </c>
      <c r="K49" s="148"/>
      <c r="L49" s="42"/>
      <c r="M49" s="43"/>
      <c r="N49" s="41" t="str">
        <f t="shared" si="0"/>
        <v>제03장 확보관리-제02절 인적자원의 모집-02</v>
      </c>
      <c r="P49" s="290" t="str">
        <f t="shared" si="1"/>
        <v>2016-2</v>
      </c>
      <c r="Q49" s="5" t="str">
        <f t="shared" si="2"/>
        <v>제03장 확보관리</v>
      </c>
      <c r="R49" s="5" t="str">
        <f t="shared" si="3"/>
        <v>제02절 인적자원의 모집</v>
      </c>
    </row>
    <row r="50" spans="1:18" ht="14.45" customHeight="1" x14ac:dyDescent="0.2">
      <c r="A50" s="8"/>
      <c r="B50" s="32" t="s">
        <v>577</v>
      </c>
      <c r="C50" s="44" t="s">
        <v>578</v>
      </c>
      <c r="D50" s="45" t="s">
        <v>1350</v>
      </c>
      <c r="E50" s="46" t="s">
        <v>54</v>
      </c>
      <c r="F50" s="47" t="s">
        <v>1499</v>
      </c>
      <c r="G50" s="372" t="s">
        <v>1259</v>
      </c>
      <c r="H50" s="49" t="s">
        <v>1260</v>
      </c>
      <c r="I50" s="50">
        <v>1413</v>
      </c>
      <c r="J50" s="51" t="s">
        <v>1371</v>
      </c>
      <c r="K50" s="135"/>
      <c r="L50" s="53"/>
      <c r="M50" s="54"/>
      <c r="N50" s="52" t="str">
        <f t="shared" si="0"/>
        <v>제03장 확보관리-제02절 인적자원의 모집-03</v>
      </c>
      <c r="P50" s="290" t="str">
        <f t="shared" si="1"/>
        <v>2022-2</v>
      </c>
      <c r="Q50" s="5" t="str">
        <f t="shared" si="2"/>
        <v>제03장 확보관리</v>
      </c>
      <c r="R50" s="5" t="str">
        <f t="shared" si="3"/>
        <v>제02절 인적자원의 모집</v>
      </c>
    </row>
    <row r="51" spans="1:18" ht="14.45" customHeight="1" x14ac:dyDescent="0.2">
      <c r="A51" s="8"/>
      <c r="B51" s="32" t="s">
        <v>577</v>
      </c>
      <c r="C51" s="136" t="s">
        <v>581</v>
      </c>
      <c r="D51" s="137" t="s">
        <v>124</v>
      </c>
      <c r="E51" s="138" t="s">
        <v>130</v>
      </c>
      <c r="F51" s="139" t="s">
        <v>1497</v>
      </c>
      <c r="G51" s="373" t="s">
        <v>1727</v>
      </c>
      <c r="H51" s="141" t="s">
        <v>1171</v>
      </c>
      <c r="I51" s="142">
        <v>5986</v>
      </c>
      <c r="J51" s="143" t="s">
        <v>1390</v>
      </c>
      <c r="K51" s="144"/>
      <c r="L51" s="146"/>
      <c r="M51" s="147"/>
      <c r="N51" s="145" t="str">
        <f t="shared" si="0"/>
        <v>제03장 확보관리-제03절 인적자원의 선발-01</v>
      </c>
      <c r="P51" s="290" t="str">
        <f t="shared" si="1"/>
        <v>확보관리</v>
      </c>
      <c r="Q51" s="5" t="str">
        <f t="shared" si="2"/>
        <v>제03장 확보관리</v>
      </c>
      <c r="R51" s="5" t="str">
        <f t="shared" si="3"/>
        <v>제03절 인적자원의 선발</v>
      </c>
    </row>
    <row r="52" spans="1:18" ht="14.45" customHeight="1" x14ac:dyDescent="0.2">
      <c r="A52" s="8"/>
      <c r="B52" s="32" t="s">
        <v>577</v>
      </c>
      <c r="C52" s="33" t="s">
        <v>581</v>
      </c>
      <c r="D52" s="34" t="s">
        <v>1350</v>
      </c>
      <c r="E52" s="35" t="s">
        <v>56</v>
      </c>
      <c r="F52" s="36" t="s">
        <v>1498</v>
      </c>
      <c r="G52" s="374" t="s">
        <v>584</v>
      </c>
      <c r="H52" s="38" t="s">
        <v>1271</v>
      </c>
      <c r="I52" s="39">
        <v>1608</v>
      </c>
      <c r="J52" s="40" t="s">
        <v>1390</v>
      </c>
      <c r="K52" s="148"/>
      <c r="L52" s="42"/>
      <c r="M52" s="43"/>
      <c r="N52" s="41" t="str">
        <f t="shared" si="0"/>
        <v>제03장 확보관리-제03절 인적자원의 선발-02</v>
      </c>
      <c r="P52" s="290" t="str">
        <f t="shared" si="1"/>
        <v>2008-2-2</v>
      </c>
      <c r="Q52" s="5" t="str">
        <f t="shared" si="2"/>
        <v>제03장 확보관리</v>
      </c>
      <c r="R52" s="5" t="str">
        <f t="shared" si="3"/>
        <v>제03절 인적자원의 선발</v>
      </c>
    </row>
    <row r="53" spans="1:18" ht="14.45" customHeight="1" x14ac:dyDescent="0.2">
      <c r="A53" s="8"/>
      <c r="B53" s="32" t="s">
        <v>577</v>
      </c>
      <c r="C53" s="33" t="s">
        <v>581</v>
      </c>
      <c r="D53" s="34" t="s">
        <v>1350</v>
      </c>
      <c r="E53" s="35" t="s">
        <v>1219</v>
      </c>
      <c r="F53" s="36" t="s">
        <v>1499</v>
      </c>
      <c r="G53" s="374" t="s">
        <v>1267</v>
      </c>
      <c r="H53" s="38" t="s">
        <v>1268</v>
      </c>
      <c r="I53" s="39">
        <v>1955</v>
      </c>
      <c r="J53" s="40" t="s">
        <v>1390</v>
      </c>
      <c r="K53" s="148"/>
      <c r="L53" s="42"/>
      <c r="M53" s="43"/>
      <c r="N53" s="41" t="str">
        <f t="shared" si="0"/>
        <v>제03장 확보관리-제03절 인적자원의 선발-03</v>
      </c>
      <c r="P53" s="290" t="str">
        <f t="shared" si="1"/>
        <v>2018-3</v>
      </c>
      <c r="Q53" s="5" t="str">
        <f t="shared" si="2"/>
        <v>제03장 확보관리</v>
      </c>
      <c r="R53" s="5" t="str">
        <f t="shared" si="3"/>
        <v>제03절 인적자원의 선발</v>
      </c>
    </row>
    <row r="54" spans="1:18" ht="14.45" customHeight="1" x14ac:dyDescent="0.2">
      <c r="A54" s="8"/>
      <c r="B54" s="32" t="s">
        <v>577</v>
      </c>
      <c r="C54" s="33" t="s">
        <v>581</v>
      </c>
      <c r="D54" s="34" t="s">
        <v>1350</v>
      </c>
      <c r="E54" s="35" t="s">
        <v>1208</v>
      </c>
      <c r="F54" s="36" t="s">
        <v>1504</v>
      </c>
      <c r="G54" s="374" t="s">
        <v>1265</v>
      </c>
      <c r="H54" s="38" t="s">
        <v>1266</v>
      </c>
      <c r="I54" s="39">
        <v>1347</v>
      </c>
      <c r="J54" s="40" t="s">
        <v>1390</v>
      </c>
      <c r="K54" s="148"/>
      <c r="L54" s="42"/>
      <c r="M54" s="43"/>
      <c r="N54" s="41" t="str">
        <f t="shared" si="0"/>
        <v>제03장 확보관리-제03절 인적자원의 선발-04</v>
      </c>
      <c r="P54" s="290" t="str">
        <f t="shared" si="1"/>
        <v>2023-2</v>
      </c>
      <c r="Q54" s="5" t="str">
        <f t="shared" si="2"/>
        <v>제03장 확보관리</v>
      </c>
      <c r="R54" s="5" t="str">
        <f t="shared" si="3"/>
        <v>제03절 인적자원의 선발</v>
      </c>
    </row>
    <row r="55" spans="1:18" ht="14.45" customHeight="1" thickBot="1" x14ac:dyDescent="0.25">
      <c r="A55" s="8"/>
      <c r="B55" s="88" t="s">
        <v>577</v>
      </c>
      <c r="C55" s="149" t="s">
        <v>581</v>
      </c>
      <c r="D55" s="150" t="s">
        <v>1350</v>
      </c>
      <c r="E55" s="151" t="s">
        <v>55</v>
      </c>
      <c r="F55" s="152" t="s">
        <v>1502</v>
      </c>
      <c r="G55" s="375" t="s">
        <v>1263</v>
      </c>
      <c r="H55" s="154" t="s">
        <v>1264</v>
      </c>
      <c r="I55" s="155">
        <v>1890</v>
      </c>
      <c r="J55" s="156" t="s">
        <v>1390</v>
      </c>
      <c r="K55" s="170"/>
      <c r="L55" s="158"/>
      <c r="M55" s="159"/>
      <c r="N55" s="157" t="str">
        <f t="shared" si="0"/>
        <v>제03장 확보관리-제03절 인적자원의 선발-05</v>
      </c>
      <c r="P55" s="290" t="str">
        <f t="shared" si="1"/>
        <v>2025-3</v>
      </c>
      <c r="Q55" s="5" t="str">
        <f t="shared" si="2"/>
        <v>제03장 확보관리</v>
      </c>
      <c r="R55" s="5" t="str">
        <f t="shared" si="3"/>
        <v>제03절 인적자원의 선발</v>
      </c>
    </row>
    <row r="56" spans="1:18" ht="14.45" customHeight="1" x14ac:dyDescent="0.2">
      <c r="A56" s="8"/>
      <c r="B56" s="20" t="s">
        <v>592</v>
      </c>
      <c r="C56" s="160" t="s">
        <v>1446</v>
      </c>
      <c r="D56" s="161" t="s">
        <v>124</v>
      </c>
      <c r="E56" s="162" t="s">
        <v>133</v>
      </c>
      <c r="F56" s="163" t="s">
        <v>1497</v>
      </c>
      <c r="G56" s="376" t="s">
        <v>150</v>
      </c>
      <c r="H56" s="164" t="s">
        <v>1172</v>
      </c>
      <c r="I56" s="165">
        <v>1988</v>
      </c>
      <c r="J56" s="166" t="s">
        <v>1371</v>
      </c>
      <c r="K56" s="287"/>
      <c r="L56" s="168"/>
      <c r="M56" s="169"/>
      <c r="N56" s="167" t="str">
        <f t="shared" si="0"/>
        <v>제04장 개발관리-제01절 개발관리의 개관-01</v>
      </c>
      <c r="P56" s="290" t="str">
        <f t="shared" si="1"/>
        <v>개발관리</v>
      </c>
      <c r="Q56" s="5" t="str">
        <f t="shared" si="2"/>
        <v>제04장 개발관리</v>
      </c>
      <c r="R56" s="5" t="str">
        <f t="shared" si="3"/>
        <v>제01절 개발관리의 개관</v>
      </c>
    </row>
    <row r="57" spans="1:18" ht="14.45" customHeight="1" x14ac:dyDescent="0.2">
      <c r="A57" s="8"/>
      <c r="B57" s="32" t="s">
        <v>587</v>
      </c>
      <c r="C57" s="136" t="s">
        <v>588</v>
      </c>
      <c r="D57" s="137" t="s">
        <v>124</v>
      </c>
      <c r="E57" s="138" t="s">
        <v>132</v>
      </c>
      <c r="F57" s="139" t="s">
        <v>1497</v>
      </c>
      <c r="G57" s="373" t="s">
        <v>1728</v>
      </c>
      <c r="H57" s="141" t="s">
        <v>1173</v>
      </c>
      <c r="I57" s="142">
        <v>7707</v>
      </c>
      <c r="J57" s="143" t="s">
        <v>1371</v>
      </c>
      <c r="K57" s="144"/>
      <c r="L57" s="146"/>
      <c r="M57" s="147"/>
      <c r="N57" s="145" t="str">
        <f t="shared" si="0"/>
        <v>제04장 개발관리-제02절 인적자원의 교육훈련관리-01</v>
      </c>
      <c r="P57" s="290" t="str">
        <f t="shared" si="1"/>
        <v>개발관리</v>
      </c>
      <c r="Q57" s="5" t="str">
        <f t="shared" si="2"/>
        <v>제04장 개발관리</v>
      </c>
      <c r="R57" s="5" t="str">
        <f t="shared" si="3"/>
        <v>제02절 인적자원의 교육훈련관리</v>
      </c>
    </row>
    <row r="58" spans="1:18" ht="14.45" customHeight="1" x14ac:dyDescent="0.2">
      <c r="A58" s="8"/>
      <c r="B58" s="32" t="s">
        <v>587</v>
      </c>
      <c r="C58" s="33" t="s">
        <v>588</v>
      </c>
      <c r="D58" s="34" t="s">
        <v>1350</v>
      </c>
      <c r="E58" s="35" t="s">
        <v>58</v>
      </c>
      <c r="F58" s="36" t="s">
        <v>1498</v>
      </c>
      <c r="G58" s="374" t="s">
        <v>1272</v>
      </c>
      <c r="H58" s="38" t="s">
        <v>1273</v>
      </c>
      <c r="I58" s="39">
        <v>1409</v>
      </c>
      <c r="J58" s="40" t="s">
        <v>1371</v>
      </c>
      <c r="K58" s="148"/>
      <c r="L58" s="42"/>
      <c r="M58" s="43"/>
      <c r="N58" s="41" t="str">
        <f t="shared" si="0"/>
        <v>제04장 개발관리-제02절 인적자원의 교육훈련관리-02</v>
      </c>
      <c r="P58" s="290" t="str">
        <f t="shared" si="1"/>
        <v>2008-2-1</v>
      </c>
      <c r="Q58" s="5" t="str">
        <f t="shared" si="2"/>
        <v>제04장 개발관리</v>
      </c>
      <c r="R58" s="5" t="str">
        <f t="shared" si="3"/>
        <v>제02절 인적자원의 교육훈련관리</v>
      </c>
    </row>
    <row r="59" spans="1:18" ht="14.45" customHeight="1" x14ac:dyDescent="0.2">
      <c r="A59" s="8"/>
      <c r="B59" s="32" t="s">
        <v>587</v>
      </c>
      <c r="C59" s="33" t="s">
        <v>588</v>
      </c>
      <c r="D59" s="34" t="s">
        <v>1350</v>
      </c>
      <c r="E59" s="35" t="s">
        <v>57</v>
      </c>
      <c r="F59" s="36" t="s">
        <v>1499</v>
      </c>
      <c r="G59" s="374" t="s">
        <v>1269</v>
      </c>
      <c r="H59" s="38" t="s">
        <v>1270</v>
      </c>
      <c r="I59" s="39">
        <v>1844</v>
      </c>
      <c r="J59" s="40" t="s">
        <v>1371</v>
      </c>
      <c r="K59" s="148"/>
      <c r="L59" s="42"/>
      <c r="M59" s="43"/>
      <c r="N59" s="41" t="str">
        <f t="shared" si="0"/>
        <v>제04장 개발관리-제02절 인적자원의 교육훈련관리-03</v>
      </c>
      <c r="P59" s="290" t="str">
        <f t="shared" si="1"/>
        <v>2022-1-1</v>
      </c>
      <c r="Q59" s="5" t="str">
        <f t="shared" si="2"/>
        <v>제04장 개발관리</v>
      </c>
      <c r="R59" s="5" t="str">
        <f t="shared" si="3"/>
        <v>제02절 인적자원의 교육훈련관리</v>
      </c>
    </row>
    <row r="60" spans="1:18" ht="14.45" customHeight="1" x14ac:dyDescent="0.2">
      <c r="A60" s="8"/>
      <c r="B60" s="32" t="s">
        <v>587</v>
      </c>
      <c r="C60" s="33" t="s">
        <v>588</v>
      </c>
      <c r="D60" s="34" t="s">
        <v>1350</v>
      </c>
      <c r="E60" s="35" t="s">
        <v>1220</v>
      </c>
      <c r="F60" s="36" t="s">
        <v>1504</v>
      </c>
      <c r="G60" s="37" t="s">
        <v>1359</v>
      </c>
      <c r="H60" s="38" t="s">
        <v>1360</v>
      </c>
      <c r="I60" s="39">
        <v>1914</v>
      </c>
      <c r="J60" s="40" t="s">
        <v>1371</v>
      </c>
      <c r="K60" s="148"/>
      <c r="L60" s="42"/>
      <c r="M60" s="43"/>
      <c r="N60" s="41" t="str">
        <f t="shared" si="0"/>
        <v>제04장 개발관리-제02절 인적자원의 교육훈련관리-04</v>
      </c>
      <c r="P60" s="290" t="str">
        <f t="shared" si="1"/>
        <v>2022-1-2</v>
      </c>
      <c r="Q60" s="5" t="str">
        <f t="shared" si="2"/>
        <v>제04장 개발관리</v>
      </c>
      <c r="R60" s="5" t="str">
        <f t="shared" si="3"/>
        <v>제02절 인적자원의 교육훈련관리</v>
      </c>
    </row>
    <row r="61" spans="1:18" ht="14.45" customHeight="1" x14ac:dyDescent="0.2">
      <c r="A61" s="8"/>
      <c r="B61" s="32" t="s">
        <v>587</v>
      </c>
      <c r="C61" s="33" t="s">
        <v>588</v>
      </c>
      <c r="D61" s="34" t="s">
        <v>126</v>
      </c>
      <c r="E61" s="35" t="s">
        <v>1738</v>
      </c>
      <c r="F61" s="36" t="s">
        <v>555</v>
      </c>
      <c r="G61" s="37" t="s">
        <v>117</v>
      </c>
      <c r="H61" s="38" t="s">
        <v>423</v>
      </c>
      <c r="I61" s="39">
        <v>1907</v>
      </c>
      <c r="J61" s="40" t="s">
        <v>1371</v>
      </c>
      <c r="K61" s="148"/>
      <c r="L61" s="42"/>
      <c r="M61" s="43"/>
      <c r="N61" s="41" t="str">
        <f t="shared" si="0"/>
        <v>제04장 개발관리-제02절 인적자원의 교육훈련관리-05</v>
      </c>
      <c r="P61" s="290" t="str">
        <f t="shared" si="1"/>
        <v>알버트 반두라(Albert Bandura)</v>
      </c>
      <c r="Q61" s="5" t="str">
        <f t="shared" si="2"/>
        <v>제04장 개발관리</v>
      </c>
      <c r="R61" s="5" t="str">
        <f t="shared" si="3"/>
        <v>제02절 인적자원의 교육훈련관리</v>
      </c>
    </row>
    <row r="62" spans="1:18" ht="14.45" customHeight="1" x14ac:dyDescent="0.2">
      <c r="A62" s="8"/>
      <c r="B62" s="32" t="s">
        <v>587</v>
      </c>
      <c r="C62" s="33" t="s">
        <v>588</v>
      </c>
      <c r="D62" s="34" t="s">
        <v>126</v>
      </c>
      <c r="E62" s="35" t="s">
        <v>1740</v>
      </c>
      <c r="F62" s="36" t="s">
        <v>557</v>
      </c>
      <c r="G62" s="37" t="s">
        <v>91</v>
      </c>
      <c r="H62" s="38" t="s">
        <v>424</v>
      </c>
      <c r="I62" s="39">
        <v>2136</v>
      </c>
      <c r="J62" s="40" t="s">
        <v>1371</v>
      </c>
      <c r="K62" s="148"/>
      <c r="L62" s="42"/>
      <c r="M62" s="43"/>
      <c r="N62" s="41" t="str">
        <f t="shared" si="0"/>
        <v>제04장 개발관리-제02절 인적자원의 교육훈련관리-06</v>
      </c>
      <c r="P62" s="290" t="str">
        <f t="shared" si="1"/>
        <v>에릭 번(Eric Berne)</v>
      </c>
      <c r="Q62" s="5" t="str">
        <f t="shared" si="2"/>
        <v>제04장 개발관리</v>
      </c>
      <c r="R62" s="5" t="str">
        <f t="shared" si="3"/>
        <v>제02절 인적자원의 교육훈련관리</v>
      </c>
    </row>
    <row r="63" spans="1:18" ht="14.45" customHeight="1" x14ac:dyDescent="0.2">
      <c r="A63" s="8"/>
      <c r="B63" s="32" t="s">
        <v>587</v>
      </c>
      <c r="C63" s="33" t="s">
        <v>588</v>
      </c>
      <c r="D63" s="34" t="s">
        <v>126</v>
      </c>
      <c r="E63" s="35" t="s">
        <v>1742</v>
      </c>
      <c r="F63" s="36" t="s">
        <v>563</v>
      </c>
      <c r="G63" s="37" t="s">
        <v>200</v>
      </c>
      <c r="H63" s="38" t="s">
        <v>425</v>
      </c>
      <c r="I63" s="39">
        <v>1971</v>
      </c>
      <c r="J63" s="40" t="s">
        <v>1371</v>
      </c>
      <c r="K63" s="148"/>
      <c r="L63" s="42"/>
      <c r="M63" s="43"/>
      <c r="N63" s="41" t="str">
        <f t="shared" si="0"/>
        <v>제04장 개발관리-제02절 인적자원의 교육훈련관리-07</v>
      </c>
      <c r="P63" s="290" t="str">
        <f t="shared" si="1"/>
        <v>도널드 커크패트릭(Donald L. Kirkpatrick)</v>
      </c>
      <c r="Q63" s="5" t="str">
        <f t="shared" si="2"/>
        <v>제04장 개발관리</v>
      </c>
      <c r="R63" s="5" t="str">
        <f t="shared" si="3"/>
        <v>제02절 인적자원의 교육훈련관리</v>
      </c>
    </row>
    <row r="64" spans="1:18" ht="14.45" customHeight="1" x14ac:dyDescent="0.2">
      <c r="A64" s="8"/>
      <c r="B64" s="32" t="s">
        <v>587</v>
      </c>
      <c r="C64" s="33" t="s">
        <v>588</v>
      </c>
      <c r="D64" s="34" t="s">
        <v>126</v>
      </c>
      <c r="E64" s="35" t="s">
        <v>1744</v>
      </c>
      <c r="F64" s="36" t="s">
        <v>564</v>
      </c>
      <c r="G64" s="37" t="s">
        <v>201</v>
      </c>
      <c r="H64" s="38" t="s">
        <v>426</v>
      </c>
      <c r="I64" s="39">
        <v>2072</v>
      </c>
      <c r="J64" s="40" t="s">
        <v>1371</v>
      </c>
      <c r="K64" s="148"/>
      <c r="L64" s="42"/>
      <c r="M64" s="43"/>
      <c r="N64" s="41" t="str">
        <f t="shared" si="0"/>
        <v>제04장 개발관리-제02절 인적자원의 교육훈련관리-08</v>
      </c>
      <c r="P64" s="290" t="str">
        <f t="shared" si="1"/>
        <v>어윈 골드스타인(Irwin L. Goldstein)</v>
      </c>
      <c r="Q64" s="5" t="str">
        <f t="shared" si="2"/>
        <v>제04장 개발관리</v>
      </c>
      <c r="R64" s="5" t="str">
        <f t="shared" si="3"/>
        <v>제02절 인적자원의 교육훈련관리</v>
      </c>
    </row>
    <row r="65" spans="1:18" ht="14.45" customHeight="1" x14ac:dyDescent="0.2">
      <c r="A65" s="8"/>
      <c r="B65" s="32" t="s">
        <v>587</v>
      </c>
      <c r="C65" s="44" t="s">
        <v>588</v>
      </c>
      <c r="D65" s="45" t="s">
        <v>126</v>
      </c>
      <c r="E65" s="46" t="s">
        <v>1746</v>
      </c>
      <c r="F65" s="47" t="s">
        <v>565</v>
      </c>
      <c r="G65" s="48" t="s">
        <v>202</v>
      </c>
      <c r="H65" s="49" t="s">
        <v>427</v>
      </c>
      <c r="I65" s="50">
        <v>1974</v>
      </c>
      <c r="J65" s="51" t="s">
        <v>1371</v>
      </c>
      <c r="K65" s="135"/>
      <c r="L65" s="53"/>
      <c r="M65" s="54"/>
      <c r="N65" s="52" t="str">
        <f t="shared" si="0"/>
        <v>제04장 개발관리-제02절 인적자원의 교육훈련관리-09</v>
      </c>
      <c r="P65" s="290" t="str">
        <f t="shared" si="1"/>
        <v>잭 필립스(Jack J. Phillips)</v>
      </c>
      <c r="Q65" s="5" t="str">
        <f t="shared" si="2"/>
        <v>제04장 개발관리</v>
      </c>
      <c r="R65" s="5" t="str">
        <f t="shared" si="3"/>
        <v>제02절 인적자원의 교육훈련관리</v>
      </c>
    </row>
    <row r="66" spans="1:18" ht="14.45" customHeight="1" x14ac:dyDescent="0.2">
      <c r="A66" s="8"/>
      <c r="B66" s="32" t="s">
        <v>587</v>
      </c>
      <c r="C66" s="136" t="s">
        <v>591</v>
      </c>
      <c r="D66" s="137" t="s">
        <v>124</v>
      </c>
      <c r="E66" s="138" t="s">
        <v>132</v>
      </c>
      <c r="F66" s="139" t="s">
        <v>1497</v>
      </c>
      <c r="G66" s="140" t="s">
        <v>151</v>
      </c>
      <c r="H66" s="141" t="s">
        <v>1174</v>
      </c>
      <c r="I66" s="142">
        <v>3734</v>
      </c>
      <c r="J66" s="143" t="s">
        <v>1371</v>
      </c>
      <c r="K66" s="144"/>
      <c r="L66" s="146"/>
      <c r="M66" s="147"/>
      <c r="N66" s="145" t="str">
        <f t="shared" si="0"/>
        <v>제04장 개발관리-제03절 인적자원의 경력개발관리-01</v>
      </c>
      <c r="P66" s="290" t="str">
        <f t="shared" si="1"/>
        <v>개발관리</v>
      </c>
      <c r="Q66" s="5" t="str">
        <f t="shared" si="2"/>
        <v>제04장 개발관리</v>
      </c>
      <c r="R66" s="5" t="str">
        <f t="shared" si="3"/>
        <v>제03절 인적자원의 경력개발관리</v>
      </c>
    </row>
    <row r="67" spans="1:18" ht="14.45" customHeight="1" x14ac:dyDescent="0.2">
      <c r="A67" s="8"/>
      <c r="B67" s="32" t="s">
        <v>587</v>
      </c>
      <c r="C67" s="33" t="s">
        <v>591</v>
      </c>
      <c r="D67" s="34" t="s">
        <v>1350</v>
      </c>
      <c r="E67" s="35" t="s">
        <v>1209</v>
      </c>
      <c r="F67" s="36" t="s">
        <v>1498</v>
      </c>
      <c r="G67" s="37" t="s">
        <v>1274</v>
      </c>
      <c r="H67" s="38" t="s">
        <v>1275</v>
      </c>
      <c r="I67" s="39">
        <v>5375</v>
      </c>
      <c r="J67" s="40" t="s">
        <v>1371</v>
      </c>
      <c r="K67" s="148"/>
      <c r="L67" s="42"/>
      <c r="M67" s="43"/>
      <c r="N67" s="41" t="str">
        <f t="shared" si="0"/>
        <v>제04장 개발관리-제03절 인적자원의 경력개발관리-02</v>
      </c>
      <c r="P67" s="290" t="str">
        <f t="shared" si="1"/>
        <v>2010-1</v>
      </c>
      <c r="Q67" s="5" t="str">
        <f t="shared" si="2"/>
        <v>제04장 개발관리</v>
      </c>
      <c r="R67" s="5" t="str">
        <f t="shared" si="3"/>
        <v>제03절 인적자원의 경력개발관리</v>
      </c>
    </row>
    <row r="68" spans="1:18" ht="14.45" customHeight="1" x14ac:dyDescent="0.2">
      <c r="A68" s="8"/>
      <c r="B68" s="32" t="s">
        <v>587</v>
      </c>
      <c r="C68" s="33" t="s">
        <v>591</v>
      </c>
      <c r="D68" s="34" t="s">
        <v>1350</v>
      </c>
      <c r="E68" s="35" t="s">
        <v>1221</v>
      </c>
      <c r="F68" s="36" t="s">
        <v>1499</v>
      </c>
      <c r="G68" s="37" t="s">
        <v>1357</v>
      </c>
      <c r="H68" s="38" t="s">
        <v>1358</v>
      </c>
      <c r="I68" s="39">
        <v>1478</v>
      </c>
      <c r="J68" s="40" t="s">
        <v>1371</v>
      </c>
      <c r="K68" s="148"/>
      <c r="L68" s="42"/>
      <c r="M68" s="43"/>
      <c r="N68" s="41" t="str">
        <f t="shared" ref="N68:N131" si="4">B68&amp;"-"&amp;C68&amp;"-"&amp;F68</f>
        <v>제04장 개발관리-제03절 인적자원의 경력개발관리-03</v>
      </c>
      <c r="P68" s="290" t="str">
        <f t="shared" si="1"/>
        <v>2012-2</v>
      </c>
      <c r="Q68" s="5" t="str">
        <f t="shared" si="2"/>
        <v>제04장 개발관리</v>
      </c>
      <c r="R68" s="5" t="str">
        <f t="shared" si="3"/>
        <v>제03절 인적자원의 경력개발관리</v>
      </c>
    </row>
    <row r="69" spans="1:18" ht="14.45" customHeight="1" x14ac:dyDescent="0.2">
      <c r="A69" s="8"/>
      <c r="B69" s="32" t="s">
        <v>587</v>
      </c>
      <c r="C69" s="33" t="s">
        <v>591</v>
      </c>
      <c r="D69" s="34" t="s">
        <v>1350</v>
      </c>
      <c r="E69" s="35" t="s">
        <v>59</v>
      </c>
      <c r="F69" s="36" t="s">
        <v>1504</v>
      </c>
      <c r="G69" s="37" t="s">
        <v>1842</v>
      </c>
      <c r="H69" s="38" t="s">
        <v>1843</v>
      </c>
      <c r="I69" s="39">
        <v>1884</v>
      </c>
      <c r="J69" s="40" t="s">
        <v>1371</v>
      </c>
      <c r="K69" s="148"/>
      <c r="L69" s="42"/>
      <c r="M69" s="43"/>
      <c r="N69" s="41" t="str">
        <f t="shared" si="4"/>
        <v>제04장 개발관리-제03절 인적자원의 경력개발관리-04</v>
      </c>
      <c r="P69" s="290" t="str">
        <f t="shared" ref="P69:P132" si="5">E69</f>
        <v>2014-2</v>
      </c>
      <c r="Q69" s="5" t="str">
        <f t="shared" ref="Q69:Q132" si="6">B69</f>
        <v>제04장 개발관리</v>
      </c>
      <c r="R69" s="5" t="str">
        <f t="shared" ref="R69:R132" si="7">C69</f>
        <v>제03절 인적자원의 경력개발관리</v>
      </c>
    </row>
    <row r="70" spans="1:18" ht="14.45" customHeight="1" x14ac:dyDescent="0.2">
      <c r="A70" s="8"/>
      <c r="B70" s="32" t="s">
        <v>587</v>
      </c>
      <c r="C70" s="33" t="s">
        <v>591</v>
      </c>
      <c r="D70" s="34" t="s">
        <v>126</v>
      </c>
      <c r="E70" s="35" t="s">
        <v>1748</v>
      </c>
      <c r="F70" s="36" t="s">
        <v>1502</v>
      </c>
      <c r="G70" s="37" t="s">
        <v>204</v>
      </c>
      <c r="H70" s="38" t="s">
        <v>429</v>
      </c>
      <c r="I70" s="39">
        <v>2358</v>
      </c>
      <c r="J70" s="40" t="s">
        <v>1371</v>
      </c>
      <c r="K70" s="148"/>
      <c r="L70" s="42"/>
      <c r="M70" s="43"/>
      <c r="N70" s="41" t="str">
        <f t="shared" si="4"/>
        <v>제04장 개발관리-제03절 인적자원의 경력개발관리-05</v>
      </c>
      <c r="P70" s="290" t="str">
        <f t="shared" si="5"/>
        <v>에드가 샤인(Edgar H. Schein), 토마스 딜롱(Thomas J. Delong)</v>
      </c>
      <c r="Q70" s="5" t="str">
        <f t="shared" si="6"/>
        <v>제04장 개발관리</v>
      </c>
      <c r="R70" s="5" t="str">
        <f t="shared" si="7"/>
        <v>제03절 인적자원의 경력개발관리</v>
      </c>
    </row>
    <row r="71" spans="1:18" ht="14.45" customHeight="1" x14ac:dyDescent="0.2">
      <c r="A71" s="8"/>
      <c r="B71" s="32" t="s">
        <v>587</v>
      </c>
      <c r="C71" s="33" t="s">
        <v>591</v>
      </c>
      <c r="D71" s="34" t="s">
        <v>126</v>
      </c>
      <c r="E71" s="35" t="s">
        <v>1750</v>
      </c>
      <c r="F71" s="36" t="s">
        <v>1503</v>
      </c>
      <c r="G71" s="37" t="s">
        <v>205</v>
      </c>
      <c r="H71" s="38" t="s">
        <v>430</v>
      </c>
      <c r="I71" s="39">
        <v>2129</v>
      </c>
      <c r="J71" s="40" t="s">
        <v>1371</v>
      </c>
      <c r="K71" s="148" t="s">
        <v>1522</v>
      </c>
      <c r="L71" s="42"/>
      <c r="M71" s="43"/>
      <c r="N71" s="41" t="str">
        <f t="shared" si="4"/>
        <v>제04장 개발관리-제03절 인적자원의 경력개발관리-06</v>
      </c>
      <c r="P71" s="290" t="str">
        <f t="shared" si="5"/>
        <v>더글라스 홀(Douglas T. Hall)</v>
      </c>
      <c r="Q71" s="5" t="str">
        <f t="shared" si="6"/>
        <v>제04장 개발관리</v>
      </c>
      <c r="R71" s="5" t="str">
        <f t="shared" si="7"/>
        <v>제03절 인적자원의 경력개발관리</v>
      </c>
    </row>
    <row r="72" spans="1:18" ht="14.45" customHeight="1" x14ac:dyDescent="0.2">
      <c r="A72" s="8"/>
      <c r="B72" s="32" t="s">
        <v>587</v>
      </c>
      <c r="C72" s="33" t="s">
        <v>591</v>
      </c>
      <c r="D72" s="34" t="s">
        <v>126</v>
      </c>
      <c r="E72" s="35" t="s">
        <v>1752</v>
      </c>
      <c r="F72" s="36" t="s">
        <v>1500</v>
      </c>
      <c r="G72" s="37" t="s">
        <v>206</v>
      </c>
      <c r="H72" s="38" t="s">
        <v>431</v>
      </c>
      <c r="I72" s="39">
        <v>1945</v>
      </c>
      <c r="J72" s="40" t="s">
        <v>1371</v>
      </c>
      <c r="K72" s="148"/>
      <c r="L72" s="42"/>
      <c r="M72" s="43"/>
      <c r="N72" s="41" t="str">
        <f t="shared" si="4"/>
        <v>제04장 개발관리-제03절 인적자원의 경력개발관리-07</v>
      </c>
      <c r="P72" s="290" t="str">
        <f t="shared" si="5"/>
        <v>다니엘 레빈슨(Daniel J. Levinson)</v>
      </c>
      <c r="Q72" s="5" t="str">
        <f t="shared" si="6"/>
        <v>제04장 개발관리</v>
      </c>
      <c r="R72" s="5" t="str">
        <f t="shared" si="7"/>
        <v>제03절 인적자원의 경력개발관리</v>
      </c>
    </row>
    <row r="73" spans="1:18" ht="14.45" customHeight="1" x14ac:dyDescent="0.2">
      <c r="A73" s="8"/>
      <c r="B73" s="32" t="s">
        <v>587</v>
      </c>
      <c r="C73" s="44" t="s">
        <v>591</v>
      </c>
      <c r="D73" s="45" t="s">
        <v>126</v>
      </c>
      <c r="E73" s="46" t="s">
        <v>1754</v>
      </c>
      <c r="F73" s="47" t="s">
        <v>1501</v>
      </c>
      <c r="G73" s="48" t="s">
        <v>203</v>
      </c>
      <c r="H73" s="49" t="s">
        <v>428</v>
      </c>
      <c r="I73" s="50">
        <v>2215</v>
      </c>
      <c r="J73" s="51" t="s">
        <v>1371</v>
      </c>
      <c r="K73" s="135"/>
      <c r="L73" s="53"/>
      <c r="M73" s="54"/>
      <c r="N73" s="52" t="str">
        <f t="shared" si="4"/>
        <v>제04장 개발관리-제03절 인적자원의 경력개발관리-08</v>
      </c>
      <c r="P73" s="290" t="str">
        <f t="shared" si="5"/>
        <v>존 리치(John J. Leach)</v>
      </c>
      <c r="Q73" s="5" t="str">
        <f t="shared" si="6"/>
        <v>제04장 개발관리</v>
      </c>
      <c r="R73" s="5" t="str">
        <f t="shared" si="7"/>
        <v>제03절 인적자원의 경력개발관리</v>
      </c>
    </row>
    <row r="74" spans="1:18" ht="14.45" customHeight="1" x14ac:dyDescent="0.2">
      <c r="A74" s="8"/>
      <c r="B74" s="32" t="s">
        <v>587</v>
      </c>
      <c r="C74" s="136" t="s">
        <v>1425</v>
      </c>
      <c r="D74" s="137" t="s">
        <v>124</v>
      </c>
      <c r="E74" s="138" t="s">
        <v>132</v>
      </c>
      <c r="F74" s="139" t="s">
        <v>1497</v>
      </c>
      <c r="G74" s="140" t="s">
        <v>152</v>
      </c>
      <c r="H74" s="141" t="s">
        <v>1175</v>
      </c>
      <c r="I74" s="142">
        <v>2479</v>
      </c>
      <c r="J74" s="143" t="s">
        <v>1371</v>
      </c>
      <c r="K74" s="144"/>
      <c r="L74" s="146"/>
      <c r="M74" s="147"/>
      <c r="N74" s="145" t="str">
        <f t="shared" si="4"/>
        <v>제04장 개발관리-제04절 인적자원의 승진관리-01</v>
      </c>
      <c r="P74" s="290" t="str">
        <f t="shared" si="5"/>
        <v>개발관리</v>
      </c>
      <c r="Q74" s="5" t="str">
        <f t="shared" si="6"/>
        <v>제04장 개발관리</v>
      </c>
      <c r="R74" s="5" t="str">
        <f t="shared" si="7"/>
        <v>제04절 인적자원의 승진관리</v>
      </c>
    </row>
    <row r="75" spans="1:18" ht="14.45" customHeight="1" x14ac:dyDescent="0.2">
      <c r="A75" s="8"/>
      <c r="B75" s="32" t="s">
        <v>587</v>
      </c>
      <c r="C75" s="33" t="s">
        <v>1425</v>
      </c>
      <c r="D75" s="34" t="s">
        <v>1531</v>
      </c>
      <c r="E75" s="35" t="s">
        <v>1466</v>
      </c>
      <c r="F75" s="36" t="s">
        <v>1498</v>
      </c>
      <c r="G75" s="37" t="s">
        <v>1848</v>
      </c>
      <c r="H75" s="38" t="s">
        <v>1849</v>
      </c>
      <c r="I75" s="39">
        <v>2581</v>
      </c>
      <c r="J75" s="40" t="s">
        <v>1371</v>
      </c>
      <c r="K75" s="148"/>
      <c r="L75" s="42"/>
      <c r="M75" s="43"/>
      <c r="N75" s="41" t="str">
        <f t="shared" si="4"/>
        <v>제04장 개발관리-제04절 인적자원의 승진관리-02</v>
      </c>
      <c r="P75" s="290" t="str">
        <f t="shared" si="5"/>
        <v>4.04-1</v>
      </c>
      <c r="Q75" s="5" t="str">
        <f t="shared" si="6"/>
        <v>제04장 개발관리</v>
      </c>
      <c r="R75" s="5" t="str">
        <f t="shared" si="7"/>
        <v>제04절 인적자원의 승진관리</v>
      </c>
    </row>
    <row r="76" spans="1:18" ht="14.45" customHeight="1" thickBot="1" x14ac:dyDescent="0.25">
      <c r="A76" s="8"/>
      <c r="B76" s="88" t="s">
        <v>587</v>
      </c>
      <c r="C76" s="149" t="s">
        <v>1425</v>
      </c>
      <c r="D76" s="150" t="s">
        <v>1531</v>
      </c>
      <c r="E76" s="151" t="s">
        <v>1467</v>
      </c>
      <c r="F76" s="152" t="s">
        <v>1499</v>
      </c>
      <c r="G76" s="153" t="s">
        <v>92</v>
      </c>
      <c r="H76" s="154" t="s">
        <v>1543</v>
      </c>
      <c r="I76" s="155">
        <v>2635</v>
      </c>
      <c r="J76" s="156" t="s">
        <v>1371</v>
      </c>
      <c r="K76" s="170"/>
      <c r="L76" s="158"/>
      <c r="M76" s="159"/>
      <c r="N76" s="157" t="str">
        <f t="shared" si="4"/>
        <v>제04장 개발관리-제04절 인적자원의 승진관리-03</v>
      </c>
      <c r="P76" s="290" t="str">
        <f t="shared" si="5"/>
        <v>4.04-2</v>
      </c>
      <c r="Q76" s="5" t="str">
        <f t="shared" si="6"/>
        <v>제04장 개발관리</v>
      </c>
      <c r="R76" s="5" t="str">
        <f t="shared" si="7"/>
        <v>제04절 인적자원의 승진관리</v>
      </c>
    </row>
    <row r="77" spans="1:18" ht="14.45" customHeight="1" x14ac:dyDescent="0.2">
      <c r="A77" s="8"/>
      <c r="B77" s="20" t="s">
        <v>595</v>
      </c>
      <c r="C77" s="21" t="s">
        <v>594</v>
      </c>
      <c r="D77" s="22" t="s">
        <v>124</v>
      </c>
      <c r="E77" s="23" t="s">
        <v>134</v>
      </c>
      <c r="F77" s="24" t="s">
        <v>1497</v>
      </c>
      <c r="G77" s="25" t="s">
        <v>153</v>
      </c>
      <c r="H77" s="26" t="s">
        <v>1176</v>
      </c>
      <c r="I77" s="27">
        <v>1592</v>
      </c>
      <c r="J77" s="28" t="s">
        <v>1389</v>
      </c>
      <c r="K77" s="280"/>
      <c r="L77" s="30"/>
      <c r="M77" s="31"/>
      <c r="N77" s="29" t="str">
        <f t="shared" si="4"/>
        <v>제05장 평가관리(성과관리)-제01절 인사평가의 개관-01</v>
      </c>
      <c r="P77" s="290" t="str">
        <f t="shared" si="5"/>
        <v>평가관리(성과관리)</v>
      </c>
      <c r="Q77" s="5" t="str">
        <f t="shared" si="6"/>
        <v>제05장 평가관리(성과관리)</v>
      </c>
      <c r="R77" s="5" t="str">
        <f t="shared" si="7"/>
        <v>제01절 인사평가의 개관</v>
      </c>
    </row>
    <row r="78" spans="1:18" ht="14.45" customHeight="1" x14ac:dyDescent="0.2">
      <c r="A78" s="8"/>
      <c r="B78" s="32" t="s">
        <v>593</v>
      </c>
      <c r="C78" s="33" t="s">
        <v>594</v>
      </c>
      <c r="D78" s="34" t="s">
        <v>1350</v>
      </c>
      <c r="E78" s="35" t="s">
        <v>1222</v>
      </c>
      <c r="F78" s="36" t="s">
        <v>1498</v>
      </c>
      <c r="G78" s="37" t="s">
        <v>1276</v>
      </c>
      <c r="H78" s="38" t="s">
        <v>1277</v>
      </c>
      <c r="I78" s="39">
        <v>1478</v>
      </c>
      <c r="J78" s="40" t="s">
        <v>1389</v>
      </c>
      <c r="K78" s="148"/>
      <c r="L78" s="42"/>
      <c r="M78" s="43"/>
      <c r="N78" s="41" t="str">
        <f t="shared" si="4"/>
        <v>제05장 평가관리(성과관리)-제01절 인사평가의 개관-02</v>
      </c>
      <c r="P78" s="290" t="str">
        <f t="shared" si="5"/>
        <v>2019-1-1</v>
      </c>
      <c r="Q78" s="5" t="str">
        <f t="shared" si="6"/>
        <v>제05장 평가관리(성과관리)</v>
      </c>
      <c r="R78" s="5" t="str">
        <f t="shared" si="7"/>
        <v>제01절 인사평가의 개관</v>
      </c>
    </row>
    <row r="79" spans="1:18" ht="14.45" customHeight="1" x14ac:dyDescent="0.2">
      <c r="A79" s="8"/>
      <c r="B79" s="32" t="s">
        <v>593</v>
      </c>
      <c r="C79" s="44" t="s">
        <v>594</v>
      </c>
      <c r="D79" s="45" t="s">
        <v>1350</v>
      </c>
      <c r="E79" s="46" t="s">
        <v>60</v>
      </c>
      <c r="F79" s="47" t="s">
        <v>1499</v>
      </c>
      <c r="G79" s="48" t="s">
        <v>1278</v>
      </c>
      <c r="H79" s="49" t="s">
        <v>1279</v>
      </c>
      <c r="I79" s="50">
        <v>1810</v>
      </c>
      <c r="J79" s="51" t="s">
        <v>1389</v>
      </c>
      <c r="K79" s="135"/>
      <c r="L79" s="53"/>
      <c r="M79" s="54"/>
      <c r="N79" s="52" t="str">
        <f t="shared" si="4"/>
        <v>제05장 평가관리(성과관리)-제01절 인사평가의 개관-03</v>
      </c>
      <c r="P79" s="290" t="str">
        <f t="shared" si="5"/>
        <v>2019-1-2</v>
      </c>
      <c r="Q79" s="5" t="str">
        <f t="shared" si="6"/>
        <v>제05장 평가관리(성과관리)</v>
      </c>
      <c r="R79" s="5" t="str">
        <f t="shared" si="7"/>
        <v>제01절 인사평가의 개관</v>
      </c>
    </row>
    <row r="80" spans="1:18" ht="14.45" customHeight="1" x14ac:dyDescent="0.2">
      <c r="A80" s="8"/>
      <c r="B80" s="32" t="s">
        <v>593</v>
      </c>
      <c r="C80" s="136" t="s">
        <v>1426</v>
      </c>
      <c r="D80" s="137" t="s">
        <v>124</v>
      </c>
      <c r="E80" s="138" t="s">
        <v>134</v>
      </c>
      <c r="F80" s="139" t="s">
        <v>1497</v>
      </c>
      <c r="G80" s="140" t="s">
        <v>154</v>
      </c>
      <c r="H80" s="141" t="s">
        <v>1177</v>
      </c>
      <c r="I80" s="142">
        <v>2241</v>
      </c>
      <c r="J80" s="143" t="s">
        <v>1389</v>
      </c>
      <c r="K80" s="144"/>
      <c r="L80" s="146"/>
      <c r="M80" s="147"/>
      <c r="N80" s="145" t="str">
        <f t="shared" si="4"/>
        <v>제05장 평가관리(성과관리)-제02절 인사평가의 검증기준-01</v>
      </c>
      <c r="P80" s="290" t="str">
        <f t="shared" si="5"/>
        <v>평가관리(성과관리)</v>
      </c>
      <c r="Q80" s="5" t="str">
        <f t="shared" si="6"/>
        <v>제05장 평가관리(성과관리)</v>
      </c>
      <c r="R80" s="5" t="str">
        <f t="shared" si="7"/>
        <v>제02절 인사평가의 검증기준</v>
      </c>
    </row>
    <row r="81" spans="1:18" ht="14.45" customHeight="1" x14ac:dyDescent="0.2">
      <c r="A81" s="8"/>
      <c r="B81" s="32" t="s">
        <v>593</v>
      </c>
      <c r="C81" s="33" t="s">
        <v>1426</v>
      </c>
      <c r="D81" s="34" t="s">
        <v>1531</v>
      </c>
      <c r="E81" s="35" t="s">
        <v>1468</v>
      </c>
      <c r="F81" s="36" t="s">
        <v>1498</v>
      </c>
      <c r="G81" s="37" t="s">
        <v>1381</v>
      </c>
      <c r="H81" s="38" t="s">
        <v>1544</v>
      </c>
      <c r="I81" s="39">
        <v>3097</v>
      </c>
      <c r="J81" s="40" t="s">
        <v>1389</v>
      </c>
      <c r="K81" s="148"/>
      <c r="L81" s="42"/>
      <c r="M81" s="43"/>
      <c r="N81" s="41" t="str">
        <f t="shared" si="4"/>
        <v>제05장 평가관리(성과관리)-제02절 인사평가의 검증기준-02</v>
      </c>
      <c r="P81" s="290" t="str">
        <f t="shared" si="5"/>
        <v>5.02-1</v>
      </c>
      <c r="Q81" s="5" t="str">
        <f t="shared" si="6"/>
        <v>제05장 평가관리(성과관리)</v>
      </c>
      <c r="R81" s="5" t="str">
        <f t="shared" si="7"/>
        <v>제02절 인사평가의 검증기준</v>
      </c>
    </row>
    <row r="82" spans="1:18" ht="14.45" customHeight="1" x14ac:dyDescent="0.2">
      <c r="A82" s="8"/>
      <c r="B82" s="32" t="s">
        <v>593</v>
      </c>
      <c r="C82" s="44" t="s">
        <v>1426</v>
      </c>
      <c r="D82" s="45" t="s">
        <v>1531</v>
      </c>
      <c r="E82" s="46" t="s">
        <v>1469</v>
      </c>
      <c r="F82" s="47" t="s">
        <v>1499</v>
      </c>
      <c r="G82" s="48" t="s">
        <v>1382</v>
      </c>
      <c r="H82" s="49" t="s">
        <v>1545</v>
      </c>
      <c r="I82" s="50">
        <v>3057</v>
      </c>
      <c r="J82" s="51" t="s">
        <v>1389</v>
      </c>
      <c r="K82" s="135"/>
      <c r="L82" s="53"/>
      <c r="M82" s="54"/>
      <c r="N82" s="52" t="str">
        <f t="shared" si="4"/>
        <v>제05장 평가관리(성과관리)-제02절 인사평가의 검증기준-03</v>
      </c>
      <c r="P82" s="290" t="str">
        <f t="shared" si="5"/>
        <v>5.02-2</v>
      </c>
      <c r="Q82" s="5" t="str">
        <f t="shared" si="6"/>
        <v>제05장 평가관리(성과관리)</v>
      </c>
      <c r="R82" s="5" t="str">
        <f t="shared" si="7"/>
        <v>제02절 인사평가의 검증기준</v>
      </c>
    </row>
    <row r="83" spans="1:18" ht="14.45" customHeight="1" x14ac:dyDescent="0.2">
      <c r="A83" s="8"/>
      <c r="B83" s="32" t="s">
        <v>593</v>
      </c>
      <c r="C83" s="136" t="s">
        <v>596</v>
      </c>
      <c r="D83" s="137" t="s">
        <v>124</v>
      </c>
      <c r="E83" s="138" t="s">
        <v>134</v>
      </c>
      <c r="F83" s="139" t="s">
        <v>1497</v>
      </c>
      <c r="G83" s="140" t="s">
        <v>155</v>
      </c>
      <c r="H83" s="141" t="s">
        <v>1178</v>
      </c>
      <c r="I83" s="142">
        <v>2383</v>
      </c>
      <c r="J83" s="143" t="s">
        <v>1390</v>
      </c>
      <c r="K83" s="144"/>
      <c r="L83" s="146"/>
      <c r="M83" s="147"/>
      <c r="N83" s="145" t="str">
        <f t="shared" si="4"/>
        <v>제05장 평가관리(성과관리)-제03절 인사평가의 오류-01</v>
      </c>
      <c r="P83" s="290" t="str">
        <f t="shared" si="5"/>
        <v>평가관리(성과관리)</v>
      </c>
      <c r="Q83" s="5" t="str">
        <f t="shared" si="6"/>
        <v>제05장 평가관리(성과관리)</v>
      </c>
      <c r="R83" s="5" t="str">
        <f t="shared" si="7"/>
        <v>제03절 인사평가의 오류</v>
      </c>
    </row>
    <row r="84" spans="1:18" ht="14.45" customHeight="1" x14ac:dyDescent="0.2">
      <c r="A84" s="8"/>
      <c r="B84" s="32" t="s">
        <v>593</v>
      </c>
      <c r="C84" s="33" t="s">
        <v>596</v>
      </c>
      <c r="D84" s="34" t="s">
        <v>1350</v>
      </c>
      <c r="E84" s="35" t="s">
        <v>1280</v>
      </c>
      <c r="F84" s="36" t="s">
        <v>1498</v>
      </c>
      <c r="G84" s="37" t="s">
        <v>1379</v>
      </c>
      <c r="H84" s="38" t="s">
        <v>1380</v>
      </c>
      <c r="I84" s="39">
        <v>1440</v>
      </c>
      <c r="J84" s="40" t="s">
        <v>1390</v>
      </c>
      <c r="K84" s="148"/>
      <c r="L84" s="42"/>
      <c r="M84" s="43"/>
      <c r="N84" s="41" t="str">
        <f t="shared" si="4"/>
        <v>제05장 평가관리(성과관리)-제03절 인사평가의 오류-02</v>
      </c>
      <c r="P84" s="290" t="str">
        <f t="shared" si="5"/>
        <v>2024-3</v>
      </c>
      <c r="Q84" s="5" t="str">
        <f t="shared" si="6"/>
        <v>제05장 평가관리(성과관리)</v>
      </c>
      <c r="R84" s="5" t="str">
        <f t="shared" si="7"/>
        <v>제03절 인사평가의 오류</v>
      </c>
    </row>
    <row r="85" spans="1:18" ht="14.45" customHeight="1" x14ac:dyDescent="0.2">
      <c r="A85" s="8"/>
      <c r="B85" s="32" t="s">
        <v>593</v>
      </c>
      <c r="C85" s="44" t="s">
        <v>596</v>
      </c>
      <c r="D85" s="45" t="s">
        <v>126</v>
      </c>
      <c r="E85" s="46" t="s">
        <v>1756</v>
      </c>
      <c r="F85" s="47" t="s">
        <v>1499</v>
      </c>
      <c r="G85" s="48" t="s">
        <v>122</v>
      </c>
      <c r="H85" s="49" t="s">
        <v>432</v>
      </c>
      <c r="I85" s="50">
        <v>1926</v>
      </c>
      <c r="J85" s="51" t="s">
        <v>1390</v>
      </c>
      <c r="K85" s="135"/>
      <c r="L85" s="53"/>
      <c r="M85" s="54"/>
      <c r="N85" s="52" t="str">
        <f t="shared" si="4"/>
        <v>제05장 평가관리(성과관리)-제03절 인사평가의 오류-03</v>
      </c>
      <c r="P85" s="290" t="str">
        <f t="shared" si="5"/>
        <v>프리츠 하이더(Fritz Heider)</v>
      </c>
      <c r="Q85" s="5" t="str">
        <f t="shared" si="6"/>
        <v>제05장 평가관리(성과관리)</v>
      </c>
      <c r="R85" s="5" t="str">
        <f t="shared" si="7"/>
        <v>제03절 인사평가의 오류</v>
      </c>
    </row>
    <row r="86" spans="1:18" ht="14.45" customHeight="1" x14ac:dyDescent="0.2">
      <c r="A86" s="8"/>
      <c r="B86" s="32" t="s">
        <v>593</v>
      </c>
      <c r="C86" s="136" t="s">
        <v>598</v>
      </c>
      <c r="D86" s="137" t="s">
        <v>124</v>
      </c>
      <c r="E86" s="138" t="s">
        <v>134</v>
      </c>
      <c r="F86" s="139" t="s">
        <v>1497</v>
      </c>
      <c r="G86" s="140" t="s">
        <v>156</v>
      </c>
      <c r="H86" s="141" t="s">
        <v>1179</v>
      </c>
      <c r="I86" s="142">
        <v>5970</v>
      </c>
      <c r="J86" s="143" t="s">
        <v>1390</v>
      </c>
      <c r="K86" s="144"/>
      <c r="L86" s="146"/>
      <c r="M86" s="147"/>
      <c r="N86" s="145" t="str">
        <f t="shared" si="4"/>
        <v>제05장 평가관리(성과관리)-제04절 인사평가의 방법-01</v>
      </c>
      <c r="P86" s="290" t="str">
        <f t="shared" si="5"/>
        <v>평가관리(성과관리)</v>
      </c>
      <c r="Q86" s="5" t="str">
        <f t="shared" si="6"/>
        <v>제05장 평가관리(성과관리)</v>
      </c>
      <c r="R86" s="5" t="str">
        <f t="shared" si="7"/>
        <v>제04절 인사평가의 방법</v>
      </c>
    </row>
    <row r="87" spans="1:18" ht="14.45" customHeight="1" x14ac:dyDescent="0.2">
      <c r="A87" s="8"/>
      <c r="B87" s="32" t="s">
        <v>593</v>
      </c>
      <c r="C87" s="33" t="s">
        <v>598</v>
      </c>
      <c r="D87" s="34" t="s">
        <v>1350</v>
      </c>
      <c r="E87" s="35" t="s">
        <v>64</v>
      </c>
      <c r="F87" s="36" t="s">
        <v>1498</v>
      </c>
      <c r="G87" s="37" t="s">
        <v>601</v>
      </c>
      <c r="H87" s="38" t="s">
        <v>1150</v>
      </c>
      <c r="I87" s="39">
        <v>1716</v>
      </c>
      <c r="J87" s="40" t="s">
        <v>1390</v>
      </c>
      <c r="K87" s="148"/>
      <c r="L87" s="42"/>
      <c r="M87" s="43"/>
      <c r="N87" s="41" t="str">
        <f t="shared" si="4"/>
        <v>제05장 평가관리(성과관리)-제04절 인사평가의 방법-02</v>
      </c>
      <c r="P87" s="290" t="str">
        <f t="shared" si="5"/>
        <v>2009-2-2</v>
      </c>
      <c r="Q87" s="5" t="str">
        <f t="shared" si="6"/>
        <v>제05장 평가관리(성과관리)</v>
      </c>
      <c r="R87" s="5" t="str">
        <f t="shared" si="7"/>
        <v>제04절 인사평가의 방법</v>
      </c>
    </row>
    <row r="88" spans="1:18" ht="14.45" customHeight="1" x14ac:dyDescent="0.2">
      <c r="A88" s="8"/>
      <c r="B88" s="32" t="s">
        <v>593</v>
      </c>
      <c r="C88" s="33" t="s">
        <v>598</v>
      </c>
      <c r="D88" s="34" t="s">
        <v>1350</v>
      </c>
      <c r="E88" s="35" t="s">
        <v>63</v>
      </c>
      <c r="F88" s="36" t="s">
        <v>1499</v>
      </c>
      <c r="G88" s="37" t="s">
        <v>1283</v>
      </c>
      <c r="H88" s="38" t="s">
        <v>1284</v>
      </c>
      <c r="I88" s="39">
        <v>1289</v>
      </c>
      <c r="J88" s="40" t="s">
        <v>1390</v>
      </c>
      <c r="K88" s="148"/>
      <c r="L88" s="42"/>
      <c r="M88" s="43"/>
      <c r="N88" s="41" t="str">
        <f t="shared" si="4"/>
        <v>제05장 평가관리(성과관리)-제04절 인사평가의 방법-03</v>
      </c>
      <c r="P88" s="290" t="str">
        <f t="shared" si="5"/>
        <v>2011-2-2</v>
      </c>
      <c r="Q88" s="5" t="str">
        <f t="shared" si="6"/>
        <v>제05장 평가관리(성과관리)</v>
      </c>
      <c r="R88" s="5" t="str">
        <f t="shared" si="7"/>
        <v>제04절 인사평가의 방법</v>
      </c>
    </row>
    <row r="89" spans="1:18" ht="14.45" customHeight="1" x14ac:dyDescent="0.2">
      <c r="A89" s="8"/>
      <c r="B89" s="32" t="s">
        <v>593</v>
      </c>
      <c r="C89" s="33" t="s">
        <v>598</v>
      </c>
      <c r="D89" s="34" t="s">
        <v>1350</v>
      </c>
      <c r="E89" s="35" t="s">
        <v>188</v>
      </c>
      <c r="F89" s="36" t="s">
        <v>1504</v>
      </c>
      <c r="G89" s="37" t="s">
        <v>1365</v>
      </c>
      <c r="H89" s="38" t="s">
        <v>1366</v>
      </c>
      <c r="I89" s="39">
        <v>3375</v>
      </c>
      <c r="J89" s="40" t="s">
        <v>1390</v>
      </c>
      <c r="K89" s="148"/>
      <c r="L89" s="42"/>
      <c r="M89" s="43"/>
      <c r="N89" s="41" t="str">
        <f t="shared" si="4"/>
        <v>제05장 평가관리(성과관리)-제04절 인사평가의 방법-04</v>
      </c>
      <c r="P89" s="290" t="str">
        <f t="shared" si="5"/>
        <v>2021-1</v>
      </c>
      <c r="Q89" s="5" t="str">
        <f t="shared" si="6"/>
        <v>제05장 평가관리(성과관리)</v>
      </c>
      <c r="R89" s="5" t="str">
        <f t="shared" si="7"/>
        <v>제04절 인사평가의 방법</v>
      </c>
    </row>
    <row r="90" spans="1:18" ht="14.45" customHeight="1" x14ac:dyDescent="0.2">
      <c r="A90" s="8"/>
      <c r="B90" s="32" t="s">
        <v>593</v>
      </c>
      <c r="C90" s="33" t="s">
        <v>598</v>
      </c>
      <c r="D90" s="34" t="s">
        <v>1350</v>
      </c>
      <c r="E90" s="35" t="s">
        <v>61</v>
      </c>
      <c r="F90" s="36" t="s">
        <v>1502</v>
      </c>
      <c r="G90" s="37" t="s">
        <v>1281</v>
      </c>
      <c r="H90" s="38" t="s">
        <v>1282</v>
      </c>
      <c r="I90" s="39">
        <v>4271</v>
      </c>
      <c r="J90" s="40" t="s">
        <v>1390</v>
      </c>
      <c r="K90" s="148"/>
      <c r="L90" s="42"/>
      <c r="M90" s="43"/>
      <c r="N90" s="41" t="str">
        <f t="shared" si="4"/>
        <v>제05장 평가관리(성과관리)-제04절 인사평가의 방법-05</v>
      </c>
      <c r="P90" s="290" t="str">
        <f t="shared" si="5"/>
        <v>2025-1-1</v>
      </c>
      <c r="Q90" s="5" t="str">
        <f t="shared" si="6"/>
        <v>제05장 평가관리(성과관리)</v>
      </c>
      <c r="R90" s="5" t="str">
        <f t="shared" si="7"/>
        <v>제04절 인사평가의 방법</v>
      </c>
    </row>
    <row r="91" spans="1:18" ht="14.45" customHeight="1" x14ac:dyDescent="0.2">
      <c r="A91" s="8"/>
      <c r="B91" s="32" t="s">
        <v>593</v>
      </c>
      <c r="C91" s="33" t="s">
        <v>598</v>
      </c>
      <c r="D91" s="34" t="s">
        <v>1350</v>
      </c>
      <c r="E91" s="35" t="s">
        <v>62</v>
      </c>
      <c r="F91" s="36" t="s">
        <v>1503</v>
      </c>
      <c r="G91" s="37" t="s">
        <v>1361</v>
      </c>
      <c r="H91" s="38" t="s">
        <v>1362</v>
      </c>
      <c r="I91" s="39">
        <v>1717</v>
      </c>
      <c r="J91" s="40" t="s">
        <v>1390</v>
      </c>
      <c r="K91" s="148"/>
      <c r="L91" s="42"/>
      <c r="M91" s="43"/>
      <c r="N91" s="41" t="str">
        <f t="shared" si="4"/>
        <v>제05장 평가관리(성과관리)-제04절 인사평가의 방법-06</v>
      </c>
      <c r="P91" s="290" t="str">
        <f t="shared" si="5"/>
        <v>2025-1-2</v>
      </c>
      <c r="Q91" s="5" t="str">
        <f t="shared" si="6"/>
        <v>제05장 평가관리(성과관리)</v>
      </c>
      <c r="R91" s="5" t="str">
        <f t="shared" si="7"/>
        <v>제04절 인사평가의 방법</v>
      </c>
    </row>
    <row r="92" spans="1:18" ht="14.45" customHeight="1" x14ac:dyDescent="0.2">
      <c r="A92" s="8"/>
      <c r="B92" s="32" t="s">
        <v>593</v>
      </c>
      <c r="C92" s="33" t="s">
        <v>598</v>
      </c>
      <c r="D92" s="34" t="s">
        <v>126</v>
      </c>
      <c r="E92" s="35" t="s">
        <v>1758</v>
      </c>
      <c r="F92" s="36" t="s">
        <v>1500</v>
      </c>
      <c r="G92" s="37" t="s">
        <v>382</v>
      </c>
      <c r="H92" s="38" t="s">
        <v>433</v>
      </c>
      <c r="I92" s="39">
        <v>1436</v>
      </c>
      <c r="J92" s="40" t="s">
        <v>1390</v>
      </c>
      <c r="K92" s="148"/>
      <c r="L92" s="42"/>
      <c r="M92" s="43"/>
      <c r="N92" s="41" t="str">
        <f t="shared" si="4"/>
        <v>제05장 평가관리(성과관리)-제04절 인사평가의 방법-07</v>
      </c>
      <c r="P92" s="290" t="str">
        <f t="shared" si="5"/>
        <v>도널드 페터슨(Donald G. Paterson)</v>
      </c>
      <c r="Q92" s="5" t="str">
        <f t="shared" si="6"/>
        <v>제05장 평가관리(성과관리)</v>
      </c>
      <c r="R92" s="5" t="str">
        <f t="shared" si="7"/>
        <v>제04절 인사평가의 방법</v>
      </c>
    </row>
    <row r="93" spans="1:18" ht="14.45" customHeight="1" x14ac:dyDescent="0.2">
      <c r="A93" s="8"/>
      <c r="B93" s="32" t="s">
        <v>593</v>
      </c>
      <c r="C93" s="33" t="s">
        <v>598</v>
      </c>
      <c r="D93" s="34" t="s">
        <v>126</v>
      </c>
      <c r="E93" s="35" t="s">
        <v>1759</v>
      </c>
      <c r="F93" s="36" t="s">
        <v>1501</v>
      </c>
      <c r="G93" s="37" t="s">
        <v>383</v>
      </c>
      <c r="H93" s="38" t="s">
        <v>434</v>
      </c>
      <c r="I93" s="39">
        <v>1809</v>
      </c>
      <c r="J93" s="40" t="s">
        <v>1390</v>
      </c>
      <c r="K93" s="148"/>
      <c r="L93" s="42"/>
      <c r="M93" s="43"/>
      <c r="N93" s="41" t="str">
        <f t="shared" si="4"/>
        <v>제05장 평가관리(성과관리)-제04절 인사평가의 방법-08</v>
      </c>
      <c r="P93" s="290" t="str">
        <f t="shared" si="5"/>
        <v>페트리샤 스미스(Patricia C. Smith), 로린 M. 켄달(Lorin. M. Kendall)</v>
      </c>
      <c r="Q93" s="5" t="str">
        <f t="shared" si="6"/>
        <v>제05장 평가관리(성과관리)</v>
      </c>
      <c r="R93" s="5" t="str">
        <f t="shared" si="7"/>
        <v>제04절 인사평가의 방법</v>
      </c>
    </row>
    <row r="94" spans="1:18" ht="14.45" customHeight="1" x14ac:dyDescent="0.2">
      <c r="A94" s="8"/>
      <c r="B94" s="32" t="s">
        <v>593</v>
      </c>
      <c r="C94" s="33" t="s">
        <v>598</v>
      </c>
      <c r="D94" s="34" t="s">
        <v>126</v>
      </c>
      <c r="E94" s="35" t="s">
        <v>1761</v>
      </c>
      <c r="F94" s="36" t="s">
        <v>1505</v>
      </c>
      <c r="G94" s="37" t="s">
        <v>93</v>
      </c>
      <c r="H94" s="38" t="s">
        <v>435</v>
      </c>
      <c r="I94" s="39">
        <v>1850</v>
      </c>
      <c r="J94" s="40" t="s">
        <v>1390</v>
      </c>
      <c r="K94" s="148"/>
      <c r="L94" s="42"/>
      <c r="M94" s="43"/>
      <c r="N94" s="41" t="str">
        <f t="shared" si="4"/>
        <v>제05장 평가관리(성과관리)-제04절 인사평가의 방법-09</v>
      </c>
      <c r="P94" s="290" t="str">
        <f t="shared" si="5"/>
        <v>피터 드러커(Peter Drucker)</v>
      </c>
      <c r="Q94" s="5" t="str">
        <f t="shared" si="6"/>
        <v>제05장 평가관리(성과관리)</v>
      </c>
      <c r="R94" s="5" t="str">
        <f t="shared" si="7"/>
        <v>제04절 인사평가의 방법</v>
      </c>
    </row>
    <row r="95" spans="1:18" ht="14.45" customHeight="1" x14ac:dyDescent="0.2">
      <c r="A95" s="8"/>
      <c r="B95" s="32" t="s">
        <v>593</v>
      </c>
      <c r="C95" s="33" t="s">
        <v>598</v>
      </c>
      <c r="D95" s="34" t="s">
        <v>126</v>
      </c>
      <c r="E95" s="35" t="s">
        <v>1763</v>
      </c>
      <c r="F95" s="36" t="s">
        <v>566</v>
      </c>
      <c r="G95" s="37" t="s">
        <v>207</v>
      </c>
      <c r="H95" s="38" t="s">
        <v>436</v>
      </c>
      <c r="I95" s="39">
        <v>1858</v>
      </c>
      <c r="J95" s="40" t="s">
        <v>1390</v>
      </c>
      <c r="K95" s="148"/>
      <c r="L95" s="42"/>
      <c r="M95" s="43"/>
      <c r="N95" s="41" t="str">
        <f t="shared" si="4"/>
        <v>제05장 평가관리(성과관리)-제04절 인사평가의 방법-10</v>
      </c>
      <c r="P95" s="290" t="str">
        <f t="shared" si="5"/>
        <v>라일 스펜서(Lyle M. Spencer Jr.), 사인 스펜서(Signe M. Spencer)</v>
      </c>
      <c r="Q95" s="5" t="str">
        <f t="shared" si="6"/>
        <v>제05장 평가관리(성과관리)</v>
      </c>
      <c r="R95" s="5" t="str">
        <f t="shared" si="7"/>
        <v>제04절 인사평가의 방법</v>
      </c>
    </row>
    <row r="96" spans="1:18" ht="14.45" customHeight="1" thickBot="1" x14ac:dyDescent="0.25">
      <c r="A96" s="8"/>
      <c r="B96" s="88" t="s">
        <v>593</v>
      </c>
      <c r="C96" s="149" t="s">
        <v>598</v>
      </c>
      <c r="D96" s="150" t="s">
        <v>126</v>
      </c>
      <c r="E96" s="151" t="s">
        <v>1765</v>
      </c>
      <c r="F96" s="152" t="s">
        <v>570</v>
      </c>
      <c r="G96" s="375" t="s">
        <v>184</v>
      </c>
      <c r="H96" s="154" t="s">
        <v>437</v>
      </c>
      <c r="I96" s="155">
        <v>2050</v>
      </c>
      <c r="J96" s="156" t="s">
        <v>1390</v>
      </c>
      <c r="K96" s="170"/>
      <c r="L96" s="158"/>
      <c r="M96" s="159"/>
      <c r="N96" s="157" t="str">
        <f t="shared" si="4"/>
        <v>제05장 평가관리(성과관리)-제04절 인사평가의 방법-11</v>
      </c>
      <c r="P96" s="290" t="str">
        <f t="shared" si="5"/>
        <v>로버트 캐플란(Robert S. Kaplan), 데이비드 노튼(David P. Norton)</v>
      </c>
      <c r="Q96" s="5" t="str">
        <f t="shared" si="6"/>
        <v>제05장 평가관리(성과관리)</v>
      </c>
      <c r="R96" s="5" t="str">
        <f t="shared" si="7"/>
        <v>제04절 인사평가의 방법</v>
      </c>
    </row>
    <row r="97" spans="1:18" ht="14.45" customHeight="1" x14ac:dyDescent="0.2">
      <c r="A97" s="8"/>
      <c r="B97" s="20" t="s">
        <v>778</v>
      </c>
      <c r="C97" s="21" t="s">
        <v>1443</v>
      </c>
      <c r="D97" s="22" t="s">
        <v>124</v>
      </c>
      <c r="E97" s="23" t="s">
        <v>135</v>
      </c>
      <c r="F97" s="24" t="s">
        <v>1497</v>
      </c>
      <c r="G97" s="377" t="s">
        <v>157</v>
      </c>
      <c r="H97" s="26" t="s">
        <v>1180</v>
      </c>
      <c r="I97" s="27">
        <v>1941</v>
      </c>
      <c r="J97" s="28" t="s">
        <v>1389</v>
      </c>
      <c r="K97" s="280"/>
      <c r="L97" s="30"/>
      <c r="M97" s="31"/>
      <c r="N97" s="29" t="str">
        <f t="shared" si="4"/>
        <v>제06장 보상관리-제01절 보상관리의 개관-01</v>
      </c>
      <c r="P97" s="290" t="str">
        <f t="shared" si="5"/>
        <v>보상관리</v>
      </c>
      <c r="Q97" s="5" t="str">
        <f t="shared" si="6"/>
        <v>제06장 보상관리</v>
      </c>
      <c r="R97" s="5" t="str">
        <f t="shared" si="7"/>
        <v>제01절 보상관리의 개관</v>
      </c>
    </row>
    <row r="98" spans="1:18" ht="14.45" customHeight="1" x14ac:dyDescent="0.2">
      <c r="A98" s="8"/>
      <c r="B98" s="32" t="s">
        <v>602</v>
      </c>
      <c r="C98" s="33" t="s">
        <v>1443</v>
      </c>
      <c r="D98" s="34" t="s">
        <v>126</v>
      </c>
      <c r="E98" s="35" t="s">
        <v>1767</v>
      </c>
      <c r="F98" s="36" t="s">
        <v>1498</v>
      </c>
      <c r="G98" s="374" t="s">
        <v>208</v>
      </c>
      <c r="H98" s="38" t="s">
        <v>438</v>
      </c>
      <c r="I98" s="39">
        <v>1981</v>
      </c>
      <c r="J98" s="40" t="s">
        <v>1389</v>
      </c>
      <c r="K98" s="148"/>
      <c r="L98" s="42"/>
      <c r="M98" s="43"/>
      <c r="N98" s="41" t="str">
        <f t="shared" si="4"/>
        <v>제06장 보상관리-제01절 보상관리의 개관-02</v>
      </c>
      <c r="P98" s="290" t="str">
        <f t="shared" si="5"/>
        <v>조지 밀코비치(George T. Milkovich), 제리 뉴먼(Jerry M. Newman)</v>
      </c>
      <c r="Q98" s="5" t="str">
        <f t="shared" si="6"/>
        <v>제06장 보상관리</v>
      </c>
      <c r="R98" s="5" t="str">
        <f t="shared" si="7"/>
        <v>제01절 보상관리의 개관</v>
      </c>
    </row>
    <row r="99" spans="1:18" ht="14.45" customHeight="1" x14ac:dyDescent="0.2">
      <c r="A99" s="8"/>
      <c r="B99" s="32" t="s">
        <v>602</v>
      </c>
      <c r="C99" s="33" t="s">
        <v>1443</v>
      </c>
      <c r="D99" s="34" t="s">
        <v>126</v>
      </c>
      <c r="E99" s="35" t="s">
        <v>1769</v>
      </c>
      <c r="F99" s="36" t="s">
        <v>562</v>
      </c>
      <c r="G99" s="374" t="s">
        <v>209</v>
      </c>
      <c r="H99" s="38" t="s">
        <v>528</v>
      </c>
      <c r="I99" s="39">
        <v>2050</v>
      </c>
      <c r="J99" s="40" t="s">
        <v>1389</v>
      </c>
      <c r="K99" s="148"/>
      <c r="L99" s="42"/>
      <c r="M99" s="43"/>
      <c r="N99" s="41" t="str">
        <f t="shared" si="4"/>
        <v>제06장 보상관리-제01절 보상관리의 개관-03</v>
      </c>
      <c r="P99" s="290" t="str">
        <f t="shared" si="5"/>
        <v>데이비드 디센조(David A. DeCenzo), 스테펀 로빈스(Stephen P. Robbins)</v>
      </c>
      <c r="Q99" s="5" t="str">
        <f t="shared" si="6"/>
        <v>제06장 보상관리</v>
      </c>
      <c r="R99" s="5" t="str">
        <f t="shared" si="7"/>
        <v>제01절 보상관리의 개관</v>
      </c>
    </row>
    <row r="100" spans="1:18" ht="14.45" customHeight="1" x14ac:dyDescent="0.2">
      <c r="A100" s="8"/>
      <c r="B100" s="32" t="s">
        <v>602</v>
      </c>
      <c r="C100" s="44" t="s">
        <v>1443</v>
      </c>
      <c r="D100" s="45" t="s">
        <v>126</v>
      </c>
      <c r="E100" s="46" t="s">
        <v>1773</v>
      </c>
      <c r="F100" s="47" t="s">
        <v>583</v>
      </c>
      <c r="G100" s="372" t="s">
        <v>196</v>
      </c>
      <c r="H100" s="49" t="s">
        <v>529</v>
      </c>
      <c r="I100" s="50">
        <v>2179</v>
      </c>
      <c r="J100" s="51" t="s">
        <v>1371</v>
      </c>
      <c r="K100" s="135" t="s">
        <v>1449</v>
      </c>
      <c r="L100" s="53"/>
      <c r="M100" s="54"/>
      <c r="N100" s="52" t="str">
        <f t="shared" si="4"/>
        <v>제06장 보상관리-제01절 보상관리의 개관-04</v>
      </c>
      <c r="P100" s="290" t="str">
        <f t="shared" si="5"/>
        <v>제프리 페퍼(Jeffrey Pfeffer)</v>
      </c>
      <c r="Q100" s="5" t="str">
        <f t="shared" si="6"/>
        <v>제06장 보상관리</v>
      </c>
      <c r="R100" s="5" t="str">
        <f t="shared" si="7"/>
        <v>제01절 보상관리의 개관</v>
      </c>
    </row>
    <row r="101" spans="1:18" ht="14.45" customHeight="1" x14ac:dyDescent="0.2">
      <c r="A101" s="8"/>
      <c r="B101" s="32" t="s">
        <v>602</v>
      </c>
      <c r="C101" s="136" t="s">
        <v>603</v>
      </c>
      <c r="D101" s="137" t="s">
        <v>124</v>
      </c>
      <c r="E101" s="138" t="s">
        <v>135</v>
      </c>
      <c r="F101" s="139" t="s">
        <v>1497</v>
      </c>
      <c r="G101" s="373" t="s">
        <v>1729</v>
      </c>
      <c r="H101" s="141" t="s">
        <v>1181</v>
      </c>
      <c r="I101" s="142">
        <v>4951</v>
      </c>
      <c r="J101" s="143" t="s">
        <v>1389</v>
      </c>
      <c r="K101" s="144"/>
      <c r="L101" s="146"/>
      <c r="M101" s="147"/>
      <c r="N101" s="145" t="str">
        <f t="shared" si="4"/>
        <v>제06장 보상관리-제02절 임금관리-01</v>
      </c>
      <c r="P101" s="290" t="str">
        <f t="shared" si="5"/>
        <v>보상관리</v>
      </c>
      <c r="Q101" s="5" t="str">
        <f t="shared" si="6"/>
        <v>제06장 보상관리</v>
      </c>
      <c r="R101" s="5" t="str">
        <f t="shared" si="7"/>
        <v>제02절 임금관리</v>
      </c>
    </row>
    <row r="102" spans="1:18" ht="14.45" customHeight="1" x14ac:dyDescent="0.2">
      <c r="A102" s="8"/>
      <c r="B102" s="32" t="s">
        <v>602</v>
      </c>
      <c r="C102" s="33" t="s">
        <v>603</v>
      </c>
      <c r="D102" s="34" t="s">
        <v>1350</v>
      </c>
      <c r="E102" s="35" t="s">
        <v>69</v>
      </c>
      <c r="F102" s="36" t="s">
        <v>1498</v>
      </c>
      <c r="G102" s="374" t="s">
        <v>1294</v>
      </c>
      <c r="H102" s="38" t="s">
        <v>1295</v>
      </c>
      <c r="I102" s="39">
        <v>1993</v>
      </c>
      <c r="J102" s="40" t="s">
        <v>1389</v>
      </c>
      <c r="K102" s="148"/>
      <c r="L102" s="42"/>
      <c r="M102" s="43"/>
      <c r="N102" s="41" t="str">
        <f t="shared" si="4"/>
        <v>제06장 보상관리-제02절 임금관리-02</v>
      </c>
      <c r="P102" s="290" t="str">
        <f t="shared" si="5"/>
        <v>2013-2</v>
      </c>
      <c r="Q102" s="5" t="str">
        <f t="shared" si="6"/>
        <v>제06장 보상관리</v>
      </c>
      <c r="R102" s="5" t="str">
        <f t="shared" si="7"/>
        <v>제02절 임금관리</v>
      </c>
    </row>
    <row r="103" spans="1:18" ht="14.45" customHeight="1" x14ac:dyDescent="0.2">
      <c r="A103" s="8"/>
      <c r="B103" s="32" t="s">
        <v>602</v>
      </c>
      <c r="C103" s="33" t="s">
        <v>603</v>
      </c>
      <c r="D103" s="34" t="s">
        <v>1350</v>
      </c>
      <c r="E103" s="35" t="s">
        <v>68</v>
      </c>
      <c r="F103" s="36" t="s">
        <v>1499</v>
      </c>
      <c r="G103" s="374" t="s">
        <v>1292</v>
      </c>
      <c r="H103" s="38" t="s">
        <v>1293</v>
      </c>
      <c r="I103" s="39">
        <v>2509</v>
      </c>
      <c r="J103" s="40" t="s">
        <v>1389</v>
      </c>
      <c r="K103" s="148"/>
      <c r="L103" s="42"/>
      <c r="M103" s="43"/>
      <c r="N103" s="41" t="str">
        <f t="shared" si="4"/>
        <v>제06장 보상관리-제02절 임금관리-03</v>
      </c>
      <c r="P103" s="290" t="str">
        <f t="shared" si="5"/>
        <v>2017-1</v>
      </c>
      <c r="Q103" s="5" t="str">
        <f t="shared" si="6"/>
        <v>제06장 보상관리</v>
      </c>
      <c r="R103" s="5" t="str">
        <f t="shared" si="7"/>
        <v>제02절 임금관리</v>
      </c>
    </row>
    <row r="104" spans="1:18" ht="14.45" customHeight="1" x14ac:dyDescent="0.2">
      <c r="A104" s="8"/>
      <c r="B104" s="32" t="s">
        <v>602</v>
      </c>
      <c r="C104" s="33" t="s">
        <v>603</v>
      </c>
      <c r="D104" s="34" t="s">
        <v>1350</v>
      </c>
      <c r="E104" s="35" t="s">
        <v>67</v>
      </c>
      <c r="F104" s="36" t="s">
        <v>1504</v>
      </c>
      <c r="G104" s="374" t="s">
        <v>1290</v>
      </c>
      <c r="H104" s="38" t="s">
        <v>1291</v>
      </c>
      <c r="I104" s="39">
        <v>1630</v>
      </c>
      <c r="J104" s="40" t="s">
        <v>1389</v>
      </c>
      <c r="K104" s="148"/>
      <c r="L104" s="42"/>
      <c r="M104" s="43"/>
      <c r="N104" s="41" t="str">
        <f t="shared" si="4"/>
        <v>제06장 보상관리-제02절 임금관리-04</v>
      </c>
      <c r="P104" s="290" t="str">
        <f t="shared" si="5"/>
        <v>2019-2</v>
      </c>
      <c r="Q104" s="5" t="str">
        <f t="shared" si="6"/>
        <v>제06장 보상관리</v>
      </c>
      <c r="R104" s="5" t="str">
        <f t="shared" si="7"/>
        <v>제02절 임금관리</v>
      </c>
    </row>
    <row r="105" spans="1:18" ht="14.45" customHeight="1" x14ac:dyDescent="0.2">
      <c r="A105" s="8"/>
      <c r="B105" s="32" t="s">
        <v>602</v>
      </c>
      <c r="C105" s="33" t="s">
        <v>603</v>
      </c>
      <c r="D105" s="34" t="s">
        <v>1350</v>
      </c>
      <c r="E105" s="35" t="s">
        <v>1223</v>
      </c>
      <c r="F105" s="36" t="s">
        <v>1502</v>
      </c>
      <c r="G105" s="374" t="s">
        <v>1288</v>
      </c>
      <c r="H105" s="38" t="s">
        <v>1289</v>
      </c>
      <c r="I105" s="39">
        <v>1314</v>
      </c>
      <c r="J105" s="40" t="s">
        <v>1389</v>
      </c>
      <c r="K105" s="148"/>
      <c r="L105" s="42"/>
      <c r="M105" s="43"/>
      <c r="N105" s="41" t="str">
        <f t="shared" si="4"/>
        <v>제06장 보상관리-제02절 임금관리-05</v>
      </c>
      <c r="P105" s="290" t="str">
        <f t="shared" si="5"/>
        <v>2020-2</v>
      </c>
      <c r="Q105" s="5" t="str">
        <f t="shared" si="6"/>
        <v>제06장 보상관리</v>
      </c>
      <c r="R105" s="5" t="str">
        <f t="shared" si="7"/>
        <v>제02절 임금관리</v>
      </c>
    </row>
    <row r="106" spans="1:18" ht="14.45" customHeight="1" x14ac:dyDescent="0.2">
      <c r="A106" s="8"/>
      <c r="B106" s="32" t="s">
        <v>602</v>
      </c>
      <c r="C106" s="33" t="s">
        <v>603</v>
      </c>
      <c r="D106" s="34" t="s">
        <v>1350</v>
      </c>
      <c r="E106" s="35" t="s">
        <v>1285</v>
      </c>
      <c r="F106" s="36" t="s">
        <v>1503</v>
      </c>
      <c r="G106" s="374" t="s">
        <v>1245</v>
      </c>
      <c r="H106" s="38" t="s">
        <v>1246</v>
      </c>
      <c r="I106" s="39">
        <v>1438</v>
      </c>
      <c r="J106" s="40" t="s">
        <v>1390</v>
      </c>
      <c r="K106" s="148"/>
      <c r="L106" s="42"/>
      <c r="M106" s="43"/>
      <c r="N106" s="41" t="str">
        <f t="shared" si="4"/>
        <v>제06장 보상관리-제02절 임금관리-06</v>
      </c>
      <c r="P106" s="290" t="str">
        <f t="shared" si="5"/>
        <v>2024-1-1</v>
      </c>
      <c r="Q106" s="5" t="str">
        <f t="shared" si="6"/>
        <v>제06장 보상관리</v>
      </c>
      <c r="R106" s="5" t="str">
        <f t="shared" si="7"/>
        <v>제02절 임금관리</v>
      </c>
    </row>
    <row r="107" spans="1:18" ht="14.45" customHeight="1" x14ac:dyDescent="0.2">
      <c r="A107" s="8"/>
      <c r="B107" s="32" t="s">
        <v>602</v>
      </c>
      <c r="C107" s="33" t="s">
        <v>603</v>
      </c>
      <c r="D107" s="34" t="s">
        <v>1350</v>
      </c>
      <c r="E107" s="35" t="s">
        <v>65</v>
      </c>
      <c r="F107" s="36" t="s">
        <v>1500</v>
      </c>
      <c r="G107" s="374" t="s">
        <v>1286</v>
      </c>
      <c r="H107" s="38" t="s">
        <v>1287</v>
      </c>
      <c r="I107" s="39">
        <v>1068</v>
      </c>
      <c r="J107" s="40" t="s">
        <v>1390</v>
      </c>
      <c r="K107" s="148"/>
      <c r="L107" s="42"/>
      <c r="M107" s="43"/>
      <c r="N107" s="41" t="str">
        <f t="shared" si="4"/>
        <v>제06장 보상관리-제02절 임금관리-07</v>
      </c>
      <c r="P107" s="290" t="str">
        <f t="shared" si="5"/>
        <v>2024-2-1</v>
      </c>
      <c r="Q107" s="5" t="str">
        <f t="shared" si="6"/>
        <v>제06장 보상관리</v>
      </c>
      <c r="R107" s="5" t="str">
        <f t="shared" si="7"/>
        <v>제02절 임금관리</v>
      </c>
    </row>
    <row r="108" spans="1:18" ht="14.45" customHeight="1" x14ac:dyDescent="0.2">
      <c r="A108" s="8"/>
      <c r="B108" s="32" t="s">
        <v>602</v>
      </c>
      <c r="C108" s="33" t="s">
        <v>603</v>
      </c>
      <c r="D108" s="34" t="s">
        <v>1350</v>
      </c>
      <c r="E108" s="35" t="s">
        <v>66</v>
      </c>
      <c r="F108" s="36" t="s">
        <v>1501</v>
      </c>
      <c r="G108" s="37" t="s">
        <v>1383</v>
      </c>
      <c r="H108" s="38" t="s">
        <v>1384</v>
      </c>
      <c r="I108" s="39">
        <v>1785</v>
      </c>
      <c r="J108" s="40" t="s">
        <v>1390</v>
      </c>
      <c r="K108" s="148"/>
      <c r="L108" s="42"/>
      <c r="M108" s="43"/>
      <c r="N108" s="41" t="str">
        <f t="shared" si="4"/>
        <v>제06장 보상관리-제02절 임금관리-08</v>
      </c>
      <c r="P108" s="290" t="str">
        <f t="shared" si="5"/>
        <v>2024-2-2</v>
      </c>
      <c r="Q108" s="5" t="str">
        <f t="shared" si="6"/>
        <v>제06장 보상관리</v>
      </c>
      <c r="R108" s="5" t="str">
        <f t="shared" si="7"/>
        <v>제02절 임금관리</v>
      </c>
    </row>
    <row r="109" spans="1:18" ht="14.45" customHeight="1" x14ac:dyDescent="0.2">
      <c r="A109" s="8"/>
      <c r="B109" s="32" t="s">
        <v>602</v>
      </c>
      <c r="C109" s="33" t="s">
        <v>603</v>
      </c>
      <c r="D109" s="34" t="s">
        <v>1531</v>
      </c>
      <c r="E109" s="35" t="s">
        <v>1470</v>
      </c>
      <c r="F109" s="36" t="s">
        <v>1505</v>
      </c>
      <c r="G109" s="37" t="s">
        <v>776</v>
      </c>
      <c r="H109" s="38" t="s">
        <v>1546</v>
      </c>
      <c r="I109" s="39">
        <v>1789</v>
      </c>
      <c r="J109" s="40" t="s">
        <v>1371</v>
      </c>
      <c r="K109" s="148"/>
      <c r="L109" s="42"/>
      <c r="M109" s="43"/>
      <c r="N109" s="41" t="str">
        <f t="shared" si="4"/>
        <v>제06장 보상관리-제02절 임금관리-09</v>
      </c>
      <c r="P109" s="290" t="str">
        <f t="shared" si="5"/>
        <v>6.02-1</v>
      </c>
      <c r="Q109" s="5" t="str">
        <f t="shared" si="6"/>
        <v>제06장 보상관리</v>
      </c>
      <c r="R109" s="5" t="str">
        <f t="shared" si="7"/>
        <v>제02절 임금관리</v>
      </c>
    </row>
    <row r="110" spans="1:18" ht="14.45" customHeight="1" x14ac:dyDescent="0.2">
      <c r="A110" s="8"/>
      <c r="B110" s="32" t="s">
        <v>602</v>
      </c>
      <c r="C110" s="33" t="s">
        <v>603</v>
      </c>
      <c r="D110" s="34" t="s">
        <v>126</v>
      </c>
      <c r="E110" s="35" t="s">
        <v>1771</v>
      </c>
      <c r="F110" s="36" t="s">
        <v>1511</v>
      </c>
      <c r="G110" s="37" t="s">
        <v>121</v>
      </c>
      <c r="H110" s="38" t="s">
        <v>450</v>
      </c>
      <c r="I110" s="39">
        <v>1874</v>
      </c>
      <c r="J110" s="40" t="s">
        <v>1390</v>
      </c>
      <c r="K110" s="148"/>
      <c r="L110" s="42"/>
      <c r="M110" s="43"/>
      <c r="N110" s="41" t="str">
        <f t="shared" si="4"/>
        <v>제06장 보상관리-제02절 임금관리-10</v>
      </c>
      <c r="P110" s="290" t="str">
        <f t="shared" si="5"/>
        <v>빅터 브룸(Victor Vroom)</v>
      </c>
      <c r="Q110" s="5" t="str">
        <f t="shared" si="6"/>
        <v>제06장 보상관리</v>
      </c>
      <c r="R110" s="5" t="str">
        <f t="shared" si="7"/>
        <v>제02절 임금관리</v>
      </c>
    </row>
    <row r="111" spans="1:18" ht="14.45" customHeight="1" x14ac:dyDescent="0.2">
      <c r="A111" s="8"/>
      <c r="B111" s="32" t="s">
        <v>602</v>
      </c>
      <c r="C111" s="33" t="s">
        <v>603</v>
      </c>
      <c r="D111" s="34" t="s">
        <v>126</v>
      </c>
      <c r="E111" s="35" t="s">
        <v>1772</v>
      </c>
      <c r="F111" s="36" t="s">
        <v>1512</v>
      </c>
      <c r="G111" s="37" t="s">
        <v>94</v>
      </c>
      <c r="H111" s="38" t="s">
        <v>530</v>
      </c>
      <c r="I111" s="39">
        <v>1801</v>
      </c>
      <c r="J111" s="40" t="s">
        <v>1389</v>
      </c>
      <c r="K111" s="148"/>
      <c r="L111" s="42"/>
      <c r="M111" s="43"/>
      <c r="N111" s="41" t="str">
        <f t="shared" si="4"/>
        <v>제06장 보상관리-제02절 임금관리-11</v>
      </c>
      <c r="P111" s="290" t="str">
        <f t="shared" si="5"/>
        <v>존 아담스(John S. Adams)</v>
      </c>
      <c r="Q111" s="5" t="str">
        <f t="shared" si="6"/>
        <v>제06장 보상관리</v>
      </c>
      <c r="R111" s="5" t="str">
        <f t="shared" si="7"/>
        <v>제02절 임금관리</v>
      </c>
    </row>
    <row r="112" spans="1:18" ht="14.45" customHeight="1" x14ac:dyDescent="0.2">
      <c r="A112" s="8"/>
      <c r="B112" s="32" t="s">
        <v>602</v>
      </c>
      <c r="C112" s="33" t="s">
        <v>603</v>
      </c>
      <c r="D112" s="34" t="s">
        <v>126</v>
      </c>
      <c r="E112" s="35" t="s">
        <v>1776</v>
      </c>
      <c r="F112" s="36" t="s">
        <v>1513</v>
      </c>
      <c r="G112" s="37" t="s">
        <v>1393</v>
      </c>
      <c r="H112" s="38" t="s">
        <v>1394</v>
      </c>
      <c r="I112" s="39">
        <v>2063</v>
      </c>
      <c r="J112" s="40" t="s">
        <v>1389</v>
      </c>
      <c r="K112" s="148"/>
      <c r="L112" s="42"/>
      <c r="M112" s="43"/>
      <c r="N112" s="41" t="str">
        <f t="shared" si="4"/>
        <v>제06장 보상관리-제02절 임금관리-12</v>
      </c>
      <c r="P112" s="290" t="str">
        <f t="shared" si="5"/>
        <v>제럴드 레벤탈(Gerald S. Leventhal)</v>
      </c>
      <c r="Q112" s="5" t="str">
        <f t="shared" si="6"/>
        <v>제06장 보상관리</v>
      </c>
      <c r="R112" s="5" t="str">
        <f t="shared" si="7"/>
        <v>제02절 임금관리</v>
      </c>
    </row>
    <row r="113" spans="1:18" ht="14.45" customHeight="1" x14ac:dyDescent="0.2">
      <c r="A113" s="8"/>
      <c r="B113" s="32" t="s">
        <v>602</v>
      </c>
      <c r="C113" s="33" t="s">
        <v>603</v>
      </c>
      <c r="D113" s="34" t="s">
        <v>126</v>
      </c>
      <c r="E113" s="35" t="s">
        <v>1778</v>
      </c>
      <c r="F113" s="36" t="s">
        <v>1514</v>
      </c>
      <c r="G113" s="37" t="s">
        <v>95</v>
      </c>
      <c r="H113" s="38" t="s">
        <v>440</v>
      </c>
      <c r="I113" s="39">
        <v>2055</v>
      </c>
      <c r="J113" s="40" t="s">
        <v>1390</v>
      </c>
      <c r="K113" s="148"/>
      <c r="L113" s="42"/>
      <c r="M113" s="43"/>
      <c r="N113" s="41" t="str">
        <f t="shared" si="4"/>
        <v>제06장 보상관리-제02절 임금관리-13</v>
      </c>
      <c r="P113" s="290" t="str">
        <f t="shared" si="5"/>
        <v>체스터 버나드(Chester I. Barnard)</v>
      </c>
      <c r="Q113" s="5" t="str">
        <f t="shared" si="6"/>
        <v>제06장 보상관리</v>
      </c>
      <c r="R113" s="5" t="str">
        <f t="shared" si="7"/>
        <v>제02절 임금관리</v>
      </c>
    </row>
    <row r="114" spans="1:18" ht="14.45" customHeight="1" x14ac:dyDescent="0.2">
      <c r="A114" s="8"/>
      <c r="B114" s="32" t="s">
        <v>602</v>
      </c>
      <c r="C114" s="33" t="s">
        <v>603</v>
      </c>
      <c r="D114" s="34" t="s">
        <v>126</v>
      </c>
      <c r="E114" s="35" t="s">
        <v>1779</v>
      </c>
      <c r="F114" s="36" t="s">
        <v>1515</v>
      </c>
      <c r="G114" s="37" t="s">
        <v>210</v>
      </c>
      <c r="H114" s="38" t="s">
        <v>441</v>
      </c>
      <c r="I114" s="39">
        <v>1746</v>
      </c>
      <c r="J114" s="40" t="s">
        <v>1389</v>
      </c>
      <c r="K114" s="148"/>
      <c r="L114" s="42"/>
      <c r="M114" s="43"/>
      <c r="N114" s="41" t="str">
        <f t="shared" si="4"/>
        <v>제06장 보상관리-제02절 임금관리-14</v>
      </c>
      <c r="P114" s="290" t="str">
        <f t="shared" si="5"/>
        <v>드와이트 메리크(Dwight V. Merrick)</v>
      </c>
      <c r="Q114" s="5" t="str">
        <f t="shared" si="6"/>
        <v>제06장 보상관리</v>
      </c>
      <c r="R114" s="5" t="str">
        <f t="shared" si="7"/>
        <v>제02절 임금관리</v>
      </c>
    </row>
    <row r="115" spans="1:18" ht="14.45" customHeight="1" x14ac:dyDescent="0.2">
      <c r="A115" s="8"/>
      <c r="B115" s="32" t="s">
        <v>602</v>
      </c>
      <c r="C115" s="33" t="s">
        <v>603</v>
      </c>
      <c r="D115" s="34" t="s">
        <v>126</v>
      </c>
      <c r="E115" s="35" t="s">
        <v>1782</v>
      </c>
      <c r="F115" s="36" t="s">
        <v>1516</v>
      </c>
      <c r="G115" s="37" t="s">
        <v>212</v>
      </c>
      <c r="H115" s="38" t="s">
        <v>1525</v>
      </c>
      <c r="I115" s="39">
        <v>1725</v>
      </c>
      <c r="J115" s="40" t="s">
        <v>1389</v>
      </c>
      <c r="K115" s="148"/>
      <c r="L115" s="42"/>
      <c r="M115" s="43"/>
      <c r="N115" s="41" t="str">
        <f t="shared" si="4"/>
        <v>제06장 보상관리-제02절 임금관리-15</v>
      </c>
      <c r="P115" s="290" t="str">
        <f t="shared" si="5"/>
        <v>프레데릭 할시(Frederick A. Halsey)</v>
      </c>
      <c r="Q115" s="5" t="str">
        <f t="shared" si="6"/>
        <v>제06장 보상관리</v>
      </c>
      <c r="R115" s="5" t="str">
        <f t="shared" si="7"/>
        <v>제02절 임금관리</v>
      </c>
    </row>
    <row r="116" spans="1:18" ht="14.45" customHeight="1" x14ac:dyDescent="0.2">
      <c r="A116" s="8"/>
      <c r="B116" s="32" t="s">
        <v>602</v>
      </c>
      <c r="C116" s="33" t="s">
        <v>603</v>
      </c>
      <c r="D116" s="34" t="s">
        <v>126</v>
      </c>
      <c r="E116" s="35" t="s">
        <v>1783</v>
      </c>
      <c r="F116" s="36" t="s">
        <v>1517</v>
      </c>
      <c r="G116" s="37" t="s">
        <v>1523</v>
      </c>
      <c r="H116" s="38" t="s">
        <v>1526</v>
      </c>
      <c r="I116" s="39">
        <v>1290</v>
      </c>
      <c r="J116" s="40" t="s">
        <v>1389</v>
      </c>
      <c r="K116" s="148"/>
      <c r="L116" s="42"/>
      <c r="M116" s="43"/>
      <c r="N116" s="41" t="str">
        <f t="shared" si="4"/>
        <v>제06장 보상관리-제02절 임금관리-16</v>
      </c>
      <c r="P116" s="290" t="str">
        <f t="shared" si="5"/>
        <v>샤를 비도우(Charles Bedaux)</v>
      </c>
      <c r="Q116" s="5" t="str">
        <f t="shared" si="6"/>
        <v>제06장 보상관리</v>
      </c>
      <c r="R116" s="5" t="str">
        <f t="shared" si="7"/>
        <v>제02절 임금관리</v>
      </c>
    </row>
    <row r="117" spans="1:18" ht="14.45" customHeight="1" x14ac:dyDescent="0.2">
      <c r="A117" s="8"/>
      <c r="B117" s="32" t="s">
        <v>602</v>
      </c>
      <c r="C117" s="33" t="s">
        <v>603</v>
      </c>
      <c r="D117" s="34" t="s">
        <v>126</v>
      </c>
      <c r="E117" s="35" t="s">
        <v>1785</v>
      </c>
      <c r="F117" s="36" t="s">
        <v>1518</v>
      </c>
      <c r="G117" s="37" t="s">
        <v>213</v>
      </c>
      <c r="H117" s="38" t="s">
        <v>443</v>
      </c>
      <c r="I117" s="39">
        <v>1801</v>
      </c>
      <c r="J117" s="40" t="s">
        <v>1389</v>
      </c>
      <c r="K117" s="148"/>
      <c r="L117" s="42"/>
      <c r="M117" s="43"/>
      <c r="N117" s="41" t="str">
        <f t="shared" si="4"/>
        <v>제06장 보상관리-제02절 임금관리-17</v>
      </c>
      <c r="P117" s="290" t="str">
        <f t="shared" si="5"/>
        <v>제임스 로완(James Rowan)</v>
      </c>
      <c r="Q117" s="5" t="str">
        <f t="shared" si="6"/>
        <v>제06장 보상관리</v>
      </c>
      <c r="R117" s="5" t="str">
        <f t="shared" si="7"/>
        <v>제02절 임금관리</v>
      </c>
    </row>
    <row r="118" spans="1:18" ht="14.45" customHeight="1" x14ac:dyDescent="0.2">
      <c r="A118" s="8"/>
      <c r="B118" s="32" t="s">
        <v>602</v>
      </c>
      <c r="C118" s="33" t="s">
        <v>603</v>
      </c>
      <c r="D118" s="34" t="s">
        <v>126</v>
      </c>
      <c r="E118" s="35" t="s">
        <v>1787</v>
      </c>
      <c r="F118" s="36" t="s">
        <v>1519</v>
      </c>
      <c r="G118" s="37" t="s">
        <v>211</v>
      </c>
      <c r="H118" s="38" t="s">
        <v>442</v>
      </c>
      <c r="I118" s="39">
        <v>1666</v>
      </c>
      <c r="J118" s="40" t="s">
        <v>1389</v>
      </c>
      <c r="K118" s="148"/>
      <c r="L118" s="42"/>
      <c r="M118" s="43"/>
      <c r="N118" s="41" t="str">
        <f t="shared" si="4"/>
        <v>제06장 보상관리-제02절 임금관리-18</v>
      </c>
      <c r="P118" s="290" t="str">
        <f t="shared" si="5"/>
        <v>헨리 간트(Henry L. Gantt)</v>
      </c>
      <c r="Q118" s="5" t="str">
        <f t="shared" si="6"/>
        <v>제06장 보상관리</v>
      </c>
      <c r="R118" s="5" t="str">
        <f t="shared" si="7"/>
        <v>제02절 임금관리</v>
      </c>
    </row>
    <row r="119" spans="1:18" ht="14.45" customHeight="1" x14ac:dyDescent="0.2">
      <c r="A119" s="8"/>
      <c r="B119" s="32" t="s">
        <v>602</v>
      </c>
      <c r="C119" s="33" t="s">
        <v>603</v>
      </c>
      <c r="D119" s="34" t="s">
        <v>126</v>
      </c>
      <c r="E119" s="35" t="s">
        <v>1789</v>
      </c>
      <c r="F119" s="36" t="s">
        <v>1520</v>
      </c>
      <c r="G119" s="37" t="s">
        <v>214</v>
      </c>
      <c r="H119" s="38" t="s">
        <v>444</v>
      </c>
      <c r="I119" s="39">
        <v>1817</v>
      </c>
      <c r="J119" s="40" t="s">
        <v>1389</v>
      </c>
      <c r="K119" s="148"/>
      <c r="L119" s="42"/>
      <c r="M119" s="43"/>
      <c r="N119" s="41" t="str">
        <f t="shared" si="4"/>
        <v>제06장 보상관리-제02절 임금관리-19</v>
      </c>
      <c r="P119" s="290" t="str">
        <f t="shared" si="5"/>
        <v>조셉 스캔론(Joseph N. Scanlon)</v>
      </c>
      <c r="Q119" s="5" t="str">
        <f t="shared" si="6"/>
        <v>제06장 보상관리</v>
      </c>
      <c r="R119" s="5" t="str">
        <f t="shared" si="7"/>
        <v>제02절 임금관리</v>
      </c>
    </row>
    <row r="120" spans="1:18" ht="14.45" customHeight="1" x14ac:dyDescent="0.2">
      <c r="A120" s="8"/>
      <c r="B120" s="32" t="s">
        <v>602</v>
      </c>
      <c r="C120" s="33" t="s">
        <v>603</v>
      </c>
      <c r="D120" s="34" t="s">
        <v>126</v>
      </c>
      <c r="E120" s="35" t="s">
        <v>1791</v>
      </c>
      <c r="F120" s="36" t="s">
        <v>1521</v>
      </c>
      <c r="G120" s="37" t="s">
        <v>215</v>
      </c>
      <c r="H120" s="38" t="s">
        <v>445</v>
      </c>
      <c r="I120" s="39">
        <v>1800</v>
      </c>
      <c r="J120" s="40" t="s">
        <v>1389</v>
      </c>
      <c r="K120" s="148"/>
      <c r="L120" s="42"/>
      <c r="M120" s="43"/>
      <c r="N120" s="41" t="str">
        <f t="shared" si="4"/>
        <v>제06장 보상관리-제02절 임금관리-20</v>
      </c>
      <c r="P120" s="290" t="str">
        <f t="shared" si="5"/>
        <v>앨런 럭커(Allan Rucker)</v>
      </c>
      <c r="Q120" s="5" t="str">
        <f t="shared" si="6"/>
        <v>제06장 보상관리</v>
      </c>
      <c r="R120" s="5" t="str">
        <f t="shared" si="7"/>
        <v>제02절 임금관리</v>
      </c>
    </row>
    <row r="121" spans="1:18" ht="14.45" customHeight="1" x14ac:dyDescent="0.2">
      <c r="A121" s="8"/>
      <c r="B121" s="32" t="s">
        <v>602</v>
      </c>
      <c r="C121" s="44" t="s">
        <v>603</v>
      </c>
      <c r="D121" s="45" t="s">
        <v>126</v>
      </c>
      <c r="E121" s="46" t="s">
        <v>1793</v>
      </c>
      <c r="F121" s="47" t="s">
        <v>1524</v>
      </c>
      <c r="G121" s="48" t="s">
        <v>216</v>
      </c>
      <c r="H121" s="49" t="s">
        <v>446</v>
      </c>
      <c r="I121" s="50">
        <v>1738</v>
      </c>
      <c r="J121" s="51" t="s">
        <v>1389</v>
      </c>
      <c r="K121" s="135"/>
      <c r="L121" s="53"/>
      <c r="M121" s="54"/>
      <c r="N121" s="52" t="str">
        <f t="shared" si="4"/>
        <v>제06장 보상관리-제02절 임금관리-21</v>
      </c>
      <c r="P121" s="290" t="str">
        <f t="shared" si="5"/>
        <v>미첼 페인(Mitchell Fein)</v>
      </c>
      <c r="Q121" s="5" t="str">
        <f t="shared" si="6"/>
        <v>제06장 보상관리</v>
      </c>
      <c r="R121" s="5" t="str">
        <f t="shared" si="7"/>
        <v>제02절 임금관리</v>
      </c>
    </row>
    <row r="122" spans="1:18" ht="14.45" customHeight="1" x14ac:dyDescent="0.2">
      <c r="A122" s="8"/>
      <c r="B122" s="32" t="s">
        <v>602</v>
      </c>
      <c r="C122" s="136" t="s">
        <v>604</v>
      </c>
      <c r="D122" s="137" t="s">
        <v>124</v>
      </c>
      <c r="E122" s="138" t="s">
        <v>135</v>
      </c>
      <c r="F122" s="139" t="s">
        <v>1497</v>
      </c>
      <c r="G122" s="140" t="s">
        <v>158</v>
      </c>
      <c r="H122" s="141" t="s">
        <v>1182</v>
      </c>
      <c r="I122" s="142">
        <v>2890</v>
      </c>
      <c r="J122" s="143" t="s">
        <v>1390</v>
      </c>
      <c r="K122" s="144"/>
      <c r="L122" s="146"/>
      <c r="M122" s="147"/>
      <c r="N122" s="145" t="str">
        <f t="shared" si="4"/>
        <v>제06장 보상관리-제03절 복리후생관리-01</v>
      </c>
      <c r="P122" s="290" t="str">
        <f t="shared" si="5"/>
        <v>보상관리</v>
      </c>
      <c r="Q122" s="5" t="str">
        <f t="shared" si="6"/>
        <v>제06장 보상관리</v>
      </c>
      <c r="R122" s="5" t="str">
        <f t="shared" si="7"/>
        <v>제03절 복리후생관리</v>
      </c>
    </row>
    <row r="123" spans="1:18" ht="14.45" customHeight="1" x14ac:dyDescent="0.2">
      <c r="A123" s="8"/>
      <c r="B123" s="32" t="s">
        <v>602</v>
      </c>
      <c r="C123" s="33" t="s">
        <v>604</v>
      </c>
      <c r="D123" s="34" t="s">
        <v>1350</v>
      </c>
      <c r="E123" s="35" t="s">
        <v>1224</v>
      </c>
      <c r="F123" s="36" t="s">
        <v>1498</v>
      </c>
      <c r="G123" s="37" t="s">
        <v>1298</v>
      </c>
      <c r="H123" s="38" t="s">
        <v>1299</v>
      </c>
      <c r="I123" s="39">
        <v>1239</v>
      </c>
      <c r="J123" s="40" t="s">
        <v>1390</v>
      </c>
      <c r="K123" s="148"/>
      <c r="L123" s="42"/>
      <c r="M123" s="43"/>
      <c r="N123" s="41" t="str">
        <f t="shared" si="4"/>
        <v>제06장 보상관리-제03절 복리후생관리-02</v>
      </c>
      <c r="P123" s="290" t="str">
        <f t="shared" si="5"/>
        <v>2011-2-1</v>
      </c>
      <c r="Q123" s="5" t="str">
        <f t="shared" si="6"/>
        <v>제06장 보상관리</v>
      </c>
      <c r="R123" s="5" t="str">
        <f t="shared" si="7"/>
        <v>제03절 복리후생관리</v>
      </c>
    </row>
    <row r="124" spans="1:18" ht="14.45" customHeight="1" thickBot="1" x14ac:dyDescent="0.25">
      <c r="A124" s="8"/>
      <c r="B124" s="88" t="s">
        <v>602</v>
      </c>
      <c r="C124" s="149" t="s">
        <v>604</v>
      </c>
      <c r="D124" s="150" t="s">
        <v>1350</v>
      </c>
      <c r="E124" s="151" t="s">
        <v>70</v>
      </c>
      <c r="F124" s="152" t="s">
        <v>1499</v>
      </c>
      <c r="G124" s="153" t="s">
        <v>1296</v>
      </c>
      <c r="H124" s="154" t="s">
        <v>1297</v>
      </c>
      <c r="I124" s="155">
        <v>1757</v>
      </c>
      <c r="J124" s="156" t="s">
        <v>1390</v>
      </c>
      <c r="K124" s="170"/>
      <c r="L124" s="158"/>
      <c r="M124" s="159"/>
      <c r="N124" s="157" t="str">
        <f t="shared" si="4"/>
        <v>제06장 보상관리-제03절 복리후생관리-03</v>
      </c>
      <c r="P124" s="290" t="str">
        <f t="shared" si="5"/>
        <v>2024-1-2</v>
      </c>
      <c r="Q124" s="5" t="str">
        <f t="shared" si="6"/>
        <v>제06장 보상관리</v>
      </c>
      <c r="R124" s="5" t="str">
        <f t="shared" si="7"/>
        <v>제03절 복리후생관리</v>
      </c>
    </row>
    <row r="125" spans="1:18" ht="14.45" customHeight="1" x14ac:dyDescent="0.2">
      <c r="A125" s="8"/>
      <c r="B125" s="20" t="s">
        <v>608</v>
      </c>
      <c r="C125" s="21" t="s">
        <v>607</v>
      </c>
      <c r="D125" s="22" t="s">
        <v>124</v>
      </c>
      <c r="E125" s="23" t="s">
        <v>138</v>
      </c>
      <c r="F125" s="24" t="s">
        <v>1497</v>
      </c>
      <c r="G125" s="25" t="s">
        <v>159</v>
      </c>
      <c r="H125" s="26" t="s">
        <v>1183</v>
      </c>
      <c r="I125" s="27">
        <v>2186</v>
      </c>
      <c r="J125" s="28" t="s">
        <v>1389</v>
      </c>
      <c r="K125" s="280"/>
      <c r="L125" s="30"/>
      <c r="M125" s="31"/>
      <c r="N125" s="29" t="str">
        <f t="shared" si="4"/>
        <v>제07장 유지 및 이직관리-제01절 근로시간관리-01</v>
      </c>
      <c r="P125" s="290" t="str">
        <f t="shared" si="5"/>
        <v>유지 및 이직관리</v>
      </c>
      <c r="Q125" s="5" t="str">
        <f t="shared" si="6"/>
        <v>제07장 유지 및 이직관리</v>
      </c>
      <c r="R125" s="5" t="str">
        <f t="shared" si="7"/>
        <v>제01절 근로시간관리</v>
      </c>
    </row>
    <row r="126" spans="1:18" ht="14.45" customHeight="1" x14ac:dyDescent="0.2">
      <c r="A126" s="8"/>
      <c r="B126" s="32" t="s">
        <v>606</v>
      </c>
      <c r="C126" s="33" t="s">
        <v>607</v>
      </c>
      <c r="D126" s="34" t="s">
        <v>1350</v>
      </c>
      <c r="E126" s="35" t="s">
        <v>1210</v>
      </c>
      <c r="F126" s="36" t="s">
        <v>1498</v>
      </c>
      <c r="G126" s="37" t="s">
        <v>1302</v>
      </c>
      <c r="H126" s="38" t="s">
        <v>1303</v>
      </c>
      <c r="I126" s="39">
        <v>2124</v>
      </c>
      <c r="J126" s="40" t="s">
        <v>1389</v>
      </c>
      <c r="K126" s="148"/>
      <c r="L126" s="42"/>
      <c r="M126" s="43"/>
      <c r="N126" s="41" t="str">
        <f t="shared" si="4"/>
        <v>제07장 유지 및 이직관리-제01절 근로시간관리-02</v>
      </c>
      <c r="P126" s="290" t="str">
        <f t="shared" si="5"/>
        <v>2020-1</v>
      </c>
      <c r="Q126" s="5" t="str">
        <f t="shared" si="6"/>
        <v>제07장 유지 및 이직관리</v>
      </c>
      <c r="R126" s="5" t="str">
        <f t="shared" si="7"/>
        <v>제01절 근로시간관리</v>
      </c>
    </row>
    <row r="127" spans="1:18" ht="14.45" customHeight="1" x14ac:dyDescent="0.2">
      <c r="A127" s="8"/>
      <c r="B127" s="32" t="s">
        <v>606</v>
      </c>
      <c r="C127" s="44" t="s">
        <v>607</v>
      </c>
      <c r="D127" s="45" t="s">
        <v>1350</v>
      </c>
      <c r="E127" s="46" t="s">
        <v>1225</v>
      </c>
      <c r="F127" s="47" t="s">
        <v>1499</v>
      </c>
      <c r="G127" s="48" t="s">
        <v>1300</v>
      </c>
      <c r="H127" s="49" t="s">
        <v>1301</v>
      </c>
      <c r="I127" s="50">
        <v>1226</v>
      </c>
      <c r="J127" s="51" t="s">
        <v>1389</v>
      </c>
      <c r="K127" s="135"/>
      <c r="L127" s="53"/>
      <c r="M127" s="54"/>
      <c r="N127" s="52" t="str">
        <f t="shared" si="4"/>
        <v>제07장 유지 및 이직관리-제01절 근로시간관리-03</v>
      </c>
      <c r="P127" s="290" t="str">
        <f t="shared" si="5"/>
        <v>2023-3</v>
      </c>
      <c r="Q127" s="5" t="str">
        <f t="shared" si="6"/>
        <v>제07장 유지 및 이직관리</v>
      </c>
      <c r="R127" s="5" t="str">
        <f t="shared" si="7"/>
        <v>제01절 근로시간관리</v>
      </c>
    </row>
    <row r="128" spans="1:18" ht="14.45" customHeight="1" x14ac:dyDescent="0.2">
      <c r="A128" s="8"/>
      <c r="B128" s="32" t="s">
        <v>606</v>
      </c>
      <c r="C128" s="136" t="s">
        <v>609</v>
      </c>
      <c r="D128" s="137" t="s">
        <v>124</v>
      </c>
      <c r="E128" s="138" t="s">
        <v>138</v>
      </c>
      <c r="F128" s="139" t="s">
        <v>1497</v>
      </c>
      <c r="G128" s="140" t="s">
        <v>160</v>
      </c>
      <c r="H128" s="141" t="s">
        <v>1184</v>
      </c>
      <c r="I128" s="142">
        <v>1653</v>
      </c>
      <c r="J128" s="143" t="s">
        <v>1389</v>
      </c>
      <c r="K128" s="144"/>
      <c r="L128" s="146"/>
      <c r="M128" s="147"/>
      <c r="N128" s="145" t="str">
        <f t="shared" si="4"/>
        <v>제07장 유지 및 이직관리-제02절 안전보건관리-01</v>
      </c>
      <c r="P128" s="290" t="str">
        <f t="shared" si="5"/>
        <v>유지 및 이직관리</v>
      </c>
      <c r="Q128" s="5" t="str">
        <f t="shared" si="6"/>
        <v>제07장 유지 및 이직관리</v>
      </c>
      <c r="R128" s="5" t="str">
        <f t="shared" si="7"/>
        <v>제02절 안전보건관리</v>
      </c>
    </row>
    <row r="129" spans="1:18" ht="14.45" customHeight="1" x14ac:dyDescent="0.2">
      <c r="A129" s="8"/>
      <c r="B129" s="32" t="s">
        <v>606</v>
      </c>
      <c r="C129" s="44" t="s">
        <v>609</v>
      </c>
      <c r="D129" s="45" t="s">
        <v>1350</v>
      </c>
      <c r="E129" s="46" t="s">
        <v>1226</v>
      </c>
      <c r="F129" s="47" t="s">
        <v>1498</v>
      </c>
      <c r="G129" s="48" t="s">
        <v>1304</v>
      </c>
      <c r="H129" s="49" t="s">
        <v>1305</v>
      </c>
      <c r="I129" s="50">
        <v>1576</v>
      </c>
      <c r="J129" s="51" t="s">
        <v>1389</v>
      </c>
      <c r="K129" s="135"/>
      <c r="L129" s="53"/>
      <c r="M129" s="54"/>
      <c r="N129" s="52" t="str">
        <f t="shared" si="4"/>
        <v>제07장 유지 및 이직관리-제02절 안전보건관리-02</v>
      </c>
      <c r="P129" s="290" t="str">
        <f t="shared" si="5"/>
        <v>2015-3</v>
      </c>
      <c r="Q129" s="5" t="str">
        <f t="shared" si="6"/>
        <v>제07장 유지 및 이직관리</v>
      </c>
      <c r="R129" s="5" t="str">
        <f t="shared" si="7"/>
        <v>제02절 안전보건관리</v>
      </c>
    </row>
    <row r="130" spans="1:18" ht="14.45" customHeight="1" x14ac:dyDescent="0.2">
      <c r="A130" s="8"/>
      <c r="B130" s="32" t="s">
        <v>606</v>
      </c>
      <c r="C130" s="136" t="s">
        <v>1444</v>
      </c>
      <c r="D130" s="137" t="s">
        <v>124</v>
      </c>
      <c r="E130" s="138" t="s">
        <v>138</v>
      </c>
      <c r="F130" s="139" t="s">
        <v>1497</v>
      </c>
      <c r="G130" s="140" t="s">
        <v>161</v>
      </c>
      <c r="H130" s="141" t="s">
        <v>1185</v>
      </c>
      <c r="I130" s="142">
        <v>2369</v>
      </c>
      <c r="J130" s="143" t="s">
        <v>1390</v>
      </c>
      <c r="K130" s="144"/>
      <c r="L130" s="146"/>
      <c r="M130" s="147"/>
      <c r="N130" s="145" t="str">
        <f t="shared" si="4"/>
        <v>제07장 유지 및 이직관리-제03절 동기부여를 통한 인적자원관리-01</v>
      </c>
      <c r="P130" s="290" t="str">
        <f t="shared" si="5"/>
        <v>유지 및 이직관리</v>
      </c>
      <c r="Q130" s="5" t="str">
        <f t="shared" si="6"/>
        <v>제07장 유지 및 이직관리</v>
      </c>
      <c r="R130" s="5" t="str">
        <f t="shared" si="7"/>
        <v>제03절 동기부여를 통한 인적자원관리</v>
      </c>
    </row>
    <row r="131" spans="1:18" ht="14.45" customHeight="1" x14ac:dyDescent="0.2">
      <c r="A131" s="8"/>
      <c r="B131" s="32" t="s">
        <v>606</v>
      </c>
      <c r="C131" s="33" t="s">
        <v>1444</v>
      </c>
      <c r="D131" s="34" t="s">
        <v>126</v>
      </c>
      <c r="E131" s="35" t="s">
        <v>1795</v>
      </c>
      <c r="F131" s="36" t="s">
        <v>1498</v>
      </c>
      <c r="G131" s="37" t="s">
        <v>118</v>
      </c>
      <c r="H131" s="38" t="s">
        <v>447</v>
      </c>
      <c r="I131" s="39">
        <v>2085</v>
      </c>
      <c r="J131" s="40" t="s">
        <v>1390</v>
      </c>
      <c r="K131" s="148"/>
      <c r="L131" s="42"/>
      <c r="M131" s="43"/>
      <c r="N131" s="41" t="str">
        <f t="shared" si="4"/>
        <v>제07장 유지 및 이직관리-제03절 동기부여를 통한 인적자원관리-02</v>
      </c>
      <c r="P131" s="290" t="str">
        <f t="shared" si="5"/>
        <v>에이브러햄 매슬로(Abraham Maslow)</v>
      </c>
      <c r="Q131" s="5" t="str">
        <f t="shared" si="6"/>
        <v>제07장 유지 및 이직관리</v>
      </c>
      <c r="R131" s="5" t="str">
        <f t="shared" si="7"/>
        <v>제03절 동기부여를 통한 인적자원관리</v>
      </c>
    </row>
    <row r="132" spans="1:18" ht="14.45" customHeight="1" x14ac:dyDescent="0.2">
      <c r="A132" s="8"/>
      <c r="B132" s="32" t="s">
        <v>606</v>
      </c>
      <c r="C132" s="33" t="s">
        <v>1444</v>
      </c>
      <c r="D132" s="34" t="s">
        <v>126</v>
      </c>
      <c r="E132" s="35" t="s">
        <v>1796</v>
      </c>
      <c r="F132" s="36" t="s">
        <v>1499</v>
      </c>
      <c r="G132" s="37" t="s">
        <v>119</v>
      </c>
      <c r="H132" s="38" t="s">
        <v>448</v>
      </c>
      <c r="I132" s="39">
        <v>2020</v>
      </c>
      <c r="J132" s="40" t="s">
        <v>1390</v>
      </c>
      <c r="K132" s="148"/>
      <c r="L132" s="42"/>
      <c r="M132" s="43"/>
      <c r="N132" s="41" t="str">
        <f t="shared" ref="N132:N195" si="8">B132&amp;"-"&amp;C132&amp;"-"&amp;F132</f>
        <v>제07장 유지 및 이직관리-제03절 동기부여를 통한 인적자원관리-03</v>
      </c>
      <c r="P132" s="290" t="str">
        <f t="shared" si="5"/>
        <v>클레이튼 알더퍼(Clayton Alderfer)</v>
      </c>
      <c r="Q132" s="5" t="str">
        <f t="shared" si="6"/>
        <v>제07장 유지 및 이직관리</v>
      </c>
      <c r="R132" s="5" t="str">
        <f t="shared" si="7"/>
        <v>제03절 동기부여를 통한 인적자원관리</v>
      </c>
    </row>
    <row r="133" spans="1:18" ht="14.45" customHeight="1" x14ac:dyDescent="0.2">
      <c r="A133" s="8"/>
      <c r="B133" s="32" t="s">
        <v>606</v>
      </c>
      <c r="C133" s="33" t="s">
        <v>1444</v>
      </c>
      <c r="D133" s="34" t="s">
        <v>126</v>
      </c>
      <c r="E133" s="35" t="s">
        <v>1732</v>
      </c>
      <c r="F133" s="36" t="s">
        <v>1504</v>
      </c>
      <c r="G133" s="37" t="s">
        <v>90</v>
      </c>
      <c r="H133" s="38" t="s">
        <v>420</v>
      </c>
      <c r="I133" s="39">
        <v>2000</v>
      </c>
      <c r="J133" s="40" t="s">
        <v>1389</v>
      </c>
      <c r="K133" s="148" t="s">
        <v>1449</v>
      </c>
      <c r="L133" s="42"/>
      <c r="M133" s="43"/>
      <c r="N133" s="41" t="str">
        <f t="shared" si="8"/>
        <v>제07장 유지 및 이직관리-제03절 동기부여를 통한 인적자원관리-04</v>
      </c>
      <c r="P133" s="290" t="str">
        <f t="shared" ref="P133:P196" si="9">E133</f>
        <v>프레데릭 허즈버그(Frederic Herzberg)</v>
      </c>
      <c r="Q133" s="5" t="str">
        <f t="shared" ref="Q133:Q196" si="10">B133</f>
        <v>제07장 유지 및 이직관리</v>
      </c>
      <c r="R133" s="5" t="str">
        <f t="shared" ref="R133:R196" si="11">C133</f>
        <v>제03절 동기부여를 통한 인적자원관리</v>
      </c>
    </row>
    <row r="134" spans="1:18" ht="14.45" customHeight="1" x14ac:dyDescent="0.2">
      <c r="A134" s="8"/>
      <c r="B134" s="32" t="s">
        <v>606</v>
      </c>
      <c r="C134" s="33" t="s">
        <v>1444</v>
      </c>
      <c r="D134" s="34" t="s">
        <v>126</v>
      </c>
      <c r="E134" s="35" t="s">
        <v>1798</v>
      </c>
      <c r="F134" s="36" t="s">
        <v>1502</v>
      </c>
      <c r="G134" s="37" t="s">
        <v>116</v>
      </c>
      <c r="H134" s="38" t="s">
        <v>411</v>
      </c>
      <c r="I134" s="39">
        <v>1875</v>
      </c>
      <c r="J134" s="40" t="s">
        <v>1389</v>
      </c>
      <c r="K134" s="148" t="s">
        <v>1449</v>
      </c>
      <c r="L134" s="42"/>
      <c r="M134" s="43"/>
      <c r="N134" s="41" t="str">
        <f t="shared" si="8"/>
        <v>제07장 유지 및 이직관리-제03절 동기부여를 통한 인적자원관리-05</v>
      </c>
      <c r="P134" s="290" t="str">
        <f t="shared" si="9"/>
        <v>더글라스 맥그리거(Douglas M. McGregor)</v>
      </c>
      <c r="Q134" s="5" t="str">
        <f t="shared" si="10"/>
        <v>제07장 유지 및 이직관리</v>
      </c>
      <c r="R134" s="5" t="str">
        <f t="shared" si="11"/>
        <v>제03절 동기부여를 통한 인적자원관리</v>
      </c>
    </row>
    <row r="135" spans="1:18" ht="14.45" customHeight="1" x14ac:dyDescent="0.2">
      <c r="A135" s="8"/>
      <c r="B135" s="32" t="s">
        <v>606</v>
      </c>
      <c r="C135" s="33" t="s">
        <v>1444</v>
      </c>
      <c r="D135" s="34" t="s">
        <v>126</v>
      </c>
      <c r="E135" s="35" t="s">
        <v>1800</v>
      </c>
      <c r="F135" s="36" t="s">
        <v>1503</v>
      </c>
      <c r="G135" s="37" t="s">
        <v>120</v>
      </c>
      <c r="H135" s="38" t="s">
        <v>449</v>
      </c>
      <c r="I135" s="39">
        <v>2055</v>
      </c>
      <c r="J135" s="40" t="s">
        <v>1390</v>
      </c>
      <c r="K135" s="148"/>
      <c r="L135" s="42"/>
      <c r="M135" s="43"/>
      <c r="N135" s="41" t="str">
        <f t="shared" si="8"/>
        <v>제07장 유지 및 이직관리-제03절 동기부여를 통한 인적자원관리-06</v>
      </c>
      <c r="P135" s="290" t="str">
        <f t="shared" si="9"/>
        <v>데이비드 맥클리랜드(David McClelland)</v>
      </c>
      <c r="Q135" s="5" t="str">
        <f t="shared" si="10"/>
        <v>제07장 유지 및 이직관리</v>
      </c>
      <c r="R135" s="5" t="str">
        <f t="shared" si="11"/>
        <v>제03절 동기부여를 통한 인적자원관리</v>
      </c>
    </row>
    <row r="136" spans="1:18" ht="14.45" customHeight="1" x14ac:dyDescent="0.2">
      <c r="A136" s="8"/>
      <c r="B136" s="32" t="s">
        <v>606</v>
      </c>
      <c r="C136" s="33" t="s">
        <v>1444</v>
      </c>
      <c r="D136" s="34" t="s">
        <v>126</v>
      </c>
      <c r="E136" s="35" t="s">
        <v>1771</v>
      </c>
      <c r="F136" s="36" t="s">
        <v>1500</v>
      </c>
      <c r="G136" s="37" t="s">
        <v>639</v>
      </c>
      <c r="H136" s="38" t="s">
        <v>450</v>
      </c>
      <c r="I136" s="39">
        <v>1874</v>
      </c>
      <c r="J136" s="40" t="s">
        <v>1390</v>
      </c>
      <c r="K136" s="148" t="s">
        <v>1449</v>
      </c>
      <c r="L136" s="42"/>
      <c r="M136" s="43"/>
      <c r="N136" s="41" t="str">
        <f t="shared" si="8"/>
        <v>제07장 유지 및 이직관리-제03절 동기부여를 통한 인적자원관리-07</v>
      </c>
      <c r="P136" s="290" t="str">
        <f t="shared" si="9"/>
        <v>빅터 브룸(Victor Vroom)</v>
      </c>
      <c r="Q136" s="5" t="str">
        <f t="shared" si="10"/>
        <v>제07장 유지 및 이직관리</v>
      </c>
      <c r="R136" s="5" t="str">
        <f t="shared" si="11"/>
        <v>제03절 동기부여를 통한 인적자원관리</v>
      </c>
    </row>
    <row r="137" spans="1:18" ht="14.45" customHeight="1" x14ac:dyDescent="0.2">
      <c r="A137" s="8"/>
      <c r="B137" s="32" t="s">
        <v>606</v>
      </c>
      <c r="C137" s="33" t="s">
        <v>1444</v>
      </c>
      <c r="D137" s="34" t="s">
        <v>126</v>
      </c>
      <c r="E137" s="35" t="s">
        <v>1772</v>
      </c>
      <c r="F137" s="36" t="s">
        <v>1501</v>
      </c>
      <c r="G137" s="37" t="s">
        <v>94</v>
      </c>
      <c r="H137" s="38" t="s">
        <v>439</v>
      </c>
      <c r="I137" s="39">
        <v>1801</v>
      </c>
      <c r="J137" s="40" t="s">
        <v>1389</v>
      </c>
      <c r="K137" s="148" t="s">
        <v>1449</v>
      </c>
      <c r="L137" s="42"/>
      <c r="M137" s="43"/>
      <c r="N137" s="41" t="str">
        <f t="shared" si="8"/>
        <v>제07장 유지 및 이직관리-제03절 동기부여를 통한 인적자원관리-08</v>
      </c>
      <c r="P137" s="290" t="str">
        <f t="shared" si="9"/>
        <v>존 아담스(John S. Adams)</v>
      </c>
      <c r="Q137" s="5" t="str">
        <f t="shared" si="10"/>
        <v>제07장 유지 및 이직관리</v>
      </c>
      <c r="R137" s="5" t="str">
        <f t="shared" si="11"/>
        <v>제03절 동기부여를 통한 인적자원관리</v>
      </c>
    </row>
    <row r="138" spans="1:18" ht="14.45" customHeight="1" x14ac:dyDescent="0.2">
      <c r="A138" s="8"/>
      <c r="B138" s="32" t="s">
        <v>606</v>
      </c>
      <c r="C138" s="33" t="s">
        <v>1444</v>
      </c>
      <c r="D138" s="34" t="s">
        <v>126</v>
      </c>
      <c r="E138" s="35" t="s">
        <v>1801</v>
      </c>
      <c r="F138" s="36" t="s">
        <v>1505</v>
      </c>
      <c r="G138" s="37" t="s">
        <v>640</v>
      </c>
      <c r="H138" s="38" t="s">
        <v>641</v>
      </c>
      <c r="I138" s="39">
        <v>2027</v>
      </c>
      <c r="J138" s="40" t="s">
        <v>1390</v>
      </c>
      <c r="K138" s="148"/>
      <c r="L138" s="42"/>
      <c r="M138" s="43"/>
      <c r="N138" s="41" t="str">
        <f t="shared" si="8"/>
        <v>제07장 유지 및 이직관리-제03절 동기부여를 통한 인적자원관리-09</v>
      </c>
      <c r="P138" s="290" t="str">
        <f t="shared" si="9"/>
        <v>에드윈 로크(Edwin A. Locke), 게리 레이섬(Gary P. Latham)</v>
      </c>
      <c r="Q138" s="5" t="str">
        <f t="shared" si="10"/>
        <v>제07장 유지 및 이직관리</v>
      </c>
      <c r="R138" s="5" t="str">
        <f t="shared" si="11"/>
        <v>제03절 동기부여를 통한 인적자원관리</v>
      </c>
    </row>
    <row r="139" spans="1:18" ht="14.45" customHeight="1" x14ac:dyDescent="0.2">
      <c r="A139" s="8"/>
      <c r="B139" s="32" t="s">
        <v>606</v>
      </c>
      <c r="C139" s="33" t="s">
        <v>1444</v>
      </c>
      <c r="D139" s="34" t="s">
        <v>126</v>
      </c>
      <c r="E139" s="35" t="s">
        <v>1803</v>
      </c>
      <c r="F139" s="36" t="s">
        <v>1506</v>
      </c>
      <c r="G139" s="37" t="s">
        <v>642</v>
      </c>
      <c r="H139" s="38" t="s">
        <v>643</v>
      </c>
      <c r="I139" s="39">
        <v>1921</v>
      </c>
      <c r="J139" s="40" t="s">
        <v>1390</v>
      </c>
      <c r="K139" s="148"/>
      <c r="L139" s="42"/>
      <c r="M139" s="43"/>
      <c r="N139" s="41" t="str">
        <f t="shared" si="8"/>
        <v>제07장 유지 및 이직관리-제03절 동기부여를 통한 인적자원관리-10</v>
      </c>
      <c r="P139" s="290" t="str">
        <f t="shared" si="9"/>
        <v>케네스 토마스(Kenneth Thomas)</v>
      </c>
      <c r="Q139" s="5" t="str">
        <f t="shared" si="10"/>
        <v>제07장 유지 및 이직관리</v>
      </c>
      <c r="R139" s="5" t="str">
        <f t="shared" si="11"/>
        <v>제03절 동기부여를 통한 인적자원관리</v>
      </c>
    </row>
    <row r="140" spans="1:18" ht="14.45" customHeight="1" x14ac:dyDescent="0.2">
      <c r="A140" s="8"/>
      <c r="B140" s="32" t="s">
        <v>606</v>
      </c>
      <c r="C140" s="33" t="s">
        <v>1444</v>
      </c>
      <c r="D140" s="34" t="s">
        <v>126</v>
      </c>
      <c r="E140" s="35" t="s">
        <v>1804</v>
      </c>
      <c r="F140" s="36" t="s">
        <v>1507</v>
      </c>
      <c r="G140" s="37" t="s">
        <v>676</v>
      </c>
      <c r="H140" s="38" t="s">
        <v>677</v>
      </c>
      <c r="I140" s="39">
        <v>1757</v>
      </c>
      <c r="J140" s="40" t="s">
        <v>1390</v>
      </c>
      <c r="K140" s="148"/>
      <c r="L140" s="42"/>
      <c r="M140" s="43"/>
      <c r="N140" s="41" t="str">
        <f t="shared" si="8"/>
        <v>제07장 유지 및 이직관리-제03절 동기부여를 통한 인적자원관리-11</v>
      </c>
      <c r="P140" s="290" t="str">
        <f t="shared" si="9"/>
        <v>대릴 벰(Daryl Bem)</v>
      </c>
      <c r="Q140" s="5" t="str">
        <f t="shared" si="10"/>
        <v>제07장 유지 및 이직관리</v>
      </c>
      <c r="R140" s="5" t="str">
        <f t="shared" si="11"/>
        <v>제03절 동기부여를 통한 인적자원관리</v>
      </c>
    </row>
    <row r="141" spans="1:18" ht="14.45" customHeight="1" x14ac:dyDescent="0.2">
      <c r="A141" s="8"/>
      <c r="B141" s="32" t="s">
        <v>606</v>
      </c>
      <c r="C141" s="44" t="s">
        <v>1444</v>
      </c>
      <c r="D141" s="45" t="s">
        <v>126</v>
      </c>
      <c r="E141" s="46" t="s">
        <v>1806</v>
      </c>
      <c r="F141" s="47" t="s">
        <v>1508</v>
      </c>
      <c r="G141" s="48" t="s">
        <v>644</v>
      </c>
      <c r="H141" s="49" t="s">
        <v>645</v>
      </c>
      <c r="I141" s="50">
        <v>1857</v>
      </c>
      <c r="J141" s="51" t="s">
        <v>1390</v>
      </c>
      <c r="K141" s="135"/>
      <c r="L141" s="53"/>
      <c r="M141" s="54"/>
      <c r="N141" s="52" t="str">
        <f t="shared" si="8"/>
        <v>제07장 유지 및 이직관리-제03절 동기부여를 통한 인적자원관리-12</v>
      </c>
      <c r="P141" s="290" t="str">
        <f t="shared" si="9"/>
        <v>에드워드 데시(Edward Deci)</v>
      </c>
      <c r="Q141" s="5" t="str">
        <f t="shared" si="10"/>
        <v>제07장 유지 및 이직관리</v>
      </c>
      <c r="R141" s="5" t="str">
        <f t="shared" si="11"/>
        <v>제03절 동기부여를 통한 인적자원관리</v>
      </c>
    </row>
    <row r="142" spans="1:18" ht="14.45" customHeight="1" x14ac:dyDescent="0.2">
      <c r="A142" s="8"/>
      <c r="B142" s="32" t="s">
        <v>606</v>
      </c>
      <c r="C142" s="136" t="s">
        <v>1427</v>
      </c>
      <c r="D142" s="137" t="s">
        <v>124</v>
      </c>
      <c r="E142" s="138" t="s">
        <v>138</v>
      </c>
      <c r="F142" s="139" t="s">
        <v>1497</v>
      </c>
      <c r="G142" s="140" t="s">
        <v>162</v>
      </c>
      <c r="H142" s="141" t="s">
        <v>1186</v>
      </c>
      <c r="I142" s="142">
        <v>3372</v>
      </c>
      <c r="J142" s="143" t="s">
        <v>1390</v>
      </c>
      <c r="K142" s="144"/>
      <c r="L142" s="146"/>
      <c r="M142" s="147"/>
      <c r="N142" s="145" t="str">
        <f t="shared" si="8"/>
        <v>제07장 유지 및 이직관리-제04절 스트레스관리-01</v>
      </c>
      <c r="P142" s="290" t="str">
        <f t="shared" si="9"/>
        <v>유지 및 이직관리</v>
      </c>
      <c r="Q142" s="5" t="str">
        <f t="shared" si="10"/>
        <v>제07장 유지 및 이직관리</v>
      </c>
      <c r="R142" s="5" t="str">
        <f t="shared" si="11"/>
        <v>제04절 스트레스관리</v>
      </c>
    </row>
    <row r="143" spans="1:18" ht="14.45" customHeight="1" x14ac:dyDescent="0.2">
      <c r="A143" s="8"/>
      <c r="B143" s="32" t="s">
        <v>606</v>
      </c>
      <c r="C143" s="33" t="s">
        <v>1427</v>
      </c>
      <c r="D143" s="34" t="s">
        <v>1531</v>
      </c>
      <c r="E143" s="35" t="s">
        <v>1471</v>
      </c>
      <c r="F143" s="36" t="s">
        <v>1498</v>
      </c>
      <c r="G143" s="37" t="s">
        <v>1439</v>
      </c>
      <c r="H143" s="38" t="s">
        <v>1547</v>
      </c>
      <c r="I143" s="39">
        <v>2706</v>
      </c>
      <c r="J143" s="40" t="s">
        <v>1390</v>
      </c>
      <c r="K143" s="148"/>
      <c r="L143" s="42"/>
      <c r="M143" s="43"/>
      <c r="N143" s="41" t="str">
        <f t="shared" si="8"/>
        <v>제07장 유지 및 이직관리-제04절 스트레스관리-02</v>
      </c>
      <c r="P143" s="290" t="str">
        <f t="shared" si="9"/>
        <v>7.04-1</v>
      </c>
      <c r="Q143" s="5" t="str">
        <f t="shared" si="10"/>
        <v>제07장 유지 및 이직관리</v>
      </c>
      <c r="R143" s="5" t="str">
        <f t="shared" si="11"/>
        <v>제04절 스트레스관리</v>
      </c>
    </row>
    <row r="144" spans="1:18" ht="14.45" customHeight="1" x14ac:dyDescent="0.2">
      <c r="A144" s="8"/>
      <c r="B144" s="32" t="s">
        <v>606</v>
      </c>
      <c r="C144" s="33" t="s">
        <v>1427</v>
      </c>
      <c r="D144" s="34" t="s">
        <v>1531</v>
      </c>
      <c r="E144" s="35" t="s">
        <v>1472</v>
      </c>
      <c r="F144" s="36" t="s">
        <v>1499</v>
      </c>
      <c r="G144" s="37" t="s">
        <v>1440</v>
      </c>
      <c r="H144" s="38" t="s">
        <v>1548</v>
      </c>
      <c r="I144" s="39">
        <v>3070</v>
      </c>
      <c r="J144" s="40" t="s">
        <v>1390</v>
      </c>
      <c r="K144" s="148"/>
      <c r="L144" s="42"/>
      <c r="M144" s="43"/>
      <c r="N144" s="41" t="str">
        <f t="shared" si="8"/>
        <v>제07장 유지 및 이직관리-제04절 스트레스관리-03</v>
      </c>
      <c r="P144" s="290" t="str">
        <f t="shared" si="9"/>
        <v>7.04-2</v>
      </c>
      <c r="Q144" s="5" t="str">
        <f t="shared" si="10"/>
        <v>제07장 유지 및 이직관리</v>
      </c>
      <c r="R144" s="5" t="str">
        <f t="shared" si="11"/>
        <v>제04절 스트레스관리</v>
      </c>
    </row>
    <row r="145" spans="1:18" ht="14.45" customHeight="1" x14ac:dyDescent="0.2">
      <c r="A145" s="8"/>
      <c r="B145" s="32" t="s">
        <v>606</v>
      </c>
      <c r="C145" s="33" t="s">
        <v>1427</v>
      </c>
      <c r="D145" s="34" t="s">
        <v>126</v>
      </c>
      <c r="E145" s="35" t="s">
        <v>1808</v>
      </c>
      <c r="F145" s="36" t="s">
        <v>1504</v>
      </c>
      <c r="G145" s="37" t="s">
        <v>723</v>
      </c>
      <c r="H145" s="38" t="s">
        <v>724</v>
      </c>
      <c r="I145" s="39">
        <v>2062</v>
      </c>
      <c r="J145" s="40" t="s">
        <v>1390</v>
      </c>
      <c r="K145" s="148"/>
      <c r="L145" s="42"/>
      <c r="M145" s="43"/>
      <c r="N145" s="41" t="str">
        <f t="shared" si="8"/>
        <v>제07장 유지 및 이직관리-제04절 스트레스관리-04</v>
      </c>
      <c r="P145" s="290" t="str">
        <f t="shared" si="9"/>
        <v>다니엘 카츠(Daniel Katz), 로버트 칸(Robert L. Kahn)</v>
      </c>
      <c r="Q145" s="5" t="str">
        <f t="shared" si="10"/>
        <v>제07장 유지 및 이직관리</v>
      </c>
      <c r="R145" s="5" t="str">
        <f t="shared" si="11"/>
        <v>제04절 스트레스관리</v>
      </c>
    </row>
    <row r="146" spans="1:18" ht="14.45" customHeight="1" x14ac:dyDescent="0.2">
      <c r="A146" s="8"/>
      <c r="B146" s="32" t="s">
        <v>606</v>
      </c>
      <c r="C146" s="44" t="s">
        <v>1427</v>
      </c>
      <c r="D146" s="45" t="s">
        <v>126</v>
      </c>
      <c r="E146" s="46" t="s">
        <v>1810</v>
      </c>
      <c r="F146" s="47" t="s">
        <v>1502</v>
      </c>
      <c r="G146" s="48" t="s">
        <v>730</v>
      </c>
      <c r="H146" s="49" t="s">
        <v>731</v>
      </c>
      <c r="I146" s="50">
        <v>1965</v>
      </c>
      <c r="J146" s="51" t="s">
        <v>1390</v>
      </c>
      <c r="K146" s="135"/>
      <c r="L146" s="53"/>
      <c r="M146" s="54"/>
      <c r="N146" s="52" t="str">
        <f t="shared" si="8"/>
        <v>제07장 유지 및 이직관리-제04절 스트레스관리-05</v>
      </c>
      <c r="P146" s="290" t="str">
        <f t="shared" si="9"/>
        <v>한스 셀리에(Hans Selye)</v>
      </c>
      <c r="Q146" s="5" t="str">
        <f t="shared" si="10"/>
        <v>제07장 유지 및 이직관리</v>
      </c>
      <c r="R146" s="5" t="str">
        <f t="shared" si="11"/>
        <v>제04절 스트레스관리</v>
      </c>
    </row>
    <row r="147" spans="1:18" ht="14.45" customHeight="1" x14ac:dyDescent="0.2">
      <c r="A147" s="8"/>
      <c r="B147" s="32" t="s">
        <v>606</v>
      </c>
      <c r="C147" s="136" t="s">
        <v>612</v>
      </c>
      <c r="D147" s="137" t="s">
        <v>124</v>
      </c>
      <c r="E147" s="138" t="s">
        <v>138</v>
      </c>
      <c r="F147" s="139" t="s">
        <v>1497</v>
      </c>
      <c r="G147" s="140" t="s">
        <v>163</v>
      </c>
      <c r="H147" s="141" t="s">
        <v>1187</v>
      </c>
      <c r="I147" s="142">
        <v>3541</v>
      </c>
      <c r="J147" s="143" t="s">
        <v>1390</v>
      </c>
      <c r="K147" s="144"/>
      <c r="L147" s="146"/>
      <c r="M147" s="147"/>
      <c r="N147" s="145" t="str">
        <f t="shared" si="8"/>
        <v>제07장 유지 및 이직관리-제05절 노사관계관리-01</v>
      </c>
      <c r="P147" s="290" t="str">
        <f t="shared" si="9"/>
        <v>유지 및 이직관리</v>
      </c>
      <c r="Q147" s="5" t="str">
        <f t="shared" si="10"/>
        <v>제07장 유지 및 이직관리</v>
      </c>
      <c r="R147" s="5" t="str">
        <f t="shared" si="11"/>
        <v>제05절 노사관계관리</v>
      </c>
    </row>
    <row r="148" spans="1:18" ht="14.45" customHeight="1" x14ac:dyDescent="0.2">
      <c r="A148" s="8"/>
      <c r="B148" s="32" t="s">
        <v>606</v>
      </c>
      <c r="C148" s="33" t="s">
        <v>612</v>
      </c>
      <c r="D148" s="34" t="s">
        <v>1350</v>
      </c>
      <c r="E148" s="35" t="s">
        <v>78</v>
      </c>
      <c r="F148" s="36" t="s">
        <v>1498</v>
      </c>
      <c r="G148" s="37" t="s">
        <v>1324</v>
      </c>
      <c r="H148" s="38" t="s">
        <v>1325</v>
      </c>
      <c r="I148" s="39">
        <v>1187</v>
      </c>
      <c r="J148" s="40" t="s">
        <v>1390</v>
      </c>
      <c r="K148" s="148"/>
      <c r="L148" s="42"/>
      <c r="M148" s="43"/>
      <c r="N148" s="41" t="str">
        <f t="shared" si="8"/>
        <v>제07장 유지 및 이직관리-제05절 노사관계관리-02</v>
      </c>
      <c r="P148" s="290" t="str">
        <f t="shared" si="9"/>
        <v>2014-3</v>
      </c>
      <c r="Q148" s="5" t="str">
        <f t="shared" si="10"/>
        <v>제07장 유지 및 이직관리</v>
      </c>
      <c r="R148" s="5" t="str">
        <f t="shared" si="11"/>
        <v>제05절 노사관계관리</v>
      </c>
    </row>
    <row r="149" spans="1:18" ht="14.45" customHeight="1" x14ac:dyDescent="0.2">
      <c r="A149" s="8"/>
      <c r="B149" s="32" t="s">
        <v>606</v>
      </c>
      <c r="C149" s="33" t="s">
        <v>612</v>
      </c>
      <c r="D149" s="34" t="s">
        <v>1350</v>
      </c>
      <c r="E149" s="35" t="s">
        <v>77</v>
      </c>
      <c r="F149" s="36" t="s">
        <v>1499</v>
      </c>
      <c r="G149" s="37" t="s">
        <v>1322</v>
      </c>
      <c r="H149" s="38" t="s">
        <v>1323</v>
      </c>
      <c r="I149" s="39">
        <v>1321</v>
      </c>
      <c r="J149" s="40" t="s">
        <v>1390</v>
      </c>
      <c r="K149" s="148"/>
      <c r="L149" s="42"/>
      <c r="M149" s="43"/>
      <c r="N149" s="41" t="str">
        <f t="shared" si="8"/>
        <v>제07장 유지 및 이직관리-제05절 노사관계관리-03</v>
      </c>
      <c r="P149" s="290" t="str">
        <f t="shared" si="9"/>
        <v>2015-2</v>
      </c>
      <c r="Q149" s="5" t="str">
        <f t="shared" si="10"/>
        <v>제07장 유지 및 이직관리</v>
      </c>
      <c r="R149" s="5" t="str">
        <f t="shared" si="11"/>
        <v>제05절 노사관계관리</v>
      </c>
    </row>
    <row r="150" spans="1:18" ht="14.45" customHeight="1" x14ac:dyDescent="0.2">
      <c r="A150" s="8"/>
      <c r="B150" s="32" t="s">
        <v>606</v>
      </c>
      <c r="C150" s="33" t="s">
        <v>612</v>
      </c>
      <c r="D150" s="34" t="s">
        <v>1350</v>
      </c>
      <c r="E150" s="35" t="s">
        <v>76</v>
      </c>
      <c r="F150" s="36" t="s">
        <v>1504</v>
      </c>
      <c r="G150" s="37" t="s">
        <v>1318</v>
      </c>
      <c r="H150" s="38" t="s">
        <v>1319</v>
      </c>
      <c r="I150" s="39">
        <v>1536</v>
      </c>
      <c r="J150" s="40" t="s">
        <v>1389</v>
      </c>
      <c r="K150" s="148"/>
      <c r="L150" s="42"/>
      <c r="M150" s="43"/>
      <c r="N150" s="41" t="str">
        <f t="shared" si="8"/>
        <v>제07장 유지 및 이직관리-제05절 노사관계관리-04</v>
      </c>
      <c r="P150" s="290" t="str">
        <f t="shared" si="9"/>
        <v>2016-3</v>
      </c>
      <c r="Q150" s="5" t="str">
        <f t="shared" si="10"/>
        <v>제07장 유지 및 이직관리</v>
      </c>
      <c r="R150" s="5" t="str">
        <f t="shared" si="11"/>
        <v>제05절 노사관계관리</v>
      </c>
    </row>
    <row r="151" spans="1:18" ht="14.45" customHeight="1" x14ac:dyDescent="0.2">
      <c r="A151" s="8"/>
      <c r="B151" s="32" t="s">
        <v>606</v>
      </c>
      <c r="C151" s="33" t="s">
        <v>612</v>
      </c>
      <c r="D151" s="34" t="s">
        <v>1350</v>
      </c>
      <c r="E151" s="35" t="s">
        <v>1227</v>
      </c>
      <c r="F151" s="36" t="s">
        <v>1502</v>
      </c>
      <c r="G151" s="37" t="s">
        <v>1316</v>
      </c>
      <c r="H151" s="38" t="s">
        <v>1317</v>
      </c>
      <c r="I151" s="39">
        <v>1437</v>
      </c>
      <c r="J151" s="40" t="s">
        <v>1389</v>
      </c>
      <c r="K151" s="148"/>
      <c r="L151" s="42"/>
      <c r="M151" s="43"/>
      <c r="N151" s="41" t="str">
        <f t="shared" si="8"/>
        <v>제07장 유지 및 이직관리-제05절 노사관계관리-05</v>
      </c>
      <c r="P151" s="290" t="str">
        <f t="shared" si="9"/>
        <v>2017-3</v>
      </c>
      <c r="Q151" s="5" t="str">
        <f t="shared" si="10"/>
        <v>제07장 유지 및 이직관리</v>
      </c>
      <c r="R151" s="5" t="str">
        <f t="shared" si="11"/>
        <v>제05절 노사관계관리</v>
      </c>
    </row>
    <row r="152" spans="1:18" ht="14.45" customHeight="1" x14ac:dyDescent="0.2">
      <c r="A152" s="8"/>
      <c r="B152" s="32" t="s">
        <v>606</v>
      </c>
      <c r="C152" s="33" t="s">
        <v>612</v>
      </c>
      <c r="D152" s="34" t="s">
        <v>1350</v>
      </c>
      <c r="E152" s="35" t="s">
        <v>75</v>
      </c>
      <c r="F152" s="36" t="s">
        <v>1503</v>
      </c>
      <c r="G152" s="37" t="s">
        <v>1314</v>
      </c>
      <c r="H152" s="38" t="s">
        <v>1315</v>
      </c>
      <c r="I152" s="39">
        <v>1313</v>
      </c>
      <c r="J152" s="40" t="s">
        <v>1389</v>
      </c>
      <c r="K152" s="148"/>
      <c r="L152" s="42"/>
      <c r="M152" s="43"/>
      <c r="N152" s="41" t="str">
        <f t="shared" si="8"/>
        <v>제07장 유지 및 이직관리-제05절 노사관계관리-06</v>
      </c>
      <c r="P152" s="290" t="str">
        <f t="shared" si="9"/>
        <v>2018-2</v>
      </c>
      <c r="Q152" s="5" t="str">
        <f t="shared" si="10"/>
        <v>제07장 유지 및 이직관리</v>
      </c>
      <c r="R152" s="5" t="str">
        <f t="shared" si="11"/>
        <v>제05절 노사관계관리</v>
      </c>
    </row>
    <row r="153" spans="1:18" ht="14.45" customHeight="1" x14ac:dyDescent="0.2">
      <c r="A153" s="8"/>
      <c r="B153" s="32" t="s">
        <v>606</v>
      </c>
      <c r="C153" s="33" t="s">
        <v>612</v>
      </c>
      <c r="D153" s="34" t="s">
        <v>1350</v>
      </c>
      <c r="E153" s="35" t="s">
        <v>74</v>
      </c>
      <c r="F153" s="36" t="s">
        <v>1500</v>
      </c>
      <c r="G153" s="37" t="s">
        <v>1312</v>
      </c>
      <c r="H153" s="38" t="s">
        <v>1313</v>
      </c>
      <c r="I153" s="39">
        <v>1338</v>
      </c>
      <c r="J153" s="40" t="s">
        <v>1389</v>
      </c>
      <c r="K153" s="148"/>
      <c r="L153" s="42"/>
      <c r="M153" s="43"/>
      <c r="N153" s="41" t="str">
        <f t="shared" si="8"/>
        <v>제07장 유지 및 이직관리-제05절 노사관계관리-07</v>
      </c>
      <c r="P153" s="290" t="str">
        <f t="shared" si="9"/>
        <v>2019-3</v>
      </c>
      <c r="Q153" s="5" t="str">
        <f t="shared" si="10"/>
        <v>제07장 유지 및 이직관리</v>
      </c>
      <c r="R153" s="5" t="str">
        <f t="shared" si="11"/>
        <v>제05절 노사관계관리</v>
      </c>
    </row>
    <row r="154" spans="1:18" ht="14.45" customHeight="1" x14ac:dyDescent="0.2">
      <c r="A154" s="8"/>
      <c r="B154" s="32" t="s">
        <v>606</v>
      </c>
      <c r="C154" s="33" t="s">
        <v>612</v>
      </c>
      <c r="D154" s="34" t="s">
        <v>1350</v>
      </c>
      <c r="E154" s="35" t="s">
        <v>73</v>
      </c>
      <c r="F154" s="36" t="s">
        <v>1501</v>
      </c>
      <c r="G154" s="37" t="s">
        <v>1310</v>
      </c>
      <c r="H154" s="38" t="s">
        <v>1311</v>
      </c>
      <c r="I154" s="39">
        <v>1623</v>
      </c>
      <c r="J154" s="40" t="s">
        <v>1389</v>
      </c>
      <c r="K154" s="148"/>
      <c r="L154" s="42"/>
      <c r="M154" s="43"/>
      <c r="N154" s="41" t="str">
        <f t="shared" si="8"/>
        <v>제07장 유지 및 이직관리-제05절 노사관계관리-08</v>
      </c>
      <c r="P154" s="290" t="str">
        <f t="shared" si="9"/>
        <v>2022-3</v>
      </c>
      <c r="Q154" s="5" t="str">
        <f t="shared" si="10"/>
        <v>제07장 유지 및 이직관리</v>
      </c>
      <c r="R154" s="5" t="str">
        <f t="shared" si="11"/>
        <v>제05절 노사관계관리</v>
      </c>
    </row>
    <row r="155" spans="1:18" ht="14.45" customHeight="1" x14ac:dyDescent="0.2">
      <c r="A155" s="8"/>
      <c r="B155" s="32" t="s">
        <v>606</v>
      </c>
      <c r="C155" s="33" t="s">
        <v>612</v>
      </c>
      <c r="D155" s="34" t="s">
        <v>1350</v>
      </c>
      <c r="E155" s="35" t="s">
        <v>71</v>
      </c>
      <c r="F155" s="36" t="s">
        <v>1505</v>
      </c>
      <c r="G155" s="37" t="s">
        <v>1306</v>
      </c>
      <c r="H155" s="38" t="s">
        <v>1307</v>
      </c>
      <c r="I155" s="39">
        <v>1187</v>
      </c>
      <c r="J155" s="40" t="s">
        <v>1390</v>
      </c>
      <c r="K155" s="148"/>
      <c r="L155" s="42"/>
      <c r="M155" s="43"/>
      <c r="N155" s="41" t="str">
        <f t="shared" si="8"/>
        <v>제07장 유지 및 이직관리-제05절 노사관계관리-09</v>
      </c>
      <c r="P155" s="290" t="str">
        <f t="shared" si="9"/>
        <v>2025-2-1</v>
      </c>
      <c r="Q155" s="5" t="str">
        <f t="shared" si="10"/>
        <v>제07장 유지 및 이직관리</v>
      </c>
      <c r="R155" s="5" t="str">
        <f t="shared" si="11"/>
        <v>제05절 노사관계관리</v>
      </c>
    </row>
    <row r="156" spans="1:18" ht="14.45" customHeight="1" x14ac:dyDescent="0.2">
      <c r="A156" s="8"/>
      <c r="B156" s="32" t="s">
        <v>606</v>
      </c>
      <c r="C156" s="44" t="s">
        <v>612</v>
      </c>
      <c r="D156" s="45" t="s">
        <v>1350</v>
      </c>
      <c r="E156" s="46" t="s">
        <v>72</v>
      </c>
      <c r="F156" s="47" t="s">
        <v>1506</v>
      </c>
      <c r="G156" s="48" t="s">
        <v>1308</v>
      </c>
      <c r="H156" s="49" t="s">
        <v>1309</v>
      </c>
      <c r="I156" s="50">
        <v>1432</v>
      </c>
      <c r="J156" s="51" t="s">
        <v>1390</v>
      </c>
      <c r="K156" s="135"/>
      <c r="L156" s="53"/>
      <c r="M156" s="54"/>
      <c r="N156" s="52" t="str">
        <f t="shared" si="8"/>
        <v>제07장 유지 및 이직관리-제05절 노사관계관리-10</v>
      </c>
      <c r="P156" s="290" t="str">
        <f t="shared" si="9"/>
        <v>2025-2-2</v>
      </c>
      <c r="Q156" s="5" t="str">
        <f t="shared" si="10"/>
        <v>제07장 유지 및 이직관리</v>
      </c>
      <c r="R156" s="5" t="str">
        <f t="shared" si="11"/>
        <v>제05절 노사관계관리</v>
      </c>
    </row>
    <row r="157" spans="1:18" ht="14.45" customHeight="1" x14ac:dyDescent="0.2">
      <c r="A157" s="8"/>
      <c r="B157" s="32" t="s">
        <v>606</v>
      </c>
      <c r="C157" s="136" t="s">
        <v>615</v>
      </c>
      <c r="D157" s="137" t="s">
        <v>124</v>
      </c>
      <c r="E157" s="138" t="s">
        <v>138</v>
      </c>
      <c r="F157" s="139" t="s">
        <v>1497</v>
      </c>
      <c r="G157" s="140" t="s">
        <v>164</v>
      </c>
      <c r="H157" s="141" t="s">
        <v>1188</v>
      </c>
      <c r="I157" s="142">
        <v>2720</v>
      </c>
      <c r="J157" s="143" t="s">
        <v>1371</v>
      </c>
      <c r="K157" s="144"/>
      <c r="L157" s="146"/>
      <c r="M157" s="147"/>
      <c r="N157" s="145" t="str">
        <f t="shared" si="8"/>
        <v>제07장 유지 및 이직관리-제06절 이직관리-01</v>
      </c>
      <c r="P157" s="290" t="str">
        <f t="shared" si="9"/>
        <v>유지 및 이직관리</v>
      </c>
      <c r="Q157" s="5" t="str">
        <f t="shared" si="10"/>
        <v>제07장 유지 및 이직관리</v>
      </c>
      <c r="R157" s="5" t="str">
        <f t="shared" si="11"/>
        <v>제06절 이직관리</v>
      </c>
    </row>
    <row r="158" spans="1:18" ht="14.45" customHeight="1" x14ac:dyDescent="0.2">
      <c r="A158" s="8"/>
      <c r="B158" s="32" t="s">
        <v>606</v>
      </c>
      <c r="C158" s="33" t="s">
        <v>615</v>
      </c>
      <c r="D158" s="34" t="s">
        <v>1350</v>
      </c>
      <c r="E158" s="35" t="s">
        <v>80</v>
      </c>
      <c r="F158" s="36" t="s">
        <v>1498</v>
      </c>
      <c r="G158" s="37" t="s">
        <v>1328</v>
      </c>
      <c r="H158" s="38" t="s">
        <v>1329</v>
      </c>
      <c r="I158" s="39">
        <v>1718</v>
      </c>
      <c r="J158" s="40" t="s">
        <v>1371</v>
      </c>
      <c r="K158" s="148"/>
      <c r="L158" s="42"/>
      <c r="M158" s="43"/>
      <c r="N158" s="41" t="str">
        <f t="shared" si="8"/>
        <v>제07장 유지 및 이직관리-제06절 이직관리-02</v>
      </c>
      <c r="P158" s="290" t="str">
        <f t="shared" si="9"/>
        <v>2012-3</v>
      </c>
      <c r="Q158" s="5" t="str">
        <f t="shared" si="10"/>
        <v>제07장 유지 및 이직관리</v>
      </c>
      <c r="R158" s="5" t="str">
        <f t="shared" si="11"/>
        <v>제06절 이직관리</v>
      </c>
    </row>
    <row r="159" spans="1:18" ht="14.45" customHeight="1" x14ac:dyDescent="0.2">
      <c r="A159" s="8"/>
      <c r="B159" s="32" t="s">
        <v>606</v>
      </c>
      <c r="C159" s="33" t="s">
        <v>615</v>
      </c>
      <c r="D159" s="34" t="s">
        <v>1350</v>
      </c>
      <c r="E159" s="35" t="s">
        <v>1228</v>
      </c>
      <c r="F159" s="36" t="s">
        <v>1499</v>
      </c>
      <c r="G159" s="37" t="s">
        <v>1385</v>
      </c>
      <c r="H159" s="38" t="s">
        <v>1386</v>
      </c>
      <c r="I159" s="39">
        <v>1787</v>
      </c>
      <c r="J159" s="40" t="s">
        <v>1371</v>
      </c>
      <c r="K159" s="148"/>
      <c r="L159" s="42"/>
      <c r="M159" s="43"/>
      <c r="N159" s="41" t="str">
        <f t="shared" si="8"/>
        <v>제07장 유지 및 이직관리-제06절 이직관리-03</v>
      </c>
      <c r="P159" s="290" t="str">
        <f t="shared" si="9"/>
        <v>2014-1</v>
      </c>
      <c r="Q159" s="5" t="str">
        <f t="shared" si="10"/>
        <v>제07장 유지 및 이직관리</v>
      </c>
      <c r="R159" s="5" t="str">
        <f t="shared" si="11"/>
        <v>제06절 이직관리</v>
      </c>
    </row>
    <row r="160" spans="1:18" ht="14.45" customHeight="1" x14ac:dyDescent="0.2">
      <c r="A160" s="8"/>
      <c r="B160" s="32" t="s">
        <v>606</v>
      </c>
      <c r="C160" s="33" t="s">
        <v>615</v>
      </c>
      <c r="D160" s="34" t="s">
        <v>1350</v>
      </c>
      <c r="E160" s="35" t="s">
        <v>79</v>
      </c>
      <c r="F160" s="36" t="s">
        <v>1504</v>
      </c>
      <c r="G160" s="37" t="s">
        <v>1326</v>
      </c>
      <c r="H160" s="38" t="s">
        <v>1327</v>
      </c>
      <c r="I160" s="39">
        <v>1655</v>
      </c>
      <c r="J160" s="40" t="s">
        <v>1371</v>
      </c>
      <c r="K160" s="148"/>
      <c r="L160" s="42"/>
      <c r="M160" s="43"/>
      <c r="N160" s="41" t="str">
        <f t="shared" si="8"/>
        <v>제07장 유지 및 이직관리-제06절 이직관리-04</v>
      </c>
      <c r="P160" s="290" t="str">
        <f t="shared" si="9"/>
        <v>2020-3</v>
      </c>
      <c r="Q160" s="5" t="str">
        <f t="shared" si="10"/>
        <v>제07장 유지 및 이직관리</v>
      </c>
      <c r="R160" s="5" t="str">
        <f t="shared" si="11"/>
        <v>제06절 이직관리</v>
      </c>
    </row>
    <row r="161" spans="1:18" ht="14.45" customHeight="1" x14ac:dyDescent="0.2">
      <c r="A161" s="8"/>
      <c r="B161" s="32" t="s">
        <v>606</v>
      </c>
      <c r="C161" s="44" t="s">
        <v>615</v>
      </c>
      <c r="D161" s="45" t="s">
        <v>126</v>
      </c>
      <c r="E161" s="46" t="s">
        <v>1812</v>
      </c>
      <c r="F161" s="47" t="s">
        <v>1502</v>
      </c>
      <c r="G161" s="48" t="s">
        <v>217</v>
      </c>
      <c r="H161" s="49" t="s">
        <v>826</v>
      </c>
      <c r="I161" s="50">
        <v>1910</v>
      </c>
      <c r="J161" s="51" t="s">
        <v>1371</v>
      </c>
      <c r="K161" s="135"/>
      <c r="L161" s="53"/>
      <c r="M161" s="54"/>
      <c r="N161" s="52" t="str">
        <f t="shared" si="8"/>
        <v>제07장 유지 및 이직관리-제06절 이직관리-05</v>
      </c>
      <c r="P161" s="290" t="str">
        <f t="shared" si="9"/>
        <v>테렌스 미첼(Terence R. Mitchell)</v>
      </c>
      <c r="Q161" s="5" t="str">
        <f t="shared" si="10"/>
        <v>제07장 유지 및 이직관리</v>
      </c>
      <c r="R161" s="5" t="str">
        <f t="shared" si="11"/>
        <v>제06절 이직관리</v>
      </c>
    </row>
    <row r="162" spans="1:18" ht="14.45" customHeight="1" thickBot="1" x14ac:dyDescent="0.25">
      <c r="A162" s="8"/>
      <c r="B162" s="88" t="s">
        <v>606</v>
      </c>
      <c r="C162" s="171" t="s">
        <v>1451</v>
      </c>
      <c r="D162" s="172" t="s">
        <v>124</v>
      </c>
      <c r="E162" s="173" t="s">
        <v>137</v>
      </c>
      <c r="F162" s="174" t="s">
        <v>1497</v>
      </c>
      <c r="G162" s="175" t="s">
        <v>165</v>
      </c>
      <c r="H162" s="176" t="s">
        <v>1189</v>
      </c>
      <c r="I162" s="177">
        <v>2501</v>
      </c>
      <c r="J162" s="178" t="s">
        <v>1390</v>
      </c>
      <c r="K162" s="288"/>
      <c r="L162" s="180"/>
      <c r="M162" s="181"/>
      <c r="N162" s="179" t="str">
        <f t="shared" si="8"/>
        <v>제07장 유지 및 이직관리-제07절 유지 및 이직관리의 기타 주제-01</v>
      </c>
      <c r="P162" s="290" t="str">
        <f t="shared" si="9"/>
        <v>유지 및 이직관리</v>
      </c>
      <c r="Q162" s="5" t="str">
        <f t="shared" si="10"/>
        <v>제07장 유지 및 이직관리</v>
      </c>
      <c r="R162" s="5" t="str">
        <f t="shared" si="11"/>
        <v>제07절 유지 및 이직관리의 기타 주제</v>
      </c>
    </row>
    <row r="163" spans="1:18" ht="14.45" customHeight="1" x14ac:dyDescent="0.2">
      <c r="A163" s="8"/>
      <c r="B163" s="182" t="s">
        <v>618</v>
      </c>
      <c r="C163" s="21" t="s">
        <v>1429</v>
      </c>
      <c r="D163" s="22" t="s">
        <v>124</v>
      </c>
      <c r="E163" s="23" t="s">
        <v>140</v>
      </c>
      <c r="F163" s="24" t="s">
        <v>1497</v>
      </c>
      <c r="G163" s="25" t="s">
        <v>166</v>
      </c>
      <c r="H163" s="26" t="s">
        <v>1190</v>
      </c>
      <c r="I163" s="27">
        <v>2731</v>
      </c>
      <c r="J163" s="28" t="s">
        <v>1389</v>
      </c>
      <c r="K163" s="280"/>
      <c r="L163" s="30"/>
      <c r="M163" s="31"/>
      <c r="N163" s="29" t="str">
        <f t="shared" si="8"/>
        <v>제08장 인적자원관리의 현대적 흐름-제01절 윤리경영과 윤리적 인적자원관리-01</v>
      </c>
      <c r="P163" s="290" t="str">
        <f t="shared" si="9"/>
        <v>인적자원관리의 현대적 흐름</v>
      </c>
      <c r="Q163" s="5" t="str">
        <f t="shared" si="10"/>
        <v>제08장 인적자원관리의 현대적 흐름</v>
      </c>
      <c r="R163" s="5" t="str">
        <f t="shared" si="11"/>
        <v>제01절 윤리경영과 윤리적 인적자원관리</v>
      </c>
    </row>
    <row r="164" spans="1:18" ht="14.45" customHeight="1" x14ac:dyDescent="0.2">
      <c r="A164" s="8"/>
      <c r="B164" s="183" t="s">
        <v>619</v>
      </c>
      <c r="C164" s="33" t="s">
        <v>1429</v>
      </c>
      <c r="D164" s="34" t="s">
        <v>1531</v>
      </c>
      <c r="E164" s="35" t="s">
        <v>1473</v>
      </c>
      <c r="F164" s="36" t="s">
        <v>1498</v>
      </c>
      <c r="G164" s="37" t="s">
        <v>96</v>
      </c>
      <c r="H164" s="38" t="s">
        <v>1549</v>
      </c>
      <c r="I164" s="39">
        <v>2794</v>
      </c>
      <c r="J164" s="40" t="s">
        <v>1389</v>
      </c>
      <c r="K164" s="148"/>
      <c r="L164" s="42"/>
      <c r="M164" s="43"/>
      <c r="N164" s="41" t="str">
        <f t="shared" si="8"/>
        <v>제08장 인적자원관리의 현대적 흐름-제01절 윤리경영과 윤리적 인적자원관리-02</v>
      </c>
      <c r="P164" s="290" t="str">
        <f t="shared" si="9"/>
        <v>8.01-1</v>
      </c>
      <c r="Q164" s="5" t="str">
        <f t="shared" si="10"/>
        <v>제08장 인적자원관리의 현대적 흐름</v>
      </c>
      <c r="R164" s="5" t="str">
        <f t="shared" si="11"/>
        <v>제01절 윤리경영과 윤리적 인적자원관리</v>
      </c>
    </row>
    <row r="165" spans="1:18" ht="14.45" customHeight="1" x14ac:dyDescent="0.2">
      <c r="A165" s="8"/>
      <c r="B165" s="183" t="s">
        <v>619</v>
      </c>
      <c r="C165" s="44" t="s">
        <v>1429</v>
      </c>
      <c r="D165" s="45" t="s">
        <v>1531</v>
      </c>
      <c r="E165" s="46" t="s">
        <v>1474</v>
      </c>
      <c r="F165" s="47" t="s">
        <v>1499</v>
      </c>
      <c r="G165" s="48" t="s">
        <v>97</v>
      </c>
      <c r="H165" s="49" t="s">
        <v>1550</v>
      </c>
      <c r="I165" s="50">
        <v>2702</v>
      </c>
      <c r="J165" s="51" t="s">
        <v>1389</v>
      </c>
      <c r="K165" s="135"/>
      <c r="L165" s="53"/>
      <c r="M165" s="54"/>
      <c r="N165" s="52" t="str">
        <f t="shared" si="8"/>
        <v>제08장 인적자원관리의 현대적 흐름-제01절 윤리경영과 윤리적 인적자원관리-03</v>
      </c>
      <c r="P165" s="290" t="str">
        <f t="shared" si="9"/>
        <v>8.01-2</v>
      </c>
      <c r="Q165" s="5" t="str">
        <f t="shared" si="10"/>
        <v>제08장 인적자원관리의 현대적 흐름</v>
      </c>
      <c r="R165" s="5" t="str">
        <f t="shared" si="11"/>
        <v>제01절 윤리경영과 윤리적 인적자원관리</v>
      </c>
    </row>
    <row r="166" spans="1:18" ht="14.45" customHeight="1" x14ac:dyDescent="0.2">
      <c r="A166" s="8"/>
      <c r="B166" s="183" t="s">
        <v>619</v>
      </c>
      <c r="C166" s="136" t="s">
        <v>1428</v>
      </c>
      <c r="D166" s="137" t="s">
        <v>124</v>
      </c>
      <c r="E166" s="138" t="s">
        <v>139</v>
      </c>
      <c r="F166" s="139" t="s">
        <v>1497</v>
      </c>
      <c r="G166" s="140" t="s">
        <v>167</v>
      </c>
      <c r="H166" s="141" t="s">
        <v>1191</v>
      </c>
      <c r="I166" s="142">
        <v>2887</v>
      </c>
      <c r="J166" s="143" t="s">
        <v>1389</v>
      </c>
      <c r="K166" s="144"/>
      <c r="L166" s="146"/>
      <c r="M166" s="147"/>
      <c r="N166" s="145" t="str">
        <f t="shared" si="8"/>
        <v>제08장 인적자원관리의 현대적 흐름-제02절 국제 인적자원관리-01</v>
      </c>
      <c r="P166" s="290" t="str">
        <f t="shared" si="9"/>
        <v>인적자원관리의 현대적 흐름</v>
      </c>
      <c r="Q166" s="5" t="str">
        <f t="shared" si="10"/>
        <v>제08장 인적자원관리의 현대적 흐름</v>
      </c>
      <c r="R166" s="5" t="str">
        <f t="shared" si="11"/>
        <v>제02절 국제 인적자원관리</v>
      </c>
    </row>
    <row r="167" spans="1:18" ht="14.45" customHeight="1" x14ac:dyDescent="0.2">
      <c r="A167" s="8"/>
      <c r="B167" s="183" t="s">
        <v>619</v>
      </c>
      <c r="C167" s="33" t="s">
        <v>1428</v>
      </c>
      <c r="D167" s="34" t="s">
        <v>1350</v>
      </c>
      <c r="E167" s="35" t="s">
        <v>1229</v>
      </c>
      <c r="F167" s="36" t="s">
        <v>1498</v>
      </c>
      <c r="G167" s="37" t="s">
        <v>1334</v>
      </c>
      <c r="H167" s="38" t="s">
        <v>1335</v>
      </c>
      <c r="I167" s="39">
        <v>1585</v>
      </c>
      <c r="J167" s="40" t="s">
        <v>1389</v>
      </c>
      <c r="K167" s="148"/>
      <c r="L167" s="42"/>
      <c r="M167" s="43"/>
      <c r="N167" s="41" t="str">
        <f t="shared" si="8"/>
        <v>제08장 인적자원관리의 현대적 흐름-제02절 국제 인적자원관리-02</v>
      </c>
      <c r="P167" s="290" t="str">
        <f t="shared" si="9"/>
        <v>2010-2-1</v>
      </c>
      <c r="Q167" s="5" t="str">
        <f t="shared" si="10"/>
        <v>제08장 인적자원관리의 현대적 흐름</v>
      </c>
      <c r="R167" s="5" t="str">
        <f t="shared" si="11"/>
        <v>제02절 국제 인적자원관리</v>
      </c>
    </row>
    <row r="168" spans="1:18" ht="14.45" customHeight="1" x14ac:dyDescent="0.2">
      <c r="A168" s="8"/>
      <c r="B168" s="183" t="s">
        <v>619</v>
      </c>
      <c r="C168" s="33" t="s">
        <v>1428</v>
      </c>
      <c r="D168" s="34" t="s">
        <v>1350</v>
      </c>
      <c r="E168" s="35" t="s">
        <v>1211</v>
      </c>
      <c r="F168" s="36" t="s">
        <v>1499</v>
      </c>
      <c r="G168" s="37" t="s">
        <v>1355</v>
      </c>
      <c r="H168" s="38" t="s">
        <v>1356</v>
      </c>
      <c r="I168" s="39">
        <v>2974</v>
      </c>
      <c r="J168" s="40" t="s">
        <v>1389</v>
      </c>
      <c r="K168" s="148"/>
      <c r="L168" s="42"/>
      <c r="M168" s="43"/>
      <c r="N168" s="41" t="str">
        <f t="shared" si="8"/>
        <v>제08장 인적자원관리의 현대적 흐름-제02절 국제 인적자원관리-03</v>
      </c>
      <c r="P168" s="290" t="str">
        <f t="shared" si="9"/>
        <v>2015-1</v>
      </c>
      <c r="Q168" s="5" t="str">
        <f t="shared" si="10"/>
        <v>제08장 인적자원관리의 현대적 흐름</v>
      </c>
      <c r="R168" s="5" t="str">
        <f t="shared" si="11"/>
        <v>제02절 국제 인적자원관리</v>
      </c>
    </row>
    <row r="169" spans="1:18" ht="14.45" customHeight="1" x14ac:dyDescent="0.2">
      <c r="A169" s="8"/>
      <c r="B169" s="183" t="s">
        <v>619</v>
      </c>
      <c r="C169" s="33" t="s">
        <v>1428</v>
      </c>
      <c r="D169" s="34" t="s">
        <v>1350</v>
      </c>
      <c r="E169" s="35" t="s">
        <v>81</v>
      </c>
      <c r="F169" s="36" t="s">
        <v>1504</v>
      </c>
      <c r="G169" s="37" t="s">
        <v>1330</v>
      </c>
      <c r="H169" s="38" t="s">
        <v>1331</v>
      </c>
      <c r="I169" s="39">
        <v>1552</v>
      </c>
      <c r="J169" s="40" t="s">
        <v>1389</v>
      </c>
      <c r="K169" s="148"/>
      <c r="L169" s="42"/>
      <c r="M169" s="43"/>
      <c r="N169" s="41" t="str">
        <f t="shared" si="8"/>
        <v>제08장 인적자원관리의 현대적 흐름-제02절 국제 인적자원관리-04</v>
      </c>
      <c r="P169" s="290" t="str">
        <f t="shared" si="9"/>
        <v>2023-1-1</v>
      </c>
      <c r="Q169" s="5" t="str">
        <f t="shared" si="10"/>
        <v>제08장 인적자원관리의 현대적 흐름</v>
      </c>
      <c r="R169" s="5" t="str">
        <f t="shared" si="11"/>
        <v>제02절 국제 인적자원관리</v>
      </c>
    </row>
    <row r="170" spans="1:18" ht="14.45" customHeight="1" x14ac:dyDescent="0.2">
      <c r="A170" s="8"/>
      <c r="B170" s="183" t="s">
        <v>619</v>
      </c>
      <c r="C170" s="33" t="s">
        <v>1428</v>
      </c>
      <c r="D170" s="34" t="s">
        <v>1350</v>
      </c>
      <c r="E170" s="35" t="s">
        <v>82</v>
      </c>
      <c r="F170" s="36" t="s">
        <v>1502</v>
      </c>
      <c r="G170" s="37" t="s">
        <v>1332</v>
      </c>
      <c r="H170" s="38" t="s">
        <v>1333</v>
      </c>
      <c r="I170" s="39">
        <v>2305</v>
      </c>
      <c r="J170" s="40" t="s">
        <v>1389</v>
      </c>
      <c r="K170" s="148"/>
      <c r="L170" s="42"/>
      <c r="M170" s="43"/>
      <c r="N170" s="41" t="str">
        <f t="shared" si="8"/>
        <v>제08장 인적자원관리의 현대적 흐름-제02절 국제 인적자원관리-05</v>
      </c>
      <c r="P170" s="290" t="str">
        <f t="shared" si="9"/>
        <v>2023-1-2</v>
      </c>
      <c r="Q170" s="5" t="str">
        <f t="shared" si="10"/>
        <v>제08장 인적자원관리의 현대적 흐름</v>
      </c>
      <c r="R170" s="5" t="str">
        <f t="shared" si="11"/>
        <v>제02절 국제 인적자원관리</v>
      </c>
    </row>
    <row r="171" spans="1:18" ht="14.45" customHeight="1" x14ac:dyDescent="0.2">
      <c r="A171" s="8"/>
      <c r="B171" s="183" t="s">
        <v>619</v>
      </c>
      <c r="C171" s="44" t="s">
        <v>1428</v>
      </c>
      <c r="D171" s="45" t="s">
        <v>126</v>
      </c>
      <c r="E171" s="46" t="s">
        <v>1814</v>
      </c>
      <c r="F171" s="47" t="s">
        <v>1503</v>
      </c>
      <c r="G171" s="48" t="s">
        <v>218</v>
      </c>
      <c r="H171" s="49" t="s">
        <v>452</v>
      </c>
      <c r="I171" s="50">
        <v>2008</v>
      </c>
      <c r="J171" s="51" t="s">
        <v>1389</v>
      </c>
      <c r="K171" s="135"/>
      <c r="L171" s="53"/>
      <c r="M171" s="54"/>
      <c r="N171" s="52" t="str">
        <f t="shared" si="8"/>
        <v>제08장 인적자원관리의 현대적 흐름-제02절 국제 인적자원관리-06</v>
      </c>
      <c r="P171" s="290" t="str">
        <f t="shared" si="9"/>
        <v>하워드 펄머터(Howard V. Perlmutter)</v>
      </c>
      <c r="Q171" s="5" t="str">
        <f t="shared" si="10"/>
        <v>제08장 인적자원관리의 현대적 흐름</v>
      </c>
      <c r="R171" s="5" t="str">
        <f t="shared" si="11"/>
        <v>제02절 국제 인적자원관리</v>
      </c>
    </row>
    <row r="172" spans="1:18" ht="14.45" customHeight="1" x14ac:dyDescent="0.2">
      <c r="A172" s="8"/>
      <c r="B172" s="183" t="s">
        <v>619</v>
      </c>
      <c r="C172" s="136" t="s">
        <v>1430</v>
      </c>
      <c r="D172" s="137" t="s">
        <v>124</v>
      </c>
      <c r="E172" s="138" t="s">
        <v>139</v>
      </c>
      <c r="F172" s="139" t="s">
        <v>1497</v>
      </c>
      <c r="G172" s="140" t="s">
        <v>168</v>
      </c>
      <c r="H172" s="141" t="s">
        <v>1192</v>
      </c>
      <c r="I172" s="142">
        <v>2093</v>
      </c>
      <c r="J172" s="143" t="s">
        <v>1389</v>
      </c>
      <c r="K172" s="144"/>
      <c r="L172" s="146"/>
      <c r="M172" s="147"/>
      <c r="N172" s="145" t="str">
        <f t="shared" si="8"/>
        <v>제08장 인적자원관리의 현대적 흐름-제03절 여성 인적자원관리-01</v>
      </c>
      <c r="P172" s="290" t="str">
        <f t="shared" si="9"/>
        <v>인적자원관리의 현대적 흐름</v>
      </c>
      <c r="Q172" s="5" t="str">
        <f t="shared" si="10"/>
        <v>제08장 인적자원관리의 현대적 흐름</v>
      </c>
      <c r="R172" s="5" t="str">
        <f t="shared" si="11"/>
        <v>제03절 여성 인적자원관리</v>
      </c>
    </row>
    <row r="173" spans="1:18" ht="14.45" customHeight="1" x14ac:dyDescent="0.2">
      <c r="A173" s="8"/>
      <c r="B173" s="183" t="s">
        <v>619</v>
      </c>
      <c r="C173" s="33" t="s">
        <v>1430</v>
      </c>
      <c r="D173" s="34" t="s">
        <v>1531</v>
      </c>
      <c r="E173" s="35" t="s">
        <v>1475</v>
      </c>
      <c r="F173" s="36" t="s">
        <v>1498</v>
      </c>
      <c r="G173" s="37" t="s">
        <v>98</v>
      </c>
      <c r="H173" s="38" t="s">
        <v>1551</v>
      </c>
      <c r="I173" s="39">
        <v>2836</v>
      </c>
      <c r="J173" s="40" t="s">
        <v>1389</v>
      </c>
      <c r="K173" s="148"/>
      <c r="L173" s="42"/>
      <c r="M173" s="43"/>
      <c r="N173" s="41" t="str">
        <f t="shared" si="8"/>
        <v>제08장 인적자원관리의 현대적 흐름-제03절 여성 인적자원관리-02</v>
      </c>
      <c r="P173" s="290" t="str">
        <f t="shared" si="9"/>
        <v>8.03-1</v>
      </c>
      <c r="Q173" s="5" t="str">
        <f t="shared" si="10"/>
        <v>제08장 인적자원관리의 현대적 흐름</v>
      </c>
      <c r="R173" s="5" t="str">
        <f t="shared" si="11"/>
        <v>제03절 여성 인적자원관리</v>
      </c>
    </row>
    <row r="174" spans="1:18" ht="14.45" customHeight="1" x14ac:dyDescent="0.2">
      <c r="A174" s="8"/>
      <c r="B174" s="183" t="s">
        <v>619</v>
      </c>
      <c r="C174" s="44" t="s">
        <v>1430</v>
      </c>
      <c r="D174" s="45" t="s">
        <v>1531</v>
      </c>
      <c r="E174" s="46" t="s">
        <v>1476</v>
      </c>
      <c r="F174" s="47" t="s">
        <v>1499</v>
      </c>
      <c r="G174" s="48" t="s">
        <v>123</v>
      </c>
      <c r="H174" s="49" t="s">
        <v>1552</v>
      </c>
      <c r="I174" s="50">
        <v>2768</v>
      </c>
      <c r="J174" s="51" t="s">
        <v>1389</v>
      </c>
      <c r="K174" s="135"/>
      <c r="L174" s="53"/>
      <c r="M174" s="54"/>
      <c r="N174" s="52" t="str">
        <f t="shared" si="8"/>
        <v>제08장 인적자원관리의 현대적 흐름-제03절 여성 인적자원관리-03</v>
      </c>
      <c r="P174" s="290" t="str">
        <f t="shared" si="9"/>
        <v>8.03-2</v>
      </c>
      <c r="Q174" s="5" t="str">
        <f t="shared" si="10"/>
        <v>제08장 인적자원관리의 현대적 흐름</v>
      </c>
      <c r="R174" s="5" t="str">
        <f t="shared" si="11"/>
        <v>제03절 여성 인적자원관리</v>
      </c>
    </row>
    <row r="175" spans="1:18" ht="14.45" customHeight="1" x14ac:dyDescent="0.2">
      <c r="A175" s="8"/>
      <c r="B175" s="183" t="s">
        <v>619</v>
      </c>
      <c r="C175" s="136" t="s">
        <v>1431</v>
      </c>
      <c r="D175" s="137" t="s">
        <v>124</v>
      </c>
      <c r="E175" s="138" t="s">
        <v>139</v>
      </c>
      <c r="F175" s="139" t="s">
        <v>1497</v>
      </c>
      <c r="G175" s="140" t="s">
        <v>169</v>
      </c>
      <c r="H175" s="141" t="s">
        <v>1193</v>
      </c>
      <c r="I175" s="142">
        <v>2204</v>
      </c>
      <c r="J175" s="143" t="s">
        <v>1389</v>
      </c>
      <c r="K175" s="144"/>
      <c r="L175" s="146"/>
      <c r="M175" s="147"/>
      <c r="N175" s="145" t="str">
        <f t="shared" si="8"/>
        <v>제08장 인적자원관리의 현대적 흐름-제04절 비정규직 인적자원관리-01</v>
      </c>
      <c r="P175" s="290" t="str">
        <f t="shared" si="9"/>
        <v>인적자원관리의 현대적 흐름</v>
      </c>
      <c r="Q175" s="5" t="str">
        <f t="shared" si="10"/>
        <v>제08장 인적자원관리의 현대적 흐름</v>
      </c>
      <c r="R175" s="5" t="str">
        <f t="shared" si="11"/>
        <v>제04절 비정규직 인적자원관리</v>
      </c>
    </row>
    <row r="176" spans="1:18" ht="14.45" customHeight="1" x14ac:dyDescent="0.2">
      <c r="A176" s="8"/>
      <c r="B176" s="183" t="s">
        <v>619</v>
      </c>
      <c r="C176" s="33" t="s">
        <v>1431</v>
      </c>
      <c r="D176" s="34" t="s">
        <v>1531</v>
      </c>
      <c r="E176" s="35" t="s">
        <v>1477</v>
      </c>
      <c r="F176" s="36" t="s">
        <v>1498</v>
      </c>
      <c r="G176" s="37" t="s">
        <v>99</v>
      </c>
      <c r="H176" s="38" t="s">
        <v>1553</v>
      </c>
      <c r="I176" s="39">
        <v>3019</v>
      </c>
      <c r="J176" s="40" t="s">
        <v>1389</v>
      </c>
      <c r="K176" s="148"/>
      <c r="L176" s="42"/>
      <c r="M176" s="43"/>
      <c r="N176" s="41" t="str">
        <f t="shared" si="8"/>
        <v>제08장 인적자원관리의 현대적 흐름-제04절 비정규직 인적자원관리-02</v>
      </c>
      <c r="P176" s="290" t="str">
        <f t="shared" si="9"/>
        <v>8.04-1</v>
      </c>
      <c r="Q176" s="5" t="str">
        <f t="shared" si="10"/>
        <v>제08장 인적자원관리의 현대적 흐름</v>
      </c>
      <c r="R176" s="5" t="str">
        <f t="shared" si="11"/>
        <v>제04절 비정규직 인적자원관리</v>
      </c>
    </row>
    <row r="177" spans="1:18" ht="14.45" customHeight="1" x14ac:dyDescent="0.2">
      <c r="A177" s="8"/>
      <c r="B177" s="183" t="s">
        <v>619</v>
      </c>
      <c r="C177" s="33" t="s">
        <v>1431</v>
      </c>
      <c r="D177" s="34" t="s">
        <v>1531</v>
      </c>
      <c r="E177" s="35" t="s">
        <v>1478</v>
      </c>
      <c r="F177" s="36" t="s">
        <v>1499</v>
      </c>
      <c r="G177" s="37" t="s">
        <v>100</v>
      </c>
      <c r="H177" s="38" t="s">
        <v>1554</v>
      </c>
      <c r="I177" s="39">
        <v>2607</v>
      </c>
      <c r="J177" s="40" t="s">
        <v>1389</v>
      </c>
      <c r="K177" s="148"/>
      <c r="L177" s="42"/>
      <c r="M177" s="43"/>
      <c r="N177" s="41" t="str">
        <f t="shared" si="8"/>
        <v>제08장 인적자원관리의 현대적 흐름-제04절 비정규직 인적자원관리-03</v>
      </c>
      <c r="P177" s="290" t="str">
        <f t="shared" si="9"/>
        <v>8.04-2</v>
      </c>
      <c r="Q177" s="5" t="str">
        <f t="shared" si="10"/>
        <v>제08장 인적자원관리의 현대적 흐름</v>
      </c>
      <c r="R177" s="5" t="str">
        <f t="shared" si="11"/>
        <v>제04절 비정규직 인적자원관리</v>
      </c>
    </row>
    <row r="178" spans="1:18" ht="14.45" customHeight="1" x14ac:dyDescent="0.2">
      <c r="A178" s="8"/>
      <c r="B178" s="183" t="s">
        <v>619</v>
      </c>
      <c r="C178" s="44" t="s">
        <v>1431</v>
      </c>
      <c r="D178" s="45" t="s">
        <v>126</v>
      </c>
      <c r="E178" s="46" t="s">
        <v>1815</v>
      </c>
      <c r="F178" s="47" t="s">
        <v>1504</v>
      </c>
      <c r="G178" s="48" t="s">
        <v>1363</v>
      </c>
      <c r="H178" s="49" t="s">
        <v>451</v>
      </c>
      <c r="I178" s="50">
        <v>1928</v>
      </c>
      <c r="J178" s="51" t="s">
        <v>1371</v>
      </c>
      <c r="K178" s="135"/>
      <c r="L178" s="53"/>
      <c r="M178" s="54"/>
      <c r="N178" s="52" t="str">
        <f t="shared" si="8"/>
        <v>제08장 인적자원관리의 현대적 흐름-제04절 비정규직 인적자원관리-04</v>
      </c>
      <c r="P178" s="290" t="str">
        <f t="shared" si="9"/>
        <v>존 앳킨슨(John Atkinson)</v>
      </c>
      <c r="Q178" s="5" t="str">
        <f t="shared" si="10"/>
        <v>제08장 인적자원관리의 현대적 흐름</v>
      </c>
      <c r="R178" s="5" t="str">
        <f t="shared" si="11"/>
        <v>제04절 비정규직 인적자원관리</v>
      </c>
    </row>
    <row r="179" spans="1:18" ht="14.45" customHeight="1" x14ac:dyDescent="0.2">
      <c r="A179" s="8"/>
      <c r="B179" s="183" t="s">
        <v>619</v>
      </c>
      <c r="C179" s="136" t="s">
        <v>1432</v>
      </c>
      <c r="D179" s="137" t="s">
        <v>124</v>
      </c>
      <c r="E179" s="138" t="s">
        <v>139</v>
      </c>
      <c r="F179" s="139" t="s">
        <v>1497</v>
      </c>
      <c r="G179" s="140" t="s">
        <v>1247</v>
      </c>
      <c r="H179" s="141" t="s">
        <v>1248</v>
      </c>
      <c r="I179" s="142">
        <v>1946</v>
      </c>
      <c r="J179" s="143" t="s">
        <v>1371</v>
      </c>
      <c r="K179" s="144"/>
      <c r="L179" s="146"/>
      <c r="M179" s="147"/>
      <c r="N179" s="145" t="str">
        <f t="shared" si="8"/>
        <v>제08장 인적자원관리의 현대적 흐름-제05절 성과주의 인적자원관리-01</v>
      </c>
      <c r="P179" s="290" t="str">
        <f t="shared" si="9"/>
        <v>인적자원관리의 현대적 흐름</v>
      </c>
      <c r="Q179" s="5" t="str">
        <f t="shared" si="10"/>
        <v>제08장 인적자원관리의 현대적 흐름</v>
      </c>
      <c r="R179" s="5" t="str">
        <f t="shared" si="11"/>
        <v>제05절 성과주의 인적자원관리</v>
      </c>
    </row>
    <row r="180" spans="1:18" ht="14.45" customHeight="1" x14ac:dyDescent="0.2">
      <c r="A180" s="8"/>
      <c r="B180" s="183" t="s">
        <v>619</v>
      </c>
      <c r="C180" s="33" t="s">
        <v>1432</v>
      </c>
      <c r="D180" s="34" t="s">
        <v>1531</v>
      </c>
      <c r="E180" s="35" t="s">
        <v>1479</v>
      </c>
      <c r="F180" s="36" t="s">
        <v>1498</v>
      </c>
      <c r="G180" s="37" t="s">
        <v>1364</v>
      </c>
      <c r="H180" s="38" t="s">
        <v>1555</v>
      </c>
      <c r="I180" s="39">
        <v>2680</v>
      </c>
      <c r="J180" s="40" t="s">
        <v>1371</v>
      </c>
      <c r="K180" s="148"/>
      <c r="L180" s="42"/>
      <c r="M180" s="43"/>
      <c r="N180" s="41" t="str">
        <f t="shared" si="8"/>
        <v>제08장 인적자원관리의 현대적 흐름-제05절 성과주의 인적자원관리-02</v>
      </c>
      <c r="P180" s="290" t="str">
        <f t="shared" si="9"/>
        <v>8.05-1</v>
      </c>
      <c r="Q180" s="5" t="str">
        <f t="shared" si="10"/>
        <v>제08장 인적자원관리의 현대적 흐름</v>
      </c>
      <c r="R180" s="5" t="str">
        <f t="shared" si="11"/>
        <v>제05절 성과주의 인적자원관리</v>
      </c>
    </row>
    <row r="181" spans="1:18" ht="14.45" customHeight="1" x14ac:dyDescent="0.2">
      <c r="A181" s="8"/>
      <c r="B181" s="183" t="s">
        <v>619</v>
      </c>
      <c r="C181" s="44" t="s">
        <v>1432</v>
      </c>
      <c r="D181" s="45" t="s">
        <v>1531</v>
      </c>
      <c r="E181" s="46" t="s">
        <v>1480</v>
      </c>
      <c r="F181" s="47" t="s">
        <v>1499</v>
      </c>
      <c r="G181" s="48" t="s">
        <v>101</v>
      </c>
      <c r="H181" s="49" t="s">
        <v>1556</v>
      </c>
      <c r="I181" s="50">
        <v>2922</v>
      </c>
      <c r="J181" s="51" t="s">
        <v>1371</v>
      </c>
      <c r="K181" s="135" t="s">
        <v>1839</v>
      </c>
      <c r="L181" s="53"/>
      <c r="M181" s="54"/>
      <c r="N181" s="52" t="str">
        <f t="shared" si="8"/>
        <v>제08장 인적자원관리의 현대적 흐름-제05절 성과주의 인적자원관리-03</v>
      </c>
      <c r="P181" s="290" t="str">
        <f t="shared" si="9"/>
        <v>8.05-2</v>
      </c>
      <c r="Q181" s="5" t="str">
        <f t="shared" si="10"/>
        <v>제08장 인적자원관리의 현대적 흐름</v>
      </c>
      <c r="R181" s="5" t="str">
        <f t="shared" si="11"/>
        <v>제05절 성과주의 인적자원관리</v>
      </c>
    </row>
    <row r="182" spans="1:18" ht="14.45" customHeight="1" x14ac:dyDescent="0.2">
      <c r="A182" s="8"/>
      <c r="B182" s="183" t="s">
        <v>619</v>
      </c>
      <c r="C182" s="136" t="s">
        <v>623</v>
      </c>
      <c r="D182" s="137" t="s">
        <v>124</v>
      </c>
      <c r="E182" s="138" t="s">
        <v>139</v>
      </c>
      <c r="F182" s="139" t="s">
        <v>1497</v>
      </c>
      <c r="G182" s="140" t="s">
        <v>170</v>
      </c>
      <c r="H182" s="141" t="s">
        <v>1194</v>
      </c>
      <c r="I182" s="142">
        <v>2616</v>
      </c>
      <c r="J182" s="143" t="s">
        <v>1371</v>
      </c>
      <c r="K182" s="144" t="s">
        <v>1841</v>
      </c>
      <c r="L182" s="146"/>
      <c r="M182" s="147"/>
      <c r="N182" s="145" t="str">
        <f t="shared" si="8"/>
        <v>제08장 인적자원관리의 현대적 흐름-제06절 저성과자 관리-01</v>
      </c>
      <c r="P182" s="290" t="str">
        <f t="shared" si="9"/>
        <v>인적자원관리의 현대적 흐름</v>
      </c>
      <c r="Q182" s="5" t="str">
        <f t="shared" si="10"/>
        <v>제08장 인적자원관리의 현대적 흐름</v>
      </c>
      <c r="R182" s="5" t="str">
        <f t="shared" si="11"/>
        <v>제06절 저성과자 관리</v>
      </c>
    </row>
    <row r="183" spans="1:18" ht="14.45" customHeight="1" x14ac:dyDescent="0.2">
      <c r="A183" s="8"/>
      <c r="B183" s="183" t="s">
        <v>619</v>
      </c>
      <c r="C183" s="33" t="s">
        <v>623</v>
      </c>
      <c r="D183" s="34" t="s">
        <v>1350</v>
      </c>
      <c r="E183" s="35" t="s">
        <v>1230</v>
      </c>
      <c r="F183" s="36" t="s">
        <v>1498</v>
      </c>
      <c r="G183" s="37" t="s">
        <v>1336</v>
      </c>
      <c r="H183" s="38" t="s">
        <v>1337</v>
      </c>
      <c r="I183" s="39">
        <v>1346</v>
      </c>
      <c r="J183" s="40" t="s">
        <v>1371</v>
      </c>
      <c r="K183" s="148"/>
      <c r="L183" s="42"/>
      <c r="M183" s="43"/>
      <c r="N183" s="41" t="str">
        <f t="shared" si="8"/>
        <v>제08장 인적자원관리의 현대적 흐름-제06절 저성과자 관리-02</v>
      </c>
      <c r="P183" s="290" t="str">
        <f t="shared" si="9"/>
        <v>2021-3</v>
      </c>
      <c r="Q183" s="5" t="str">
        <f t="shared" si="10"/>
        <v>제08장 인적자원관리의 현대적 흐름</v>
      </c>
      <c r="R183" s="5" t="str">
        <f t="shared" si="11"/>
        <v>제06절 저성과자 관리</v>
      </c>
    </row>
    <row r="184" spans="1:18" ht="14.45" customHeight="1" x14ac:dyDescent="0.2">
      <c r="A184" s="8"/>
      <c r="B184" s="183" t="s">
        <v>619</v>
      </c>
      <c r="C184" s="33" t="s">
        <v>623</v>
      </c>
      <c r="D184" s="34" t="s">
        <v>1531</v>
      </c>
      <c r="E184" s="35" t="s">
        <v>1481</v>
      </c>
      <c r="F184" s="36" t="s">
        <v>1499</v>
      </c>
      <c r="G184" s="37" t="s">
        <v>114</v>
      </c>
      <c r="H184" s="38" t="s">
        <v>1557</v>
      </c>
      <c r="I184" s="39">
        <v>2912</v>
      </c>
      <c r="J184" s="40" t="s">
        <v>1371</v>
      </c>
      <c r="K184" s="148"/>
      <c r="L184" s="42"/>
      <c r="M184" s="43"/>
      <c r="N184" s="41" t="str">
        <f t="shared" si="8"/>
        <v>제08장 인적자원관리의 현대적 흐름-제06절 저성과자 관리-03</v>
      </c>
      <c r="P184" s="290" t="str">
        <f t="shared" si="9"/>
        <v>8.06-1</v>
      </c>
      <c r="Q184" s="5" t="str">
        <f t="shared" si="10"/>
        <v>제08장 인적자원관리의 현대적 흐름</v>
      </c>
      <c r="R184" s="5" t="str">
        <f t="shared" si="11"/>
        <v>제06절 저성과자 관리</v>
      </c>
    </row>
    <row r="185" spans="1:18" ht="14.45" customHeight="1" x14ac:dyDescent="0.2">
      <c r="A185" s="8"/>
      <c r="B185" s="183" t="s">
        <v>619</v>
      </c>
      <c r="C185" s="44" t="s">
        <v>623</v>
      </c>
      <c r="D185" s="45" t="s">
        <v>1531</v>
      </c>
      <c r="E185" s="46" t="s">
        <v>1482</v>
      </c>
      <c r="F185" s="47" t="s">
        <v>1504</v>
      </c>
      <c r="G185" s="48" t="s">
        <v>115</v>
      </c>
      <c r="H185" s="49" t="s">
        <v>1558</v>
      </c>
      <c r="I185" s="50">
        <v>2904</v>
      </c>
      <c r="J185" s="51" t="s">
        <v>1371</v>
      </c>
      <c r="K185" s="135"/>
      <c r="L185" s="53"/>
      <c r="M185" s="54"/>
      <c r="N185" s="52" t="str">
        <f t="shared" si="8"/>
        <v>제08장 인적자원관리의 현대적 흐름-제06절 저성과자 관리-04</v>
      </c>
      <c r="P185" s="290" t="str">
        <f t="shared" si="9"/>
        <v>8.06-2</v>
      </c>
      <c r="Q185" s="5" t="str">
        <f t="shared" si="10"/>
        <v>제08장 인적자원관리의 현대적 흐름</v>
      </c>
      <c r="R185" s="5" t="str">
        <f t="shared" si="11"/>
        <v>제06절 저성과자 관리</v>
      </c>
    </row>
    <row r="186" spans="1:18" ht="14.45" customHeight="1" x14ac:dyDescent="0.2">
      <c r="A186" s="8"/>
      <c r="B186" s="183" t="s">
        <v>619</v>
      </c>
      <c r="C186" s="136" t="s">
        <v>626</v>
      </c>
      <c r="D186" s="137" t="s">
        <v>124</v>
      </c>
      <c r="E186" s="138" t="s">
        <v>139</v>
      </c>
      <c r="F186" s="139" t="s">
        <v>1497</v>
      </c>
      <c r="G186" s="140" t="s">
        <v>171</v>
      </c>
      <c r="H186" s="141" t="s">
        <v>1195</v>
      </c>
      <c r="I186" s="142">
        <v>2454</v>
      </c>
      <c r="J186" s="143" t="s">
        <v>1371</v>
      </c>
      <c r="K186" s="144"/>
      <c r="L186" s="146"/>
      <c r="M186" s="147"/>
      <c r="N186" s="145" t="str">
        <f t="shared" si="8"/>
        <v>제08장 인적자원관리의 현대적 흐름-제07절 역량기반 인적자원관리-01</v>
      </c>
      <c r="P186" s="290" t="str">
        <f t="shared" si="9"/>
        <v>인적자원관리의 현대적 흐름</v>
      </c>
      <c r="Q186" s="5" t="str">
        <f t="shared" si="10"/>
        <v>제08장 인적자원관리의 현대적 흐름</v>
      </c>
      <c r="R186" s="5" t="str">
        <f t="shared" si="11"/>
        <v>제07절 역량기반 인적자원관리</v>
      </c>
    </row>
    <row r="187" spans="1:18" ht="14.45" customHeight="1" x14ac:dyDescent="0.2">
      <c r="A187" s="8"/>
      <c r="B187" s="183" t="s">
        <v>619</v>
      </c>
      <c r="C187" s="33" t="s">
        <v>626</v>
      </c>
      <c r="D187" s="34" t="s">
        <v>1350</v>
      </c>
      <c r="E187" s="35" t="s">
        <v>1231</v>
      </c>
      <c r="F187" s="36" t="s">
        <v>1498</v>
      </c>
      <c r="G187" s="37" t="s">
        <v>1338</v>
      </c>
      <c r="H187" s="38" t="s">
        <v>1339</v>
      </c>
      <c r="I187" s="39">
        <v>1397</v>
      </c>
      <c r="J187" s="40" t="s">
        <v>1371</v>
      </c>
      <c r="K187" s="148"/>
      <c r="L187" s="42"/>
      <c r="M187" s="43"/>
      <c r="N187" s="41" t="str">
        <f t="shared" si="8"/>
        <v>제08장 인적자원관리의 현대적 흐름-제07절 역량기반 인적자원관리-02</v>
      </c>
      <c r="P187" s="290" t="str">
        <f t="shared" si="9"/>
        <v>2013-3</v>
      </c>
      <c r="Q187" s="5" t="str">
        <f t="shared" si="10"/>
        <v>제08장 인적자원관리의 현대적 흐름</v>
      </c>
      <c r="R187" s="5" t="str">
        <f t="shared" si="11"/>
        <v>제07절 역량기반 인적자원관리</v>
      </c>
    </row>
    <row r="188" spans="1:18" ht="14.45" customHeight="1" x14ac:dyDescent="0.2">
      <c r="A188" s="8"/>
      <c r="B188" s="183" t="s">
        <v>619</v>
      </c>
      <c r="C188" s="44" t="s">
        <v>626</v>
      </c>
      <c r="D188" s="45" t="s">
        <v>1350</v>
      </c>
      <c r="E188" s="46" t="s">
        <v>188</v>
      </c>
      <c r="F188" s="47" t="s">
        <v>1499</v>
      </c>
      <c r="G188" s="48" t="s">
        <v>1365</v>
      </c>
      <c r="H188" s="49" t="s">
        <v>1366</v>
      </c>
      <c r="I188" s="50">
        <v>3375</v>
      </c>
      <c r="J188" s="51" t="s">
        <v>1371</v>
      </c>
      <c r="K188" s="135" t="s">
        <v>1449</v>
      </c>
      <c r="L188" s="53"/>
      <c r="M188" s="54"/>
      <c r="N188" s="52" t="str">
        <f t="shared" si="8"/>
        <v>제08장 인적자원관리의 현대적 흐름-제07절 역량기반 인적자원관리-03</v>
      </c>
      <c r="P188" s="290" t="str">
        <f t="shared" si="9"/>
        <v>2021-1</v>
      </c>
      <c r="Q188" s="5" t="str">
        <f t="shared" si="10"/>
        <v>제08장 인적자원관리의 현대적 흐름</v>
      </c>
      <c r="R188" s="5" t="str">
        <f t="shared" si="11"/>
        <v>제07절 역량기반 인적자원관리</v>
      </c>
    </row>
    <row r="189" spans="1:18" ht="14.45" customHeight="1" x14ac:dyDescent="0.2">
      <c r="A189" s="8"/>
      <c r="B189" s="183" t="s">
        <v>619</v>
      </c>
      <c r="C189" s="136" t="s">
        <v>627</v>
      </c>
      <c r="D189" s="137" t="s">
        <v>124</v>
      </c>
      <c r="E189" s="138" t="s">
        <v>139</v>
      </c>
      <c r="F189" s="139" t="s">
        <v>1497</v>
      </c>
      <c r="G189" s="140" t="s">
        <v>172</v>
      </c>
      <c r="H189" s="141" t="s">
        <v>1196</v>
      </c>
      <c r="I189" s="142">
        <v>2046</v>
      </c>
      <c r="J189" s="143" t="s">
        <v>1371</v>
      </c>
      <c r="K189" s="144"/>
      <c r="L189" s="146"/>
      <c r="M189" s="147"/>
      <c r="N189" s="145" t="str">
        <f t="shared" si="8"/>
        <v>제08장 인적자원관리의 현대적 흐름-제08절 고성과 작업시스템-01</v>
      </c>
      <c r="P189" s="290" t="str">
        <f t="shared" si="9"/>
        <v>인적자원관리의 현대적 흐름</v>
      </c>
      <c r="Q189" s="5" t="str">
        <f t="shared" si="10"/>
        <v>제08장 인적자원관리의 현대적 흐름</v>
      </c>
      <c r="R189" s="5" t="str">
        <f t="shared" si="11"/>
        <v>제08절 고성과 작업시스템</v>
      </c>
    </row>
    <row r="190" spans="1:18" ht="14.45" customHeight="1" x14ac:dyDescent="0.2">
      <c r="A190" s="8"/>
      <c r="B190" s="183" t="s">
        <v>619</v>
      </c>
      <c r="C190" s="33" t="s">
        <v>627</v>
      </c>
      <c r="D190" s="34" t="s">
        <v>1350</v>
      </c>
      <c r="E190" s="35" t="s">
        <v>1232</v>
      </c>
      <c r="F190" s="36" t="s">
        <v>1498</v>
      </c>
      <c r="G190" s="37" t="s">
        <v>1340</v>
      </c>
      <c r="H190" s="38" t="s">
        <v>1341</v>
      </c>
      <c r="I190" s="39">
        <v>6546</v>
      </c>
      <c r="J190" s="40" t="s">
        <v>1371</v>
      </c>
      <c r="K190" s="148" t="s">
        <v>1493</v>
      </c>
      <c r="L190" s="42"/>
      <c r="M190" s="43"/>
      <c r="N190" s="41" t="str">
        <f t="shared" si="8"/>
        <v>제08장 인적자원관리의 현대적 흐름-제08절 고성과 작업시스템-02</v>
      </c>
      <c r="P190" s="290" t="str">
        <f t="shared" si="9"/>
        <v>2016-1</v>
      </c>
      <c r="Q190" s="5" t="str">
        <f t="shared" si="10"/>
        <v>제08장 인적자원관리의 현대적 흐름</v>
      </c>
      <c r="R190" s="5" t="str">
        <f t="shared" si="11"/>
        <v>제08절 고성과 작업시스템</v>
      </c>
    </row>
    <row r="191" spans="1:18" ht="14.45" customHeight="1" x14ac:dyDescent="0.2">
      <c r="A191" s="8"/>
      <c r="B191" s="183" t="s">
        <v>619</v>
      </c>
      <c r="C191" s="44" t="s">
        <v>627</v>
      </c>
      <c r="D191" s="45" t="s">
        <v>126</v>
      </c>
      <c r="E191" s="46" t="s">
        <v>1773</v>
      </c>
      <c r="F191" s="47" t="s">
        <v>1499</v>
      </c>
      <c r="G191" s="48" t="s">
        <v>1418</v>
      </c>
      <c r="H191" s="49" t="s">
        <v>416</v>
      </c>
      <c r="I191" s="50">
        <v>2179</v>
      </c>
      <c r="J191" s="51" t="s">
        <v>1371</v>
      </c>
      <c r="K191" s="135" t="s">
        <v>1494</v>
      </c>
      <c r="L191" s="53"/>
      <c r="M191" s="54"/>
      <c r="N191" s="52" t="str">
        <f t="shared" si="8"/>
        <v>제08장 인적자원관리의 현대적 흐름-제08절 고성과 작업시스템-03</v>
      </c>
      <c r="P191" s="290" t="str">
        <f t="shared" si="9"/>
        <v>제프리 페퍼(Jeffrey Pfeffer)</v>
      </c>
      <c r="Q191" s="5" t="str">
        <f t="shared" si="10"/>
        <v>제08장 인적자원관리의 현대적 흐름</v>
      </c>
      <c r="R191" s="5" t="str">
        <f t="shared" si="11"/>
        <v>제08절 고성과 작업시스템</v>
      </c>
    </row>
    <row r="192" spans="1:18" ht="14.45" customHeight="1" x14ac:dyDescent="0.2">
      <c r="A192" s="8"/>
      <c r="B192" s="183" t="s">
        <v>619</v>
      </c>
      <c r="C192" s="136" t="s">
        <v>1441</v>
      </c>
      <c r="D192" s="137" t="s">
        <v>124</v>
      </c>
      <c r="E192" s="138" t="s">
        <v>139</v>
      </c>
      <c r="F192" s="139" t="s">
        <v>1497</v>
      </c>
      <c r="G192" s="140" t="s">
        <v>173</v>
      </c>
      <c r="H192" s="141" t="s">
        <v>1197</v>
      </c>
      <c r="I192" s="142">
        <v>2235</v>
      </c>
      <c r="J192" s="143" t="s">
        <v>1389</v>
      </c>
      <c r="K192" s="144"/>
      <c r="L192" s="146"/>
      <c r="M192" s="147"/>
      <c r="N192" s="145" t="str">
        <f t="shared" si="8"/>
        <v>제08장 인적자원관리의 현대적 흐름-제09절 다양성 경영에 따른 인적자원관리-01</v>
      </c>
      <c r="P192" s="290" t="str">
        <f t="shared" si="9"/>
        <v>인적자원관리의 현대적 흐름</v>
      </c>
      <c r="Q192" s="5" t="str">
        <f t="shared" si="10"/>
        <v>제08장 인적자원관리의 현대적 흐름</v>
      </c>
      <c r="R192" s="5" t="str">
        <f t="shared" si="11"/>
        <v>제09절 다양성 경영에 따른 인적자원관리</v>
      </c>
    </row>
    <row r="193" spans="1:18" ht="14.45" customHeight="1" x14ac:dyDescent="0.2">
      <c r="A193" s="8"/>
      <c r="B193" s="183" t="s">
        <v>619</v>
      </c>
      <c r="C193" s="44" t="s">
        <v>1441</v>
      </c>
      <c r="D193" s="45" t="s">
        <v>126</v>
      </c>
      <c r="E193" s="46" t="s">
        <v>1818</v>
      </c>
      <c r="F193" s="47" t="s">
        <v>1498</v>
      </c>
      <c r="G193" s="48" t="s">
        <v>219</v>
      </c>
      <c r="H193" s="49" t="s">
        <v>453</v>
      </c>
      <c r="I193" s="50">
        <v>2076</v>
      </c>
      <c r="J193" s="51" t="s">
        <v>1389</v>
      </c>
      <c r="K193" s="135"/>
      <c r="L193" s="53"/>
      <c r="M193" s="54"/>
      <c r="N193" s="52" t="str">
        <f t="shared" si="8"/>
        <v>제08장 인적자원관리의 현대적 흐름-제09절 다양성 경영에 따른 인적자원관리-02</v>
      </c>
      <c r="P193" s="290" t="str">
        <f t="shared" si="9"/>
        <v>리 가든스와츠(Lee Gardenswartz), 애니타 로웨(Anita Rowe)</v>
      </c>
      <c r="Q193" s="5" t="str">
        <f t="shared" si="10"/>
        <v>제08장 인적자원관리의 현대적 흐름</v>
      </c>
      <c r="R193" s="5" t="str">
        <f t="shared" si="11"/>
        <v>제09절 다양성 경영에 따른 인적자원관리</v>
      </c>
    </row>
    <row r="194" spans="1:18" ht="14.45" customHeight="1" x14ac:dyDescent="0.2">
      <c r="A194" s="8"/>
      <c r="B194" s="183" t="s">
        <v>619</v>
      </c>
      <c r="C194" s="136" t="s">
        <v>16</v>
      </c>
      <c r="D194" s="137" t="s">
        <v>124</v>
      </c>
      <c r="E194" s="138" t="s">
        <v>139</v>
      </c>
      <c r="F194" s="139" t="s">
        <v>1497</v>
      </c>
      <c r="G194" s="140" t="s">
        <v>174</v>
      </c>
      <c r="H194" s="141" t="s">
        <v>1198</v>
      </c>
      <c r="I194" s="142">
        <v>1341</v>
      </c>
      <c r="J194" s="143" t="s">
        <v>1371</v>
      </c>
      <c r="K194" s="144"/>
      <c r="L194" s="146"/>
      <c r="M194" s="147"/>
      <c r="N194" s="145" t="str">
        <f t="shared" si="8"/>
        <v>제08장 인적자원관리의 현대적 흐름-제10절 지속가능경영을 위한 인적자원관리-01</v>
      </c>
      <c r="P194" s="290" t="str">
        <f t="shared" si="9"/>
        <v>인적자원관리의 현대적 흐름</v>
      </c>
      <c r="Q194" s="5" t="str">
        <f t="shared" si="10"/>
        <v>제08장 인적자원관리의 현대적 흐름</v>
      </c>
      <c r="R194" s="5" t="str">
        <f t="shared" si="11"/>
        <v>제10절 지속가능경영을 위한 인적자원관리</v>
      </c>
    </row>
    <row r="195" spans="1:18" ht="14.45" customHeight="1" x14ac:dyDescent="0.2">
      <c r="A195" s="8"/>
      <c r="B195" s="183" t="s">
        <v>619</v>
      </c>
      <c r="C195" s="44" t="s">
        <v>32</v>
      </c>
      <c r="D195" s="45" t="s">
        <v>1350</v>
      </c>
      <c r="E195" s="46" t="s">
        <v>1233</v>
      </c>
      <c r="F195" s="47" t="s">
        <v>1498</v>
      </c>
      <c r="G195" s="48" t="s">
        <v>1342</v>
      </c>
      <c r="H195" s="49" t="s">
        <v>1343</v>
      </c>
      <c r="I195" s="50">
        <v>3760</v>
      </c>
      <c r="J195" s="51" t="s">
        <v>1371</v>
      </c>
      <c r="K195" s="135" t="s">
        <v>1354</v>
      </c>
      <c r="L195" s="53"/>
      <c r="M195" s="54"/>
      <c r="N195" s="52" t="str">
        <f t="shared" si="8"/>
        <v>제08장 인적자원관리의 현대적 흐름-제10절 지속가능경영을 위한 인적자원관리-02</v>
      </c>
      <c r="P195" s="290" t="str">
        <f t="shared" si="9"/>
        <v>2009-1</v>
      </c>
      <c r="Q195" s="5" t="str">
        <f t="shared" si="10"/>
        <v>제08장 인적자원관리의 현대적 흐름</v>
      </c>
      <c r="R195" s="5" t="str">
        <f t="shared" si="11"/>
        <v>제10절 지속가능경영을 위한 인적자원관리</v>
      </c>
    </row>
    <row r="196" spans="1:18" ht="14.45" customHeight="1" x14ac:dyDescent="0.2">
      <c r="A196" s="8"/>
      <c r="B196" s="183" t="s">
        <v>619</v>
      </c>
      <c r="C196" s="136" t="s">
        <v>10</v>
      </c>
      <c r="D196" s="137" t="s">
        <v>124</v>
      </c>
      <c r="E196" s="138" t="s">
        <v>139</v>
      </c>
      <c r="F196" s="139" t="s">
        <v>1497</v>
      </c>
      <c r="G196" s="140" t="s">
        <v>175</v>
      </c>
      <c r="H196" s="141" t="s">
        <v>1199</v>
      </c>
      <c r="I196" s="142">
        <v>1883</v>
      </c>
      <c r="J196" s="143" t="s">
        <v>1389</v>
      </c>
      <c r="K196" s="144"/>
      <c r="L196" s="146"/>
      <c r="M196" s="147"/>
      <c r="N196" s="145" t="str">
        <f t="shared" ref="N196:N220" si="12">B196&amp;"-"&amp;C196&amp;"-"&amp;F196</f>
        <v>제08장 인적자원관리의 현대적 흐름-제11절 핵심인재 인적자원관리-01</v>
      </c>
      <c r="P196" s="290" t="str">
        <f t="shared" si="9"/>
        <v>인적자원관리의 현대적 흐름</v>
      </c>
      <c r="Q196" s="5" t="str">
        <f t="shared" si="10"/>
        <v>제08장 인적자원관리의 현대적 흐름</v>
      </c>
      <c r="R196" s="5" t="str">
        <f t="shared" si="11"/>
        <v>제11절 핵심인재 인적자원관리</v>
      </c>
    </row>
    <row r="197" spans="1:18" ht="14.45" customHeight="1" x14ac:dyDescent="0.2">
      <c r="A197" s="8"/>
      <c r="B197" s="183" t="s">
        <v>619</v>
      </c>
      <c r="C197" s="44" t="s">
        <v>17</v>
      </c>
      <c r="D197" s="45" t="s">
        <v>126</v>
      </c>
      <c r="E197" s="46" t="s">
        <v>1820</v>
      </c>
      <c r="F197" s="47" t="s">
        <v>1498</v>
      </c>
      <c r="G197" s="48" t="s">
        <v>229</v>
      </c>
      <c r="H197" s="49" t="s">
        <v>414</v>
      </c>
      <c r="I197" s="50">
        <v>4784</v>
      </c>
      <c r="J197" s="51" t="s">
        <v>1389</v>
      </c>
      <c r="K197" s="135" t="s">
        <v>1449</v>
      </c>
      <c r="L197" s="53"/>
      <c r="M197" s="54"/>
      <c r="N197" s="52" t="str">
        <f t="shared" si="12"/>
        <v>제08장 인적자원관리의 현대적 흐름-제11절 핵심인재 인적자원관리-02</v>
      </c>
      <c r="P197" s="290" t="str">
        <f t="shared" ref="P197:P220" si="13">E197</f>
        <v>제이 바니(Jay B. Barney), 에디스 펜로즈(Edith Penrose)</v>
      </c>
      <c r="Q197" s="5" t="str">
        <f t="shared" ref="Q197:Q220" si="14">B197</f>
        <v>제08장 인적자원관리의 현대적 흐름</v>
      </c>
      <c r="R197" s="5" t="str">
        <f t="shared" ref="R197:R220" si="15">C197</f>
        <v>제11절 핵심인재 인적자원관리</v>
      </c>
    </row>
    <row r="198" spans="1:18" ht="14.45" customHeight="1" x14ac:dyDescent="0.2">
      <c r="A198" s="8"/>
      <c r="B198" s="183" t="s">
        <v>619</v>
      </c>
      <c r="C198" s="136" t="s">
        <v>11</v>
      </c>
      <c r="D198" s="137" t="s">
        <v>124</v>
      </c>
      <c r="E198" s="138" t="s">
        <v>139</v>
      </c>
      <c r="F198" s="139" t="s">
        <v>1497</v>
      </c>
      <c r="G198" s="140" t="s">
        <v>176</v>
      </c>
      <c r="H198" s="141" t="s">
        <v>1200</v>
      </c>
      <c r="I198" s="142">
        <v>1997</v>
      </c>
      <c r="J198" s="143" t="s">
        <v>1371</v>
      </c>
      <c r="K198" s="144"/>
      <c r="L198" s="146"/>
      <c r="M198" s="147"/>
      <c r="N198" s="145" t="str">
        <f t="shared" si="12"/>
        <v>제08장 인적자원관리의 현대적 흐름-제12절 고령인력에 대한 인적자원관리-01</v>
      </c>
      <c r="P198" s="290" t="str">
        <f t="shared" si="13"/>
        <v>인적자원관리의 현대적 흐름</v>
      </c>
      <c r="Q198" s="5" t="str">
        <f t="shared" si="14"/>
        <v>제08장 인적자원관리의 현대적 흐름</v>
      </c>
      <c r="R198" s="5" t="str">
        <f t="shared" si="15"/>
        <v>제12절 고령인력에 대한 인적자원관리</v>
      </c>
    </row>
    <row r="199" spans="1:18" ht="14.45" customHeight="1" x14ac:dyDescent="0.2">
      <c r="A199" s="8"/>
      <c r="B199" s="183" t="s">
        <v>619</v>
      </c>
      <c r="C199" s="44" t="s">
        <v>18</v>
      </c>
      <c r="D199" s="45" t="s">
        <v>1350</v>
      </c>
      <c r="E199" s="46" t="s">
        <v>1234</v>
      </c>
      <c r="F199" s="47" t="s">
        <v>1498</v>
      </c>
      <c r="G199" s="48" t="s">
        <v>1344</v>
      </c>
      <c r="H199" s="49" t="s">
        <v>1345</v>
      </c>
      <c r="I199" s="50">
        <v>1411</v>
      </c>
      <c r="J199" s="51" t="s">
        <v>1371</v>
      </c>
      <c r="K199" s="135"/>
      <c r="L199" s="53"/>
      <c r="M199" s="54"/>
      <c r="N199" s="52" t="str">
        <f t="shared" si="12"/>
        <v>제08장 인적자원관리의 현대적 흐름-제12절 고령인력에 대한 인적자원관리-02</v>
      </c>
      <c r="P199" s="290" t="str">
        <f t="shared" si="13"/>
        <v>2009-2-1</v>
      </c>
      <c r="Q199" s="5" t="str">
        <f t="shared" si="14"/>
        <v>제08장 인적자원관리의 현대적 흐름</v>
      </c>
      <c r="R199" s="5" t="str">
        <f t="shared" si="15"/>
        <v>제12절 고령인력에 대한 인적자원관리</v>
      </c>
    </row>
    <row r="200" spans="1:18" ht="14.45" customHeight="1" x14ac:dyDescent="0.2">
      <c r="A200" s="8"/>
      <c r="B200" s="183" t="s">
        <v>619</v>
      </c>
      <c r="C200" s="136" t="s">
        <v>19</v>
      </c>
      <c r="D200" s="137" t="s">
        <v>124</v>
      </c>
      <c r="E200" s="138" t="s">
        <v>140</v>
      </c>
      <c r="F200" s="139" t="s">
        <v>1497</v>
      </c>
      <c r="G200" s="140" t="s">
        <v>177</v>
      </c>
      <c r="H200" s="141" t="s">
        <v>1201</v>
      </c>
      <c r="I200" s="142">
        <v>2132</v>
      </c>
      <c r="J200" s="143" t="s">
        <v>1371</v>
      </c>
      <c r="K200" s="144"/>
      <c r="L200" s="146"/>
      <c r="M200" s="147"/>
      <c r="N200" s="145" t="str">
        <f t="shared" si="12"/>
        <v>제08장 인적자원관리의 현대적 흐름-제13절 지식경영을 위한 인적자원관리-01</v>
      </c>
      <c r="P200" s="290" t="str">
        <f t="shared" si="13"/>
        <v>인적자원관리의 현대적 흐름</v>
      </c>
      <c r="Q200" s="5" t="str">
        <f t="shared" si="14"/>
        <v>제08장 인적자원관리의 현대적 흐름</v>
      </c>
      <c r="R200" s="5" t="str">
        <f t="shared" si="15"/>
        <v>제13절 지식경영을 위한 인적자원관리</v>
      </c>
    </row>
    <row r="201" spans="1:18" ht="14.45" customHeight="1" x14ac:dyDescent="0.2">
      <c r="A201" s="8"/>
      <c r="B201" s="183" t="s">
        <v>619</v>
      </c>
      <c r="C201" s="44" t="s">
        <v>33</v>
      </c>
      <c r="D201" s="45" t="s">
        <v>1350</v>
      </c>
      <c r="E201" s="46" t="s">
        <v>1235</v>
      </c>
      <c r="F201" s="47" t="s">
        <v>1498</v>
      </c>
      <c r="G201" s="48" t="s">
        <v>1346</v>
      </c>
      <c r="H201" s="49" t="s">
        <v>1347</v>
      </c>
      <c r="I201" s="50">
        <v>3347</v>
      </c>
      <c r="J201" s="51" t="s">
        <v>1371</v>
      </c>
      <c r="K201" s="135"/>
      <c r="L201" s="53"/>
      <c r="M201" s="54"/>
      <c r="N201" s="52" t="str">
        <f t="shared" si="12"/>
        <v>제08장 인적자원관리의 현대적 흐름-제13절 지식경영을 위한 인적자원관리-02</v>
      </c>
      <c r="P201" s="290" t="str">
        <f t="shared" si="13"/>
        <v>2011-1</v>
      </c>
      <c r="Q201" s="5" t="str">
        <f t="shared" si="14"/>
        <v>제08장 인적자원관리의 현대적 흐름</v>
      </c>
      <c r="R201" s="5" t="str">
        <f t="shared" si="15"/>
        <v>제13절 지식경영을 위한 인적자원관리</v>
      </c>
    </row>
    <row r="202" spans="1:18" ht="14.45" customHeight="1" x14ac:dyDescent="0.2">
      <c r="A202" s="8"/>
      <c r="B202" s="183" t="s">
        <v>619</v>
      </c>
      <c r="C202" s="136" t="s">
        <v>20</v>
      </c>
      <c r="D202" s="137" t="s">
        <v>124</v>
      </c>
      <c r="E202" s="138" t="s">
        <v>139</v>
      </c>
      <c r="F202" s="139" t="s">
        <v>1497</v>
      </c>
      <c r="G202" s="140" t="s">
        <v>178</v>
      </c>
      <c r="H202" s="141" t="s">
        <v>1202</v>
      </c>
      <c r="I202" s="142">
        <v>1617</v>
      </c>
      <c r="J202" s="143" t="s">
        <v>1390</v>
      </c>
      <c r="K202" s="144"/>
      <c r="L202" s="146"/>
      <c r="M202" s="147"/>
      <c r="N202" s="145" t="str">
        <f t="shared" si="12"/>
        <v>제08장 인적자원관리의 현대적 흐름-제14절 가족친화적 경영-01</v>
      </c>
      <c r="P202" s="290" t="str">
        <f t="shared" si="13"/>
        <v>인적자원관리의 현대적 흐름</v>
      </c>
      <c r="Q202" s="5" t="str">
        <f t="shared" si="14"/>
        <v>제08장 인적자원관리의 현대적 흐름</v>
      </c>
      <c r="R202" s="5" t="str">
        <f t="shared" si="15"/>
        <v>제14절 가족친화적 경영</v>
      </c>
    </row>
    <row r="203" spans="1:18" ht="14.45" customHeight="1" x14ac:dyDescent="0.2">
      <c r="A203" s="8"/>
      <c r="B203" s="183" t="s">
        <v>619</v>
      </c>
      <c r="C203" s="33" t="s">
        <v>34</v>
      </c>
      <c r="D203" s="34" t="s">
        <v>1531</v>
      </c>
      <c r="E203" s="35" t="s">
        <v>1483</v>
      </c>
      <c r="F203" s="36" t="s">
        <v>1498</v>
      </c>
      <c r="G203" s="37" t="s">
        <v>102</v>
      </c>
      <c r="H203" s="38" t="s">
        <v>1559</v>
      </c>
      <c r="I203" s="39">
        <v>3029</v>
      </c>
      <c r="J203" s="40" t="s">
        <v>1390</v>
      </c>
      <c r="K203" s="148"/>
      <c r="L203" s="42"/>
      <c r="M203" s="43"/>
      <c r="N203" s="41" t="str">
        <f t="shared" si="12"/>
        <v>제08장 인적자원관리의 현대적 흐름-제14절 가족친화적 경영-02</v>
      </c>
      <c r="P203" s="290" t="str">
        <f t="shared" si="13"/>
        <v>8.14-1</v>
      </c>
      <c r="Q203" s="5" t="str">
        <f t="shared" si="14"/>
        <v>제08장 인적자원관리의 현대적 흐름</v>
      </c>
      <c r="R203" s="5" t="str">
        <f t="shared" si="15"/>
        <v>제14절 가족친화적 경영</v>
      </c>
    </row>
    <row r="204" spans="1:18" ht="14.45" customHeight="1" x14ac:dyDescent="0.2">
      <c r="A204" s="8"/>
      <c r="B204" s="183" t="s">
        <v>619</v>
      </c>
      <c r="C204" s="33" t="s">
        <v>34</v>
      </c>
      <c r="D204" s="34" t="s">
        <v>1531</v>
      </c>
      <c r="E204" s="35" t="s">
        <v>1484</v>
      </c>
      <c r="F204" s="36" t="s">
        <v>1499</v>
      </c>
      <c r="G204" s="37" t="s">
        <v>103</v>
      </c>
      <c r="H204" s="38" t="s">
        <v>1560</v>
      </c>
      <c r="I204" s="39">
        <v>2811</v>
      </c>
      <c r="J204" s="40" t="s">
        <v>1390</v>
      </c>
      <c r="K204" s="148"/>
      <c r="L204" s="42"/>
      <c r="M204" s="43"/>
      <c r="N204" s="41" t="str">
        <f t="shared" si="12"/>
        <v>제08장 인적자원관리의 현대적 흐름-제14절 가족친화적 경영-03</v>
      </c>
      <c r="P204" s="290" t="str">
        <f t="shared" si="13"/>
        <v>8.14-2</v>
      </c>
      <c r="Q204" s="5" t="str">
        <f t="shared" si="14"/>
        <v>제08장 인적자원관리의 현대적 흐름</v>
      </c>
      <c r="R204" s="5" t="str">
        <f t="shared" si="15"/>
        <v>제14절 가족친화적 경영</v>
      </c>
    </row>
    <row r="205" spans="1:18" ht="14.45" customHeight="1" x14ac:dyDescent="0.2">
      <c r="A205" s="8"/>
      <c r="B205" s="183" t="s">
        <v>619</v>
      </c>
      <c r="C205" s="44" t="s">
        <v>34</v>
      </c>
      <c r="D205" s="45" t="s">
        <v>126</v>
      </c>
      <c r="E205" s="46" t="s">
        <v>1821</v>
      </c>
      <c r="F205" s="47" t="s">
        <v>1504</v>
      </c>
      <c r="G205" s="48" t="s">
        <v>894</v>
      </c>
      <c r="H205" s="49" t="s">
        <v>897</v>
      </c>
      <c r="I205" s="50">
        <v>3666</v>
      </c>
      <c r="J205" s="51" t="s">
        <v>1390</v>
      </c>
      <c r="K205" s="135"/>
      <c r="L205" s="53"/>
      <c r="M205" s="54"/>
      <c r="N205" s="52" t="str">
        <f t="shared" si="12"/>
        <v>제08장 인적자원관리의 현대적 흐름-제14절 가족친화적 경영-04</v>
      </c>
      <c r="P205" s="290" t="str">
        <f t="shared" si="13"/>
        <v>피터 블라우(Peter Blau)</v>
      </c>
      <c r="Q205" s="5" t="str">
        <f t="shared" si="14"/>
        <v>제08장 인적자원관리의 현대적 흐름</v>
      </c>
      <c r="R205" s="5" t="str">
        <f t="shared" si="15"/>
        <v>제14절 가족친화적 경영</v>
      </c>
    </row>
    <row r="206" spans="1:18" ht="14.45" customHeight="1" x14ac:dyDescent="0.2">
      <c r="A206" s="8"/>
      <c r="B206" s="183" t="s">
        <v>619</v>
      </c>
      <c r="C206" s="136" t="s">
        <v>21</v>
      </c>
      <c r="D206" s="137" t="s">
        <v>124</v>
      </c>
      <c r="E206" s="138" t="s">
        <v>139</v>
      </c>
      <c r="F206" s="139" t="s">
        <v>1497</v>
      </c>
      <c r="G206" s="140" t="s">
        <v>179</v>
      </c>
      <c r="H206" s="141" t="s">
        <v>1203</v>
      </c>
      <c r="I206" s="142">
        <v>1739</v>
      </c>
      <c r="J206" s="143" t="s">
        <v>1389</v>
      </c>
      <c r="K206" s="144"/>
      <c r="L206" s="146"/>
      <c r="M206" s="147"/>
      <c r="N206" s="145" t="str">
        <f t="shared" si="12"/>
        <v>제08장 인적자원관리의 현대적 흐름-제15절 스마트 워크-01</v>
      </c>
      <c r="P206" s="290" t="str">
        <f t="shared" si="13"/>
        <v>인적자원관리의 현대적 흐름</v>
      </c>
      <c r="Q206" s="5" t="str">
        <f t="shared" si="14"/>
        <v>제08장 인적자원관리의 현대적 흐름</v>
      </c>
      <c r="R206" s="5" t="str">
        <f t="shared" si="15"/>
        <v>제15절 스마트 워크</v>
      </c>
    </row>
    <row r="207" spans="1:18" ht="14.45" customHeight="1" x14ac:dyDescent="0.2">
      <c r="A207" s="8"/>
      <c r="B207" s="183" t="s">
        <v>619</v>
      </c>
      <c r="C207" s="33" t="s">
        <v>35</v>
      </c>
      <c r="D207" s="34" t="s">
        <v>1531</v>
      </c>
      <c r="E207" s="35" t="s">
        <v>1485</v>
      </c>
      <c r="F207" s="36" t="s">
        <v>1498</v>
      </c>
      <c r="G207" s="37" t="s">
        <v>1397</v>
      </c>
      <c r="H207" s="38" t="s">
        <v>1561</v>
      </c>
      <c r="I207" s="39">
        <v>2824</v>
      </c>
      <c r="J207" s="40" t="s">
        <v>1389</v>
      </c>
      <c r="K207" s="148"/>
      <c r="L207" s="42"/>
      <c r="M207" s="43"/>
      <c r="N207" s="41" t="str">
        <f t="shared" si="12"/>
        <v>제08장 인적자원관리의 현대적 흐름-제15절 스마트 워크-02</v>
      </c>
      <c r="P207" s="290" t="str">
        <f t="shared" si="13"/>
        <v>8.15-1</v>
      </c>
      <c r="Q207" s="5" t="str">
        <f t="shared" si="14"/>
        <v>제08장 인적자원관리의 현대적 흐름</v>
      </c>
      <c r="R207" s="5" t="str">
        <f t="shared" si="15"/>
        <v>제15절 스마트 워크</v>
      </c>
    </row>
    <row r="208" spans="1:18" ht="14.45" customHeight="1" x14ac:dyDescent="0.2">
      <c r="A208" s="8"/>
      <c r="B208" s="183" t="s">
        <v>619</v>
      </c>
      <c r="C208" s="44" t="s">
        <v>35</v>
      </c>
      <c r="D208" s="45" t="s">
        <v>1531</v>
      </c>
      <c r="E208" s="46" t="s">
        <v>1486</v>
      </c>
      <c r="F208" s="47" t="s">
        <v>1499</v>
      </c>
      <c r="G208" s="48" t="s">
        <v>542</v>
      </c>
      <c r="H208" s="49" t="s">
        <v>1562</v>
      </c>
      <c r="I208" s="50">
        <v>2842</v>
      </c>
      <c r="J208" s="51" t="s">
        <v>1389</v>
      </c>
      <c r="K208" s="135"/>
      <c r="L208" s="53"/>
      <c r="M208" s="54"/>
      <c r="N208" s="52" t="str">
        <f t="shared" si="12"/>
        <v>제08장 인적자원관리의 현대적 흐름-제15절 스마트 워크-03</v>
      </c>
      <c r="P208" s="290" t="str">
        <f t="shared" si="13"/>
        <v>8.15-2</v>
      </c>
      <c r="Q208" s="5" t="str">
        <f t="shared" si="14"/>
        <v>제08장 인적자원관리의 현대적 흐름</v>
      </c>
      <c r="R208" s="5" t="str">
        <f t="shared" si="15"/>
        <v>제15절 스마트 워크</v>
      </c>
    </row>
    <row r="209" spans="1:18" ht="14.45" customHeight="1" x14ac:dyDescent="0.2">
      <c r="A209" s="8"/>
      <c r="B209" s="183" t="s">
        <v>619</v>
      </c>
      <c r="C209" s="136" t="s">
        <v>22</v>
      </c>
      <c r="D209" s="137" t="s">
        <v>124</v>
      </c>
      <c r="E209" s="138" t="s">
        <v>139</v>
      </c>
      <c r="F209" s="139" t="s">
        <v>1497</v>
      </c>
      <c r="G209" s="140" t="s">
        <v>180</v>
      </c>
      <c r="H209" s="141" t="s">
        <v>1204</v>
      </c>
      <c r="I209" s="142">
        <v>1408</v>
      </c>
      <c r="J209" s="143" t="s">
        <v>1371</v>
      </c>
      <c r="K209" s="144"/>
      <c r="L209" s="146"/>
      <c r="M209" s="147"/>
      <c r="N209" s="145" t="str">
        <f t="shared" si="12"/>
        <v>제08장 인적자원관리의 현대적 흐름-제16절 근로생활의 질-01</v>
      </c>
      <c r="P209" s="290" t="str">
        <f t="shared" si="13"/>
        <v>인적자원관리의 현대적 흐름</v>
      </c>
      <c r="Q209" s="5" t="str">
        <f t="shared" si="14"/>
        <v>제08장 인적자원관리의 현대적 흐름</v>
      </c>
      <c r="R209" s="5" t="str">
        <f t="shared" si="15"/>
        <v>제16절 근로생활의 질</v>
      </c>
    </row>
    <row r="210" spans="1:18" ht="14.45" customHeight="1" x14ac:dyDescent="0.2">
      <c r="A210" s="8"/>
      <c r="B210" s="183" t="s">
        <v>619</v>
      </c>
      <c r="C210" s="33" t="s">
        <v>36</v>
      </c>
      <c r="D210" s="34" t="s">
        <v>1531</v>
      </c>
      <c r="E210" s="35" t="s">
        <v>1487</v>
      </c>
      <c r="F210" s="36" t="s">
        <v>1498</v>
      </c>
      <c r="G210" s="37" t="s">
        <v>104</v>
      </c>
      <c r="H210" s="38" t="s">
        <v>1563</v>
      </c>
      <c r="I210" s="39">
        <v>2363</v>
      </c>
      <c r="J210" s="40" t="s">
        <v>1371</v>
      </c>
      <c r="K210" s="148"/>
      <c r="L210" s="42"/>
      <c r="M210" s="43"/>
      <c r="N210" s="41" t="str">
        <f t="shared" si="12"/>
        <v>제08장 인적자원관리의 현대적 흐름-제16절 근로생활의 질-02</v>
      </c>
      <c r="P210" s="290" t="str">
        <f t="shared" si="13"/>
        <v>8.16-1</v>
      </c>
      <c r="Q210" s="5" t="str">
        <f t="shared" si="14"/>
        <v>제08장 인적자원관리의 현대적 흐름</v>
      </c>
      <c r="R210" s="5" t="str">
        <f t="shared" si="15"/>
        <v>제16절 근로생활의 질</v>
      </c>
    </row>
    <row r="211" spans="1:18" ht="14.45" customHeight="1" x14ac:dyDescent="0.2">
      <c r="A211" s="8"/>
      <c r="B211" s="183" t="s">
        <v>619</v>
      </c>
      <c r="C211" s="33" t="s">
        <v>36</v>
      </c>
      <c r="D211" s="34" t="s">
        <v>1531</v>
      </c>
      <c r="E211" s="35" t="s">
        <v>1488</v>
      </c>
      <c r="F211" s="36" t="s">
        <v>1499</v>
      </c>
      <c r="G211" s="37" t="s">
        <v>1398</v>
      </c>
      <c r="H211" s="38" t="s">
        <v>1564</v>
      </c>
      <c r="I211" s="39">
        <v>2512</v>
      </c>
      <c r="J211" s="40" t="s">
        <v>1371</v>
      </c>
      <c r="K211" s="148"/>
      <c r="L211" s="42"/>
      <c r="M211" s="43"/>
      <c r="N211" s="41" t="str">
        <f t="shared" si="12"/>
        <v>제08장 인적자원관리의 현대적 흐름-제16절 근로생활의 질-03</v>
      </c>
      <c r="P211" s="290" t="str">
        <f t="shared" si="13"/>
        <v>8.16-2</v>
      </c>
      <c r="Q211" s="5" t="str">
        <f t="shared" si="14"/>
        <v>제08장 인적자원관리의 현대적 흐름</v>
      </c>
      <c r="R211" s="5" t="str">
        <f t="shared" si="15"/>
        <v>제16절 근로생활의 질</v>
      </c>
    </row>
    <row r="212" spans="1:18" ht="14.45" customHeight="1" x14ac:dyDescent="0.2">
      <c r="A212" s="8"/>
      <c r="B212" s="183" t="s">
        <v>619</v>
      </c>
      <c r="C212" s="44" t="s">
        <v>36</v>
      </c>
      <c r="D212" s="45" t="s">
        <v>126</v>
      </c>
      <c r="E212" s="46" t="s">
        <v>1822</v>
      </c>
      <c r="F212" s="47" t="s">
        <v>1504</v>
      </c>
      <c r="G212" s="48" t="s">
        <v>220</v>
      </c>
      <c r="H212" s="49" t="s">
        <v>454</v>
      </c>
      <c r="I212" s="50">
        <v>2033</v>
      </c>
      <c r="J212" s="51" t="s">
        <v>1371</v>
      </c>
      <c r="K212" s="135"/>
      <c r="L212" s="53"/>
      <c r="M212" s="54"/>
      <c r="N212" s="52" t="str">
        <f t="shared" si="12"/>
        <v>제08장 인적자원관리의 현대적 흐름-제16절 근로생활의 질-04</v>
      </c>
      <c r="P212" s="290" t="str">
        <f t="shared" si="13"/>
        <v>리처드 월튼(Richard E. Walton)</v>
      </c>
      <c r="Q212" s="5" t="str">
        <f t="shared" si="14"/>
        <v>제08장 인적자원관리의 현대적 흐름</v>
      </c>
      <c r="R212" s="5" t="str">
        <f t="shared" si="15"/>
        <v>제16절 근로생활의 질</v>
      </c>
    </row>
    <row r="213" spans="1:18" ht="14.45" customHeight="1" x14ac:dyDescent="0.2">
      <c r="A213" s="8"/>
      <c r="B213" s="183" t="s">
        <v>619</v>
      </c>
      <c r="C213" s="136" t="s">
        <v>12</v>
      </c>
      <c r="D213" s="137" t="s">
        <v>124</v>
      </c>
      <c r="E213" s="138" t="s">
        <v>139</v>
      </c>
      <c r="F213" s="139" t="s">
        <v>1497</v>
      </c>
      <c r="G213" s="140" t="s">
        <v>181</v>
      </c>
      <c r="H213" s="141" t="s">
        <v>1205</v>
      </c>
      <c r="I213" s="142">
        <v>1965</v>
      </c>
      <c r="J213" s="143" t="s">
        <v>1390</v>
      </c>
      <c r="K213" s="144"/>
      <c r="L213" s="146"/>
      <c r="M213" s="147"/>
      <c r="N213" s="145" t="str">
        <f t="shared" si="12"/>
        <v>제08장 인적자원관리의 현대적 흐름-제17절 인사감사-01</v>
      </c>
      <c r="P213" s="290" t="str">
        <f t="shared" si="13"/>
        <v>인적자원관리의 현대적 흐름</v>
      </c>
      <c r="Q213" s="5" t="str">
        <f t="shared" si="14"/>
        <v>제08장 인적자원관리의 현대적 흐름</v>
      </c>
      <c r="R213" s="5" t="str">
        <f t="shared" si="15"/>
        <v>제17절 인사감사</v>
      </c>
    </row>
    <row r="214" spans="1:18" ht="14.45" customHeight="1" x14ac:dyDescent="0.2">
      <c r="A214" s="8"/>
      <c r="B214" s="183" t="s">
        <v>619</v>
      </c>
      <c r="C214" s="33" t="s">
        <v>23</v>
      </c>
      <c r="D214" s="34" t="s">
        <v>1531</v>
      </c>
      <c r="E214" s="35" t="s">
        <v>1489</v>
      </c>
      <c r="F214" s="36" t="s">
        <v>1498</v>
      </c>
      <c r="G214" s="37" t="s">
        <v>1413</v>
      </c>
      <c r="H214" s="38" t="s">
        <v>1565</v>
      </c>
      <c r="I214" s="39">
        <v>2305</v>
      </c>
      <c r="J214" s="40" t="s">
        <v>1390</v>
      </c>
      <c r="K214" s="148"/>
      <c r="L214" s="42"/>
      <c r="M214" s="43"/>
      <c r="N214" s="41" t="str">
        <f t="shared" si="12"/>
        <v>제08장 인적자원관리의 현대적 흐름-제17절 인사감사-02</v>
      </c>
      <c r="P214" s="290" t="str">
        <f t="shared" si="13"/>
        <v>8.17-1</v>
      </c>
      <c r="Q214" s="5" t="str">
        <f t="shared" si="14"/>
        <v>제08장 인적자원관리의 현대적 흐름</v>
      </c>
      <c r="R214" s="5" t="str">
        <f t="shared" si="15"/>
        <v>제17절 인사감사</v>
      </c>
    </row>
    <row r="215" spans="1:18" ht="14.45" customHeight="1" x14ac:dyDescent="0.2">
      <c r="A215" s="8"/>
      <c r="B215" s="183" t="s">
        <v>619</v>
      </c>
      <c r="C215" s="44" t="s">
        <v>23</v>
      </c>
      <c r="D215" s="45" t="s">
        <v>1531</v>
      </c>
      <c r="E215" s="46" t="s">
        <v>1490</v>
      </c>
      <c r="F215" s="47" t="s">
        <v>1499</v>
      </c>
      <c r="G215" s="48" t="s">
        <v>1399</v>
      </c>
      <c r="H215" s="49" t="s">
        <v>1566</v>
      </c>
      <c r="I215" s="50">
        <v>2413</v>
      </c>
      <c r="J215" s="51" t="s">
        <v>1390</v>
      </c>
      <c r="K215" s="135"/>
      <c r="L215" s="53"/>
      <c r="M215" s="54"/>
      <c r="N215" s="52" t="str">
        <f t="shared" si="12"/>
        <v>제08장 인적자원관리의 현대적 흐름-제17절 인사감사-03</v>
      </c>
      <c r="P215" s="290" t="str">
        <f t="shared" si="13"/>
        <v>8.17-2</v>
      </c>
      <c r="Q215" s="5" t="str">
        <f t="shared" si="14"/>
        <v>제08장 인적자원관리의 현대적 흐름</v>
      </c>
      <c r="R215" s="5" t="str">
        <f t="shared" si="15"/>
        <v>제17절 인사감사</v>
      </c>
    </row>
    <row r="216" spans="1:18" ht="14.45" customHeight="1" x14ac:dyDescent="0.2">
      <c r="A216" s="8"/>
      <c r="B216" s="183" t="s">
        <v>619</v>
      </c>
      <c r="C216" s="136" t="s">
        <v>13</v>
      </c>
      <c r="D216" s="137" t="s">
        <v>124</v>
      </c>
      <c r="E216" s="138" t="s">
        <v>139</v>
      </c>
      <c r="F216" s="139" t="s">
        <v>1497</v>
      </c>
      <c r="G216" s="140" t="s">
        <v>147</v>
      </c>
      <c r="H216" s="141" t="s">
        <v>1206</v>
      </c>
      <c r="I216" s="142">
        <v>1323</v>
      </c>
      <c r="J216" s="143" t="s">
        <v>1390</v>
      </c>
      <c r="K216" s="144"/>
      <c r="L216" s="146"/>
      <c r="M216" s="147"/>
      <c r="N216" s="145" t="str">
        <f t="shared" si="12"/>
        <v>제08장 인적자원관리의 현대적 흐름-제18절 조직문화-01</v>
      </c>
      <c r="P216" s="290" t="str">
        <f t="shared" si="13"/>
        <v>인적자원관리의 현대적 흐름</v>
      </c>
      <c r="Q216" s="5" t="str">
        <f t="shared" si="14"/>
        <v>제08장 인적자원관리의 현대적 흐름</v>
      </c>
      <c r="R216" s="5" t="str">
        <f t="shared" si="15"/>
        <v>제18절 조직문화</v>
      </c>
    </row>
    <row r="217" spans="1:18" ht="14.45" customHeight="1" x14ac:dyDescent="0.2">
      <c r="A217" s="8"/>
      <c r="B217" s="183" t="s">
        <v>619</v>
      </c>
      <c r="C217" s="33" t="s">
        <v>24</v>
      </c>
      <c r="D217" s="34" t="s">
        <v>1531</v>
      </c>
      <c r="E217" s="35" t="s">
        <v>1491</v>
      </c>
      <c r="F217" s="36" t="s">
        <v>1498</v>
      </c>
      <c r="G217" s="37" t="s">
        <v>1415</v>
      </c>
      <c r="H217" s="38" t="s">
        <v>1567</v>
      </c>
      <c r="I217" s="39">
        <v>2479</v>
      </c>
      <c r="J217" s="40" t="s">
        <v>1390</v>
      </c>
      <c r="K217" s="148"/>
      <c r="L217" s="42"/>
      <c r="M217" s="43"/>
      <c r="N217" s="41" t="str">
        <f t="shared" si="12"/>
        <v>제08장 인적자원관리의 현대적 흐름-제18절 조직문화-02</v>
      </c>
      <c r="P217" s="290" t="str">
        <f t="shared" si="13"/>
        <v>8.18-1</v>
      </c>
      <c r="Q217" s="5" t="str">
        <f t="shared" si="14"/>
        <v>제08장 인적자원관리의 현대적 흐름</v>
      </c>
      <c r="R217" s="5" t="str">
        <f t="shared" si="15"/>
        <v>제18절 조직문화</v>
      </c>
    </row>
    <row r="218" spans="1:18" ht="14.45" customHeight="1" x14ac:dyDescent="0.2">
      <c r="A218" s="8"/>
      <c r="B218" s="183" t="s">
        <v>619</v>
      </c>
      <c r="C218" s="33" t="s">
        <v>24</v>
      </c>
      <c r="D218" s="34" t="s">
        <v>1531</v>
      </c>
      <c r="E218" s="35" t="s">
        <v>1492</v>
      </c>
      <c r="F218" s="36" t="s">
        <v>1499</v>
      </c>
      <c r="G218" s="37" t="s">
        <v>105</v>
      </c>
      <c r="H218" s="38" t="s">
        <v>1568</v>
      </c>
      <c r="I218" s="39">
        <v>2448</v>
      </c>
      <c r="J218" s="40" t="s">
        <v>1390</v>
      </c>
      <c r="K218" s="148"/>
      <c r="L218" s="42"/>
      <c r="M218" s="43"/>
      <c r="N218" s="41" t="str">
        <f t="shared" si="12"/>
        <v>제08장 인적자원관리의 현대적 흐름-제18절 조직문화-03</v>
      </c>
      <c r="P218" s="290" t="str">
        <f t="shared" si="13"/>
        <v>8.18-2</v>
      </c>
      <c r="Q218" s="5" t="str">
        <f t="shared" si="14"/>
        <v>제08장 인적자원관리의 현대적 흐름</v>
      </c>
      <c r="R218" s="5" t="str">
        <f t="shared" si="15"/>
        <v>제18절 조직문화</v>
      </c>
    </row>
    <row r="219" spans="1:18" ht="14.45" customHeight="1" x14ac:dyDescent="0.2">
      <c r="A219" s="8"/>
      <c r="B219" s="183" t="s">
        <v>619</v>
      </c>
      <c r="C219" s="33" t="s">
        <v>24</v>
      </c>
      <c r="D219" s="34" t="s">
        <v>126</v>
      </c>
      <c r="E219" s="35" t="s">
        <v>1824</v>
      </c>
      <c r="F219" s="36" t="s">
        <v>1504</v>
      </c>
      <c r="G219" s="37" t="s">
        <v>1400</v>
      </c>
      <c r="H219" s="38" t="s">
        <v>1401</v>
      </c>
      <c r="I219" s="39">
        <v>1983</v>
      </c>
      <c r="J219" s="40" t="s">
        <v>1390</v>
      </c>
      <c r="K219" s="148"/>
      <c r="L219" s="42"/>
      <c r="M219" s="43"/>
      <c r="N219" s="41" t="str">
        <f t="shared" si="12"/>
        <v>제08장 인적자원관리의 현대적 흐름-제18절 조직문화-04</v>
      </c>
      <c r="P219" s="290" t="str">
        <f t="shared" si="13"/>
        <v>로버트 퀸(Robert E. Quinn), 킴 카메론(Kim S. Cameron)</v>
      </c>
      <c r="Q219" s="5" t="str">
        <f t="shared" si="14"/>
        <v>제08장 인적자원관리의 현대적 흐름</v>
      </c>
      <c r="R219" s="5" t="str">
        <f t="shared" si="15"/>
        <v>제18절 조직문화</v>
      </c>
    </row>
    <row r="220" spans="1:18" ht="14.45" customHeight="1" thickBot="1" x14ac:dyDescent="0.25">
      <c r="A220" s="8"/>
      <c r="B220" s="184" t="s">
        <v>619</v>
      </c>
      <c r="C220" s="149" t="s">
        <v>24</v>
      </c>
      <c r="D220" s="150" t="s">
        <v>126</v>
      </c>
      <c r="E220" s="151" t="s">
        <v>1826</v>
      </c>
      <c r="F220" s="152" t="s">
        <v>1502</v>
      </c>
      <c r="G220" s="153" t="s">
        <v>1406</v>
      </c>
      <c r="H220" s="154" t="s">
        <v>1407</v>
      </c>
      <c r="I220" s="155">
        <v>1951</v>
      </c>
      <c r="J220" s="156" t="s">
        <v>1390</v>
      </c>
      <c r="K220" s="170"/>
      <c r="L220" s="158"/>
      <c r="M220" s="159"/>
      <c r="N220" s="157" t="str">
        <f t="shared" si="12"/>
        <v>제08장 인적자원관리의 현대적 흐름-제18절 조직문화-05</v>
      </c>
      <c r="P220" s="290" t="str">
        <f t="shared" si="13"/>
        <v>쿠르트 레빈(Kurt Lewin)</v>
      </c>
      <c r="Q220" s="5" t="str">
        <f t="shared" si="14"/>
        <v>제08장 인적자원관리의 현대적 흐름</v>
      </c>
      <c r="R220" s="5" t="str">
        <f t="shared" si="15"/>
        <v>제18절 조직문화</v>
      </c>
    </row>
  </sheetData>
  <autoFilter ref="B3:N220" xr:uid="{4324DC4C-5636-4EBB-BABC-8D2D250A2151}">
    <sortState xmlns:xlrd2="http://schemas.microsoft.com/office/spreadsheetml/2017/richdata2" ref="B4:N220">
      <sortCondition ref="N3"/>
    </sortState>
  </autoFilter>
  <mergeCells count="4">
    <mergeCell ref="B2:C2"/>
    <mergeCell ref="D2:G2"/>
    <mergeCell ref="H2:I2"/>
    <mergeCell ref="L2:M2"/>
  </mergeCells>
  <phoneticPr fontId="3" type="noConversion"/>
  <conditionalFormatting sqref="B4:N220">
    <cfRule type="expression" dxfId="4" priority="1">
      <formula>CELL("ROW")=ROW()</formula>
    </cfRule>
  </conditionalFormatting>
  <printOptions horizontalCentered="1"/>
  <pageMargins left="0.70866141732283472" right="0.70866141732283472" top="0.74803149606299213" bottom="0.74803149606299213" header="0.31496062992125984" footer="0.31496062992125984"/>
  <pageSetup paperSize="9" scale="56" fitToHeight="0" orientation="landscape" r:id="rId1"/>
  <extLst>
    <ext xmlns:x14="http://schemas.microsoft.com/office/spreadsheetml/2009/9/main" uri="{CCE6A557-97BC-4b89-ADB6-D9C93CAAB3DF}">
      <x14:dataValidations xmlns:xm="http://schemas.microsoft.com/office/excel/2006/main" count="2">
        <x14:dataValidation type="list" allowBlank="1" showInputMessage="1" showErrorMessage="1" xr:uid="{B3291423-06FA-47A7-B530-806F90492932}">
          <x14:formula1>
            <xm:f>설정!$B$6:$B$11</xm:f>
          </x14:formula1>
          <xm:sqref>D4:D220</xm:sqref>
        </x14:dataValidation>
        <x14:dataValidation type="list" allowBlank="1" showInputMessage="1" showErrorMessage="1" xr:uid="{4C2E98B4-B796-4561-92B5-59707F4C768A}">
          <x14:formula1>
            <xm:f>설정!$B$14:$B$16</xm:f>
          </x14:formula1>
          <xm:sqref>J4:J220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F715F2-5814-44C4-B51A-4D9714EFA482}">
  <sheetPr codeName="Sheet14" filterMode="1"/>
  <dimension ref="B2:S105"/>
  <sheetViews>
    <sheetView showGridLines="0" workbookViewId="0">
      <pane ySplit="3" topLeftCell="A66" activePane="bottomLeft" state="frozen"/>
      <selection pane="bottomLeft" activeCell="J84" sqref="J84"/>
    </sheetView>
  </sheetViews>
  <sheetFormatPr defaultRowHeight="14.45" customHeight="1" x14ac:dyDescent="0.2"/>
  <cols>
    <col min="1" max="1" width="1.28515625" style="8" customWidth="1"/>
    <col min="2" max="2" width="3.7109375" style="10" customWidth="1"/>
    <col min="3" max="4" width="5.7109375" style="279" customWidth="1"/>
    <col min="5" max="5" width="3.7109375" style="279" customWidth="1"/>
    <col min="6" max="6" width="40.7109375" style="8" customWidth="1"/>
    <col min="7" max="7" width="3.7109375" style="10" customWidth="1"/>
    <col min="8" max="8" width="42.7109375" style="10" customWidth="1"/>
    <col min="9" max="9" width="3.7109375" style="10" customWidth="1"/>
    <col min="10" max="10" width="91.7109375" style="8" customWidth="1"/>
    <col min="11" max="12" width="4.42578125" style="8" customWidth="1"/>
    <col min="13" max="13" width="27.7109375" style="8" customWidth="1"/>
    <col min="14" max="17" width="6.7109375" style="8" customWidth="1"/>
    <col min="18" max="18" width="1.7109375" style="8" customWidth="1"/>
    <col min="19" max="16384" width="9.140625" style="8"/>
  </cols>
  <sheetData>
    <row r="2" spans="2:19" ht="14.45" customHeight="1" x14ac:dyDescent="0.2">
      <c r="B2" s="268" t="s">
        <v>544</v>
      </c>
      <c r="C2" s="269" t="s">
        <v>545</v>
      </c>
      <c r="D2" s="424" t="s">
        <v>546</v>
      </c>
      <c r="E2" s="425"/>
      <c r="F2" s="421" t="s">
        <v>25</v>
      </c>
      <c r="G2" s="422"/>
      <c r="H2" s="422"/>
      <c r="I2" s="423"/>
      <c r="J2" s="268" t="s">
        <v>547</v>
      </c>
      <c r="K2" s="268" t="s">
        <v>1237</v>
      </c>
      <c r="L2" s="268" t="s">
        <v>1238</v>
      </c>
      <c r="M2" s="268" t="s">
        <v>548</v>
      </c>
      <c r="N2" s="421" t="s">
        <v>549</v>
      </c>
      <c r="O2" s="422"/>
      <c r="P2" s="422"/>
      <c r="Q2" s="422"/>
    </row>
    <row r="3" spans="2:19" ht="14.45" customHeight="1" x14ac:dyDescent="0.2">
      <c r="B3" s="270"/>
      <c r="C3" s="271"/>
      <c r="D3" s="426"/>
      <c r="E3" s="427"/>
      <c r="F3" s="421" t="s">
        <v>14</v>
      </c>
      <c r="G3" s="423"/>
      <c r="H3" s="421" t="s">
        <v>15</v>
      </c>
      <c r="I3" s="423"/>
      <c r="J3" s="270"/>
      <c r="K3" s="270"/>
      <c r="L3" s="270"/>
      <c r="M3" s="270"/>
      <c r="N3" s="272" t="s">
        <v>1351</v>
      </c>
      <c r="O3" s="272" t="s">
        <v>1570</v>
      </c>
      <c r="P3" s="272" t="s">
        <v>550</v>
      </c>
      <c r="Q3" s="272" t="s">
        <v>551</v>
      </c>
      <c r="S3" s="8" t="s">
        <v>1571</v>
      </c>
    </row>
    <row r="4" spans="2:19" ht="14.45" hidden="1" customHeight="1" x14ac:dyDescent="0.2">
      <c r="B4" s="273">
        <f t="shared" ref="B4:B35" si="0">ROW()-3</f>
        <v>1</v>
      </c>
      <c r="C4" s="274">
        <v>8.18</v>
      </c>
      <c r="D4" s="275" t="s">
        <v>552</v>
      </c>
      <c r="E4" s="275" t="s">
        <v>553</v>
      </c>
      <c r="F4" s="234" t="str">
        <f>VLOOKUP(S4,통합목록!$P$4:$R$220,2,0)</f>
        <v>제08장 인적자원관리의 현대적 흐름</v>
      </c>
      <c r="G4" s="275" t="s">
        <v>637</v>
      </c>
      <c r="H4" s="291" t="str">
        <f>VLOOKUP(S4,통합목록!$P$4:$R$220,3,0)</f>
        <v>제18절 조직문화</v>
      </c>
      <c r="I4" s="275" t="s">
        <v>556</v>
      </c>
      <c r="J4" s="234" t="str">
        <f>VLOOKUP(S4,통합목록!$E$4:$H$220,3,0)</f>
        <v>조직문화의 개념・기능 및 퀸(Quinn)의 경합가치모형(CVF)에 따른 조직문화 유형 비교</v>
      </c>
      <c r="K4" s="200" t="str">
        <f>VLOOKUP(S4,통합목록!$E$4:$H$220,4,0)</f>
        <v>열기2-02.인사노무관리론\02.문제\[모의][08.18-1]조직문화의 개념・기능 및 퀸(Quinn)의 경합가치모형(CVF)에 따른 조직문화 유형 비교.txt</v>
      </c>
      <c r="L4" s="276" t="s">
        <v>1531</v>
      </c>
      <c r="M4" s="277"/>
      <c r="N4" s="200" t="str">
        <f t="shared" ref="N4:N35" si="1">F4&amp;"&gt;"&amp;G4&amp;"&gt;"&amp;D4&amp;"&gt;"&amp;M4</f>
        <v>제08장 인적자원관리의 현대적 흐름&gt;30&gt;1&gt;</v>
      </c>
      <c r="O4" s="200" t="str">
        <f t="shared" ref="O4:O35" si="2">F4&amp;"&gt;"&amp;H4&amp;"&gt;"&amp;I4</f>
        <v>제08장 인적자원관리의 현대적 흐름&gt;제18절 조직문화&gt;01</v>
      </c>
      <c r="P4" s="200" t="str">
        <f t="shared" ref="P4:P35" si="3">L4&amp;"&gt;"&amp;C4&amp;"&gt;"&amp;E4</f>
        <v>모의&gt;8.18&gt;2</v>
      </c>
      <c r="Q4" s="200" t="str">
        <f t="shared" ref="Q4:Q35" si="4">L4&amp;"&gt;"&amp;C4&amp;"&gt;"&amp;D4</f>
        <v>모의&gt;8.18&gt;1</v>
      </c>
      <c r="S4" s="8" t="str">
        <f t="shared" ref="S4:S35" si="5">C4&amp;"-"&amp;D4</f>
        <v>8.18-1</v>
      </c>
    </row>
    <row r="5" spans="2:19" ht="14.45" hidden="1" customHeight="1" x14ac:dyDescent="0.2">
      <c r="B5" s="273">
        <f t="shared" si="0"/>
        <v>2</v>
      </c>
      <c r="C5" s="274">
        <v>8.18</v>
      </c>
      <c r="D5" s="275" t="s">
        <v>553</v>
      </c>
      <c r="E5" s="275" t="s">
        <v>552</v>
      </c>
      <c r="F5" s="234" t="str">
        <f>VLOOKUP(S5,통합목록!$P$4:$R$220,2,0)</f>
        <v>제08장 인적자원관리의 현대적 흐름</v>
      </c>
      <c r="G5" s="275" t="s">
        <v>638</v>
      </c>
      <c r="H5" s="291" t="str">
        <f>VLOOKUP(S5,통합목록!$P$4:$R$220,3,0)</f>
        <v>제18절 조직문화</v>
      </c>
      <c r="I5" s="275" t="s">
        <v>558</v>
      </c>
      <c r="J5" s="234" t="str">
        <f>VLOOKUP(S5,통합목록!$E$4:$H$220,3,0)</f>
        <v>조직문화 변화의 어려움과 성공적인 문화 통합 및 변화 관리 방안</v>
      </c>
      <c r="K5" s="200" t="str">
        <f>VLOOKUP(S5,통합목록!$E$4:$H$220,4,0)</f>
        <v>열기2-02.인사노무관리론\02.문제\[모의][08.18-2]조직문화 변화의 어려움과 성공적인 문화 통합 및 변화 관리 방안.txt</v>
      </c>
      <c r="L5" s="276" t="s">
        <v>1531</v>
      </c>
      <c r="M5" s="277"/>
      <c r="N5" s="200" t="str">
        <f t="shared" si="1"/>
        <v>제08장 인적자원관리의 현대적 흐름&gt;31&gt;2&gt;</v>
      </c>
      <c r="O5" s="200" t="str">
        <f t="shared" si="2"/>
        <v>제08장 인적자원관리의 현대적 흐름&gt;제18절 조직문화&gt;02</v>
      </c>
      <c r="P5" s="200" t="str">
        <f t="shared" si="3"/>
        <v>모의&gt;8.18&gt;1</v>
      </c>
      <c r="Q5" s="200" t="str">
        <f t="shared" si="4"/>
        <v>모의&gt;8.18&gt;2</v>
      </c>
      <c r="S5" s="8" t="str">
        <f t="shared" si="5"/>
        <v>8.18-2</v>
      </c>
    </row>
    <row r="6" spans="2:19" ht="14.45" hidden="1" customHeight="1" x14ac:dyDescent="0.2">
      <c r="B6" s="273">
        <f t="shared" si="0"/>
        <v>3</v>
      </c>
      <c r="C6" s="274">
        <v>8.17</v>
      </c>
      <c r="D6" s="275" t="s">
        <v>552</v>
      </c>
      <c r="E6" s="275" t="s">
        <v>553</v>
      </c>
      <c r="F6" s="234" t="str">
        <f>VLOOKUP(S6,통합목록!$P$4:$R$220,2,0)</f>
        <v>제08장 인적자원관리의 현대적 흐름</v>
      </c>
      <c r="G6" s="275" t="s">
        <v>635</v>
      </c>
      <c r="H6" s="291" t="str">
        <f>VLOOKUP(S6,통합목록!$P$4:$R$220,3,0)</f>
        <v>제17절 인사감사</v>
      </c>
      <c r="I6" s="275" t="s">
        <v>556</v>
      </c>
      <c r="J6" s="234" t="str">
        <f>VLOOKUP(S6,통합목록!$E$4:$H$220,3,0)</f>
        <v>인사감사의 개념・목적 및 주체와 대상 범위에 따른 분류</v>
      </c>
      <c r="K6" s="200" t="str">
        <f>VLOOKUP(S6,통합목록!$E$4:$H$220,4,0)</f>
        <v>열기2-02.인사노무관리론\02.문제\[모의][08.17-1]인사감사의 개념・목적 및 주체와 대상 범위에 따른 분류.txt</v>
      </c>
      <c r="L6" s="276" t="s">
        <v>1531</v>
      </c>
      <c r="M6" s="277"/>
      <c r="N6" s="200" t="str">
        <f t="shared" si="1"/>
        <v>제08장 인적자원관리의 현대적 흐름&gt;28&gt;1&gt;</v>
      </c>
      <c r="O6" s="200" t="str">
        <f t="shared" si="2"/>
        <v>제08장 인적자원관리의 현대적 흐름&gt;제17절 인사감사&gt;01</v>
      </c>
      <c r="P6" s="200" t="str">
        <f t="shared" si="3"/>
        <v>모의&gt;8.17&gt;2</v>
      </c>
      <c r="Q6" s="200" t="str">
        <f t="shared" si="4"/>
        <v>모의&gt;8.17&gt;1</v>
      </c>
      <c r="S6" s="8" t="str">
        <f t="shared" si="5"/>
        <v>8.17-1</v>
      </c>
    </row>
    <row r="7" spans="2:19" ht="14.45" hidden="1" customHeight="1" x14ac:dyDescent="0.2">
      <c r="B7" s="273">
        <f t="shared" si="0"/>
        <v>4</v>
      </c>
      <c r="C7" s="274">
        <v>8.17</v>
      </c>
      <c r="D7" s="275" t="s">
        <v>553</v>
      </c>
      <c r="E7" s="275" t="s">
        <v>552</v>
      </c>
      <c r="F7" s="234" t="str">
        <f>VLOOKUP(S7,통합목록!$P$4:$R$220,2,0)</f>
        <v>제08장 인적자원관리의 현대적 흐름</v>
      </c>
      <c r="G7" s="275" t="s">
        <v>636</v>
      </c>
      <c r="H7" s="291" t="str">
        <f>VLOOKUP(S7,통합목록!$P$4:$R$220,3,0)</f>
        <v>제17절 인사감사</v>
      </c>
      <c r="I7" s="275" t="s">
        <v>558</v>
      </c>
      <c r="J7" s="234" t="str">
        <f>VLOOKUP(S7,통합목록!$E$4:$H$220,3,0)</f>
        <v>인사감사 실시 절차와 평가 기준 및 결과의 피드백・활용 방안</v>
      </c>
      <c r="K7" s="200" t="str">
        <f>VLOOKUP(S7,통합목록!$E$4:$H$220,4,0)</f>
        <v>열기2-02.인사노무관리론\02.문제\[모의][08.17-2]인사감사 실시 절차와 평가 기준 및 결과의 피드백・활용 방안.txt</v>
      </c>
      <c r="L7" s="276" t="s">
        <v>1531</v>
      </c>
      <c r="M7" s="277"/>
      <c r="N7" s="200" t="str">
        <f t="shared" si="1"/>
        <v>제08장 인적자원관리의 현대적 흐름&gt;29&gt;2&gt;</v>
      </c>
      <c r="O7" s="200" t="str">
        <f t="shared" si="2"/>
        <v>제08장 인적자원관리의 현대적 흐름&gt;제17절 인사감사&gt;02</v>
      </c>
      <c r="P7" s="200" t="str">
        <f t="shared" si="3"/>
        <v>모의&gt;8.17&gt;1</v>
      </c>
      <c r="Q7" s="200" t="str">
        <f t="shared" si="4"/>
        <v>모의&gt;8.17&gt;2</v>
      </c>
      <c r="S7" s="8" t="str">
        <f t="shared" si="5"/>
        <v>8.17-2</v>
      </c>
    </row>
    <row r="8" spans="2:19" ht="14.45" hidden="1" customHeight="1" x14ac:dyDescent="0.2">
      <c r="B8" s="273">
        <f t="shared" si="0"/>
        <v>5</v>
      </c>
      <c r="C8" s="274">
        <v>8.16</v>
      </c>
      <c r="D8" s="275" t="s">
        <v>552</v>
      </c>
      <c r="E8" s="275" t="s">
        <v>553</v>
      </c>
      <c r="F8" s="234" t="str">
        <f>VLOOKUP(S8,통합목록!$P$4:$R$220,2,0)</f>
        <v>제08장 인적자원관리의 현대적 흐름</v>
      </c>
      <c r="G8" s="275" t="s">
        <v>633</v>
      </c>
      <c r="H8" s="291" t="str">
        <f>VLOOKUP(S8,통합목록!$P$4:$R$220,3,0)</f>
        <v>제16절 근로생활의 질</v>
      </c>
      <c r="I8" s="275" t="s">
        <v>556</v>
      </c>
      <c r="J8" s="234" t="str">
        <f>VLOOKUP(S8,통합목록!$E$4:$H$220,3,0)</f>
        <v>QWL의 개념, 대두 배경 및 월튼(Walton)의 8가지 측정 지표와 사례의 연계 분석</v>
      </c>
      <c r="K8" s="200" t="str">
        <f>VLOOKUP(S8,통합목록!$E$4:$H$220,4,0)</f>
        <v>열기2-02.인사노무관리론\02.문제\[모의][08.16-1]QWL의 개념, 대두 배경 및 월튼(Walton)의 8가지 측정 지표와 사례의 연계 분석.txt</v>
      </c>
      <c r="L8" s="276" t="s">
        <v>1531</v>
      </c>
      <c r="M8" s="277"/>
      <c r="N8" s="200" t="str">
        <f t="shared" si="1"/>
        <v>제08장 인적자원관리의 현대적 흐름&gt;26&gt;1&gt;</v>
      </c>
      <c r="O8" s="200" t="str">
        <f t="shared" si="2"/>
        <v>제08장 인적자원관리의 현대적 흐름&gt;제16절 근로생활의 질&gt;01</v>
      </c>
      <c r="P8" s="200" t="str">
        <f t="shared" si="3"/>
        <v>모의&gt;8.16&gt;2</v>
      </c>
      <c r="Q8" s="200" t="str">
        <f t="shared" si="4"/>
        <v>모의&gt;8.16&gt;1</v>
      </c>
      <c r="S8" s="8" t="str">
        <f t="shared" si="5"/>
        <v>8.16-1</v>
      </c>
    </row>
    <row r="9" spans="2:19" ht="14.45" hidden="1" customHeight="1" x14ac:dyDescent="0.2">
      <c r="B9" s="273">
        <f t="shared" si="0"/>
        <v>6</v>
      </c>
      <c r="C9" s="274">
        <v>8.16</v>
      </c>
      <c r="D9" s="275" t="s">
        <v>553</v>
      </c>
      <c r="E9" s="275" t="s">
        <v>552</v>
      </c>
      <c r="F9" s="234" t="str">
        <f>VLOOKUP(S9,통합목록!$P$4:$R$220,2,0)</f>
        <v>제08장 인적자원관리의 현대적 흐름</v>
      </c>
      <c r="G9" s="275" t="s">
        <v>634</v>
      </c>
      <c r="H9" s="291" t="str">
        <f>VLOOKUP(S9,통합목록!$P$4:$R$220,3,0)</f>
        <v>제16절 근로생활의 질</v>
      </c>
      <c r="I9" s="275" t="s">
        <v>558</v>
      </c>
      <c r="J9" s="234" t="str">
        <f>VLOOKUP(S9,통합목록!$E$4:$H$220,3,0)</f>
        <v>QWL 향상을 위한 구체적 실천 방안과 기대 효과 및 성공 전제 조건</v>
      </c>
      <c r="K9" s="200" t="str">
        <f>VLOOKUP(S9,통합목록!$E$4:$H$220,4,0)</f>
        <v>열기2-02.인사노무관리론\02.문제\[모의][08.16-2]QWL 향상을 위한 구체적 실천 방안과 기대 효과 및 성공 전제 조건.txt</v>
      </c>
      <c r="L9" s="276" t="s">
        <v>1531</v>
      </c>
      <c r="M9" s="277"/>
      <c r="N9" s="200" t="str">
        <f t="shared" si="1"/>
        <v>제08장 인적자원관리의 현대적 흐름&gt;27&gt;2&gt;</v>
      </c>
      <c r="O9" s="200" t="str">
        <f t="shared" si="2"/>
        <v>제08장 인적자원관리의 현대적 흐름&gt;제16절 근로생활의 질&gt;02</v>
      </c>
      <c r="P9" s="200" t="str">
        <f t="shared" si="3"/>
        <v>모의&gt;8.16&gt;1</v>
      </c>
      <c r="Q9" s="200" t="str">
        <f t="shared" si="4"/>
        <v>모의&gt;8.16&gt;2</v>
      </c>
      <c r="S9" s="8" t="str">
        <f t="shared" si="5"/>
        <v>8.16-2</v>
      </c>
    </row>
    <row r="10" spans="2:19" ht="14.45" hidden="1" customHeight="1" x14ac:dyDescent="0.2">
      <c r="B10" s="273">
        <f t="shared" si="0"/>
        <v>7</v>
      </c>
      <c r="C10" s="274">
        <v>8.15</v>
      </c>
      <c r="D10" s="275" t="s">
        <v>552</v>
      </c>
      <c r="E10" s="275" t="s">
        <v>553</v>
      </c>
      <c r="F10" s="234" t="str">
        <f>VLOOKUP(S10,통합목록!$P$4:$R$220,2,0)</f>
        <v>제08장 인적자원관리의 현대적 흐름</v>
      </c>
      <c r="G10" s="275" t="s">
        <v>631</v>
      </c>
      <c r="H10" s="291" t="str">
        <f>VLOOKUP(S10,통합목록!$P$4:$R$220,3,0)</f>
        <v>제15절 스마트 워크</v>
      </c>
      <c r="I10" s="275" t="s">
        <v>556</v>
      </c>
      <c r="J10" s="234" t="str">
        <f>VLOOKUP(S10,통합목록!$E$4:$H$220,3,0)</f>
        <v>스마트 워크(Smart Work)의 개념・유형 및 개인과 조직에 미치는 긍정적 영향과 역기능</v>
      </c>
      <c r="K10" s="200" t="str">
        <f>VLOOKUP(S10,통합목록!$E$4:$H$220,4,0)</f>
        <v>열기2-02.인사노무관리론\02.문제\[모의][08.15-1]스마트 워크(Smart Work)의 개념・유형 및 개인과 조직에 미치는 긍정적 영향과 역기능.txt</v>
      </c>
      <c r="L10" s="276" t="s">
        <v>1531</v>
      </c>
      <c r="M10" s="277"/>
      <c r="N10" s="200" t="str">
        <f t="shared" si="1"/>
        <v>제08장 인적자원관리의 현대적 흐름&gt;24&gt;1&gt;</v>
      </c>
      <c r="O10" s="200" t="str">
        <f t="shared" si="2"/>
        <v>제08장 인적자원관리의 현대적 흐름&gt;제15절 스마트 워크&gt;01</v>
      </c>
      <c r="P10" s="200" t="str">
        <f t="shared" si="3"/>
        <v>모의&gt;8.15&gt;2</v>
      </c>
      <c r="Q10" s="200" t="str">
        <f t="shared" si="4"/>
        <v>모의&gt;8.15&gt;1</v>
      </c>
      <c r="S10" s="8" t="str">
        <f t="shared" si="5"/>
        <v>8.15-1</v>
      </c>
    </row>
    <row r="11" spans="2:19" ht="14.45" hidden="1" customHeight="1" x14ac:dyDescent="0.2">
      <c r="B11" s="273">
        <f t="shared" si="0"/>
        <v>8</v>
      </c>
      <c r="C11" s="274">
        <v>8.15</v>
      </c>
      <c r="D11" s="275" t="s">
        <v>553</v>
      </c>
      <c r="E11" s="275" t="s">
        <v>552</v>
      </c>
      <c r="F11" s="234" t="str">
        <f>VLOOKUP(S11,통합목록!$P$4:$R$220,2,0)</f>
        <v>제08장 인적자원관리의 현대적 흐름</v>
      </c>
      <c r="G11" s="275" t="s">
        <v>632</v>
      </c>
      <c r="H11" s="291" t="str">
        <f>VLOOKUP(S11,통합목록!$P$4:$R$220,3,0)</f>
        <v>제15절 스마트 워크</v>
      </c>
      <c r="I11" s="275" t="s">
        <v>558</v>
      </c>
      <c r="J11" s="234" t="str">
        <f>VLOOKUP(S11,통합목록!$E$4:$H$220,3,0)</f>
        <v>스마트 워크 체제 하 성과 관리 패러다임 변화와 인사평가・보상 체계 설계 및 조직 문화적 과제</v>
      </c>
      <c r="K11" s="200" t="str">
        <f>VLOOKUP(S11,통합목록!$E$4:$H$220,4,0)</f>
        <v>열기2-02.인사노무관리론\02.문제\[모의][08.15-2]스마트 워크 체제 하 성과 관리 패러다임 변화와 인사평가・보상 체계 설계 및 조직 문화적 과제.txt</v>
      </c>
      <c r="L11" s="276" t="s">
        <v>1531</v>
      </c>
      <c r="M11" s="277"/>
      <c r="N11" s="200" t="str">
        <f t="shared" si="1"/>
        <v>제08장 인적자원관리의 현대적 흐름&gt;25&gt;2&gt;</v>
      </c>
      <c r="O11" s="200" t="str">
        <f t="shared" si="2"/>
        <v>제08장 인적자원관리의 현대적 흐름&gt;제15절 스마트 워크&gt;02</v>
      </c>
      <c r="P11" s="200" t="str">
        <f t="shared" si="3"/>
        <v>모의&gt;8.15&gt;1</v>
      </c>
      <c r="Q11" s="200" t="str">
        <f t="shared" si="4"/>
        <v>모의&gt;8.15&gt;2</v>
      </c>
      <c r="S11" s="8" t="str">
        <f t="shared" si="5"/>
        <v>8.15-2</v>
      </c>
    </row>
    <row r="12" spans="2:19" ht="14.45" hidden="1" customHeight="1" x14ac:dyDescent="0.2">
      <c r="B12" s="273">
        <f t="shared" si="0"/>
        <v>9</v>
      </c>
      <c r="C12" s="274">
        <v>8.14</v>
      </c>
      <c r="D12" s="275" t="s">
        <v>552</v>
      </c>
      <c r="E12" s="275" t="s">
        <v>553</v>
      </c>
      <c r="F12" s="234" t="str">
        <f>VLOOKUP(S12,통합목록!$P$4:$R$220,2,0)</f>
        <v>제08장 인적자원관리의 현대적 흐름</v>
      </c>
      <c r="G12" s="275" t="s">
        <v>629</v>
      </c>
      <c r="H12" s="291" t="str">
        <f>VLOOKUP(S12,통합목록!$P$4:$R$220,3,0)</f>
        <v>제14절 가족친화적 경영</v>
      </c>
      <c r="I12" s="275" t="s">
        <v>556</v>
      </c>
      <c r="J12" s="234" t="str">
        <f>VLOOKUP(S12,통합목록!$E$4:$H$220,3,0)</f>
        <v>가족친화적 경영(FFM)의 개념, 등장 배경, 사회적 교환 이론과 신호 이론에 근거한 조직 효과성 분석</v>
      </c>
      <c r="K12" s="200" t="str">
        <f>VLOOKUP(S12,통합목록!$E$4:$H$220,4,0)</f>
        <v>열기2-02.인사노무관리론\02.문제\[모의][08.14-1]가족친화적 경영(FFM)의 개념, 등장 배경, 사회적 교환 이론과 신호 이론에 근거한 조직 효과성 분석.txt</v>
      </c>
      <c r="L12" s="276" t="s">
        <v>1531</v>
      </c>
      <c r="M12" s="277"/>
      <c r="N12" s="200" t="str">
        <f t="shared" si="1"/>
        <v>제08장 인적자원관리의 현대적 흐름&gt;22&gt;1&gt;</v>
      </c>
      <c r="O12" s="200" t="str">
        <f t="shared" si="2"/>
        <v>제08장 인적자원관리의 현대적 흐름&gt;제14절 가족친화적 경영&gt;01</v>
      </c>
      <c r="P12" s="200" t="str">
        <f t="shared" si="3"/>
        <v>모의&gt;8.14&gt;2</v>
      </c>
      <c r="Q12" s="200" t="str">
        <f t="shared" si="4"/>
        <v>모의&gt;8.14&gt;1</v>
      </c>
      <c r="S12" s="8" t="str">
        <f t="shared" si="5"/>
        <v>8.14-1</v>
      </c>
    </row>
    <row r="13" spans="2:19" ht="14.45" hidden="1" customHeight="1" x14ac:dyDescent="0.2">
      <c r="B13" s="273">
        <f t="shared" si="0"/>
        <v>10</v>
      </c>
      <c r="C13" s="274">
        <v>8.14</v>
      </c>
      <c r="D13" s="275" t="s">
        <v>553</v>
      </c>
      <c r="E13" s="275" t="s">
        <v>552</v>
      </c>
      <c r="F13" s="234" t="str">
        <f>VLOOKUP(S13,통합목록!$P$4:$R$220,2,0)</f>
        <v>제08장 인적자원관리의 현대적 흐름</v>
      </c>
      <c r="G13" s="275" t="s">
        <v>630</v>
      </c>
      <c r="H13" s="291" t="str">
        <f>VLOOKUP(S13,통합목록!$P$4:$R$220,3,0)</f>
        <v>제14절 가족친화적 경영</v>
      </c>
      <c r="I13" s="275" t="s">
        <v>558</v>
      </c>
      <c r="J13" s="234" t="str">
        <f>VLOOKUP(S13,통합목록!$E$4:$H$220,3,0)</f>
        <v>성공적 정착을 위한 조직 문화와 리더십, 구체적 실행 프로그램 및 장애요인 극복 방안</v>
      </c>
      <c r="K13" s="200" t="str">
        <f>VLOOKUP(S13,통합목록!$E$4:$H$220,4,0)</f>
        <v>열기2-02.인사노무관리론\02.문제\[모의][08.14-2]성공적 정착을 위한 조직 문화와 리더십, 구체적 실행 프로그램 및 장애요인 극복 방안.txt</v>
      </c>
      <c r="L13" s="276" t="s">
        <v>1531</v>
      </c>
      <c r="M13" s="277"/>
      <c r="N13" s="200" t="str">
        <f t="shared" si="1"/>
        <v>제08장 인적자원관리의 현대적 흐름&gt;23&gt;2&gt;</v>
      </c>
      <c r="O13" s="200" t="str">
        <f t="shared" si="2"/>
        <v>제08장 인적자원관리의 현대적 흐름&gt;제14절 가족친화적 경영&gt;02</v>
      </c>
      <c r="P13" s="200" t="str">
        <f t="shared" si="3"/>
        <v>모의&gt;8.14&gt;1</v>
      </c>
      <c r="Q13" s="200" t="str">
        <f t="shared" si="4"/>
        <v>모의&gt;8.14&gt;2</v>
      </c>
      <c r="S13" s="8" t="str">
        <f t="shared" si="5"/>
        <v>8.14-2</v>
      </c>
    </row>
    <row r="14" spans="2:19" ht="14.45" hidden="1" customHeight="1" x14ac:dyDescent="0.2">
      <c r="B14" s="273">
        <f t="shared" si="0"/>
        <v>11</v>
      </c>
      <c r="C14" s="274">
        <v>8.06</v>
      </c>
      <c r="D14" s="275" t="s">
        <v>552</v>
      </c>
      <c r="E14" s="275" t="s">
        <v>553</v>
      </c>
      <c r="F14" s="234" t="str">
        <f>VLOOKUP(S14,통합목록!$P$4:$R$220,2,0)</f>
        <v>제08장 인적자원관리의 현대적 흐름</v>
      </c>
      <c r="G14" s="275" t="s">
        <v>624</v>
      </c>
      <c r="H14" s="291" t="str">
        <f>VLOOKUP(S14,통합목록!$P$4:$R$220,3,0)</f>
        <v>제06절 저성과자 관리</v>
      </c>
      <c r="I14" s="275" t="s">
        <v>556</v>
      </c>
      <c r="J14" s="234" t="str">
        <f>VLOOKUP(S14,통합목록!$E$4:$H$220,3,0)</f>
        <v>저성과자의 개념 정의, 다차원적 발생 원인 분석 및 방치 시 조직에 미치는 역기능</v>
      </c>
      <c r="K14" s="200" t="str">
        <f>VLOOKUP(S14,통합목록!$E$4:$H$220,4,0)</f>
        <v>열기2-02.인사노무관리론\02.문제\[모의][08.06-1]저성과자의 개념 정의, 다차원적 발생 원인 분석 및 방치 시 조직에 미치는 역기능.txt</v>
      </c>
      <c r="L14" s="276" t="s">
        <v>1531</v>
      </c>
      <c r="M14" s="277"/>
      <c r="N14" s="200" t="str">
        <f t="shared" si="1"/>
        <v>제08장 인적자원관리의 현대적 흐름&gt;20&gt;1&gt;</v>
      </c>
      <c r="O14" s="200" t="str">
        <f t="shared" si="2"/>
        <v>제08장 인적자원관리의 현대적 흐름&gt;제06절 저성과자 관리&gt;01</v>
      </c>
      <c r="P14" s="200" t="str">
        <f t="shared" si="3"/>
        <v>모의&gt;8.06&gt;2</v>
      </c>
      <c r="Q14" s="200" t="str">
        <f t="shared" si="4"/>
        <v>모의&gt;8.06&gt;1</v>
      </c>
      <c r="S14" s="8" t="str">
        <f t="shared" si="5"/>
        <v>8.06-1</v>
      </c>
    </row>
    <row r="15" spans="2:19" ht="14.45" hidden="1" customHeight="1" x14ac:dyDescent="0.2">
      <c r="B15" s="273">
        <f t="shared" si="0"/>
        <v>12</v>
      </c>
      <c r="C15" s="274">
        <v>8.06</v>
      </c>
      <c r="D15" s="275" t="s">
        <v>553</v>
      </c>
      <c r="E15" s="275" t="s">
        <v>552</v>
      </c>
      <c r="F15" s="234" t="str">
        <f>VLOOKUP(S15,통합목록!$P$4:$R$220,2,0)</f>
        <v>제08장 인적자원관리의 현대적 흐름</v>
      </c>
      <c r="G15" s="275" t="s">
        <v>625</v>
      </c>
      <c r="H15" s="291" t="str">
        <f>VLOOKUP(S15,통합목록!$P$4:$R$220,3,0)</f>
        <v>제06절 저성과자 관리</v>
      </c>
      <c r="I15" s="275" t="s">
        <v>558</v>
      </c>
      <c r="J15" s="234" t="str">
        <f>VLOOKUP(S15,통합목록!$E$4:$H$220,3,0)</f>
        <v>저성과자 관리 프로그램(PIP)의 운영 단계와 역량 개발형 관리 및 퇴직 관리의 정당성 확보 방안</v>
      </c>
      <c r="K15" s="200" t="str">
        <f>VLOOKUP(S15,통합목록!$E$4:$H$220,4,0)</f>
        <v>열기2-02.인사노무관리론\02.문제\[모의][08.06-2]저성과자 관리 프로그램(PIP)의 운영 단계와 역량 개발형 관리 및 퇴직 관리의 정당성 확보 방안.txt</v>
      </c>
      <c r="L15" s="276" t="s">
        <v>1531</v>
      </c>
      <c r="M15" s="277"/>
      <c r="N15" s="200" t="str">
        <f t="shared" si="1"/>
        <v>제08장 인적자원관리의 현대적 흐름&gt;21&gt;2&gt;</v>
      </c>
      <c r="O15" s="200" t="str">
        <f t="shared" si="2"/>
        <v>제08장 인적자원관리의 현대적 흐름&gt;제06절 저성과자 관리&gt;02</v>
      </c>
      <c r="P15" s="200" t="str">
        <f t="shared" si="3"/>
        <v>모의&gt;8.06&gt;1</v>
      </c>
      <c r="Q15" s="200" t="str">
        <f t="shared" si="4"/>
        <v>모의&gt;8.06&gt;2</v>
      </c>
      <c r="S15" s="8" t="str">
        <f t="shared" si="5"/>
        <v>8.06-2</v>
      </c>
    </row>
    <row r="16" spans="2:19" ht="14.45" hidden="1" customHeight="1" x14ac:dyDescent="0.2">
      <c r="B16" s="273">
        <f t="shared" si="0"/>
        <v>13</v>
      </c>
      <c r="C16" s="274">
        <v>8.0500000000000007</v>
      </c>
      <c r="D16" s="275" t="s">
        <v>552</v>
      </c>
      <c r="E16" s="275" t="s">
        <v>553</v>
      </c>
      <c r="F16" s="234" t="str">
        <f>VLOOKUP(S16,통합목록!$P$4:$R$220,2,0)</f>
        <v>제08장 인적자원관리의 현대적 흐름</v>
      </c>
      <c r="G16" s="275" t="s">
        <v>621</v>
      </c>
      <c r="H16" s="291" t="str">
        <f>VLOOKUP(S16,통합목록!$P$4:$R$220,3,0)</f>
        <v>제05절 성과주의 인적자원관리</v>
      </c>
      <c r="I16" s="275" t="s">
        <v>556</v>
      </c>
      <c r="J16" s="234" t="str">
        <f>VLOOKUP(S16,통합목록!$E$4:$H$220,3,0)</f>
        <v>성과주의 인적자원관리의 개념과 도입 배경, 긍정적・부정적 기능 분석</v>
      </c>
      <c r="K16" s="200" t="str">
        <f>VLOOKUP(S16,통합목록!$E$4:$H$220,4,0)</f>
        <v>열기2-02.인사노무관리론\02.문제\[모의][08.05-1]성과주의 인적자원관리의 개념과 도입 배경, 긍정적・부정적 기능 분석.txt</v>
      </c>
      <c r="L16" s="276" t="s">
        <v>1531</v>
      </c>
      <c r="M16" s="277"/>
      <c r="N16" s="200" t="str">
        <f t="shared" si="1"/>
        <v>제08장 인적자원관리의 현대적 흐름&gt;18&gt;1&gt;</v>
      </c>
      <c r="O16" s="200" t="str">
        <f t="shared" si="2"/>
        <v>제08장 인적자원관리의 현대적 흐름&gt;제05절 성과주의 인적자원관리&gt;01</v>
      </c>
      <c r="P16" s="200" t="str">
        <f t="shared" si="3"/>
        <v>모의&gt;8.05&gt;2</v>
      </c>
      <c r="Q16" s="200" t="str">
        <f t="shared" si="4"/>
        <v>모의&gt;8.05&gt;1</v>
      </c>
      <c r="S16" s="8" t="str">
        <f t="shared" si="5"/>
        <v>8.05-1</v>
      </c>
    </row>
    <row r="17" spans="2:19" ht="14.45" hidden="1" customHeight="1" x14ac:dyDescent="0.2">
      <c r="B17" s="273">
        <f t="shared" si="0"/>
        <v>14</v>
      </c>
      <c r="C17" s="274">
        <v>8.0500000000000007</v>
      </c>
      <c r="D17" s="275" t="s">
        <v>553</v>
      </c>
      <c r="E17" s="275" t="s">
        <v>552</v>
      </c>
      <c r="F17" s="234" t="str">
        <f>VLOOKUP(S17,통합목록!$P$4:$R$220,2,0)</f>
        <v>제08장 인적자원관리의 현대적 흐름</v>
      </c>
      <c r="G17" s="275" t="s">
        <v>622</v>
      </c>
      <c r="H17" s="291" t="str">
        <f>VLOOKUP(S17,통합목록!$P$4:$R$220,3,0)</f>
        <v>제05절 성과주의 인적자원관리</v>
      </c>
      <c r="I17" s="275" t="s">
        <v>558</v>
      </c>
      <c r="J17" s="234" t="str">
        <f>VLOOKUP(S17,통합목록!$E$4:$H$220,3,0)</f>
        <v>성과주의 수용성 확보 방안과 집단 성과급 및 비금전적 보상 전략</v>
      </c>
      <c r="K17" s="200" t="str">
        <f>VLOOKUP(S17,통합목록!$E$4:$H$220,4,0)</f>
        <v>열기2-02.인사노무관리론\02.문제\[모의][08.05-2]성과주의 수용성 확보 방안과 집단 성과급 및 비금전적 보상 전략.txt</v>
      </c>
      <c r="L17" s="276" t="s">
        <v>1531</v>
      </c>
      <c r="M17" s="277"/>
      <c r="N17" s="200" t="str">
        <f t="shared" si="1"/>
        <v>제08장 인적자원관리의 현대적 흐름&gt;19&gt;2&gt;</v>
      </c>
      <c r="O17" s="200" t="str">
        <f t="shared" si="2"/>
        <v>제08장 인적자원관리의 현대적 흐름&gt;제05절 성과주의 인적자원관리&gt;02</v>
      </c>
      <c r="P17" s="200" t="str">
        <f t="shared" si="3"/>
        <v>모의&gt;8.05&gt;1</v>
      </c>
      <c r="Q17" s="200" t="str">
        <f t="shared" si="4"/>
        <v>모의&gt;8.05&gt;2</v>
      </c>
      <c r="S17" s="8" t="str">
        <f t="shared" si="5"/>
        <v>8.05-2</v>
      </c>
    </row>
    <row r="18" spans="2:19" ht="14.45" hidden="1" customHeight="1" x14ac:dyDescent="0.2">
      <c r="B18" s="273">
        <f t="shared" si="0"/>
        <v>15</v>
      </c>
      <c r="C18" s="274">
        <v>8.0399999999999991</v>
      </c>
      <c r="D18" s="275" t="s">
        <v>552</v>
      </c>
      <c r="E18" s="275" t="s">
        <v>553</v>
      </c>
      <c r="F18" s="234" t="str">
        <f>VLOOKUP(S18,통합목록!$P$4:$R$220,2,0)</f>
        <v>제08장 인적자원관리의 현대적 흐름</v>
      </c>
      <c r="G18" s="275" t="s">
        <v>610</v>
      </c>
      <c r="H18" s="291" t="str">
        <f>VLOOKUP(S18,통합목록!$P$4:$R$220,3,0)</f>
        <v>제04절 비정규직 인적자원관리</v>
      </c>
      <c r="I18" s="275" t="s">
        <v>556</v>
      </c>
      <c r="J18" s="234" t="str">
        <f>VLOOKUP(S18,통합목록!$E$4:$H$220,3,0)</f>
        <v>비정규직 인적자원관리의 대두 배경, 유연성 모델 및 조직에 미치는 영향</v>
      </c>
      <c r="K18" s="200" t="str">
        <f>VLOOKUP(S18,통합목록!$E$4:$H$220,4,0)</f>
        <v>열기2-02.인사노무관리론\02.문제\[모의][08.04-1]비정규직 인적자원관리의 대두 배경, 유연성 모델 및 조직에 미치는 영향.txt</v>
      </c>
      <c r="L18" s="276" t="s">
        <v>1531</v>
      </c>
      <c r="M18" s="277"/>
      <c r="N18" s="200" t="str">
        <f t="shared" si="1"/>
        <v>제08장 인적자원관리의 현대적 흐름&gt;16&gt;1&gt;</v>
      </c>
      <c r="O18" s="200" t="str">
        <f t="shared" si="2"/>
        <v>제08장 인적자원관리의 현대적 흐름&gt;제04절 비정규직 인적자원관리&gt;01</v>
      </c>
      <c r="P18" s="200" t="str">
        <f t="shared" si="3"/>
        <v>모의&gt;8.04&gt;2</v>
      </c>
      <c r="Q18" s="200" t="str">
        <f t="shared" si="4"/>
        <v>모의&gt;8.04&gt;1</v>
      </c>
      <c r="S18" s="8" t="str">
        <f t="shared" si="5"/>
        <v>8.04-1</v>
      </c>
    </row>
    <row r="19" spans="2:19" ht="14.45" hidden="1" customHeight="1" x14ac:dyDescent="0.2">
      <c r="B19" s="273">
        <f t="shared" si="0"/>
        <v>16</v>
      </c>
      <c r="C19" s="274">
        <v>8.0399999999999991</v>
      </c>
      <c r="D19" s="275" t="s">
        <v>553</v>
      </c>
      <c r="E19" s="275" t="s">
        <v>552</v>
      </c>
      <c r="F19" s="234" t="str">
        <f>VLOOKUP(S19,통합목록!$P$4:$R$220,2,0)</f>
        <v>제08장 인적자원관리의 현대적 흐름</v>
      </c>
      <c r="G19" s="275" t="s">
        <v>611</v>
      </c>
      <c r="H19" s="291" t="str">
        <f>VLOOKUP(S19,통합목록!$P$4:$R$220,3,0)</f>
        <v>제04절 비정규직 인적자원관리</v>
      </c>
      <c r="I19" s="275" t="s">
        <v>558</v>
      </c>
      <c r="J19" s="234" t="str">
        <f>VLOOKUP(S19,통합목록!$E$4:$H$220,3,0)</f>
        <v>차별 금지 원칙과 대응 방안 및 비정규직 유지 관리 전략</v>
      </c>
      <c r="K19" s="200" t="str">
        <f>VLOOKUP(S19,통합목록!$E$4:$H$220,4,0)</f>
        <v>열기2-02.인사노무관리론\02.문제\[모의][08.04-2]차별 금지 원칙과 대응 방안 및 비정규직 유지 관리 전략.txt</v>
      </c>
      <c r="L19" s="276" t="s">
        <v>1531</v>
      </c>
      <c r="M19" s="277"/>
      <c r="N19" s="200" t="str">
        <f t="shared" si="1"/>
        <v>제08장 인적자원관리의 현대적 흐름&gt;17&gt;2&gt;</v>
      </c>
      <c r="O19" s="200" t="str">
        <f t="shared" si="2"/>
        <v>제08장 인적자원관리의 현대적 흐름&gt;제04절 비정규직 인적자원관리&gt;02</v>
      </c>
      <c r="P19" s="200" t="str">
        <f t="shared" si="3"/>
        <v>모의&gt;8.04&gt;1</v>
      </c>
      <c r="Q19" s="200" t="str">
        <f t="shared" si="4"/>
        <v>모의&gt;8.04&gt;2</v>
      </c>
      <c r="S19" s="8" t="str">
        <f t="shared" si="5"/>
        <v>8.04-2</v>
      </c>
    </row>
    <row r="20" spans="2:19" ht="14.45" hidden="1" customHeight="1" x14ac:dyDescent="0.2">
      <c r="B20" s="273">
        <f t="shared" si="0"/>
        <v>17</v>
      </c>
      <c r="C20" s="274">
        <v>8.0299999999999994</v>
      </c>
      <c r="D20" s="275" t="s">
        <v>552</v>
      </c>
      <c r="E20" s="275" t="s">
        <v>553</v>
      </c>
      <c r="F20" s="234" t="str">
        <f>VLOOKUP(S20,통합목록!$P$4:$R$220,2,0)</f>
        <v>제08장 인적자원관리의 현대적 흐름</v>
      </c>
      <c r="G20" s="275" t="s">
        <v>614</v>
      </c>
      <c r="H20" s="291" t="str">
        <f>VLOOKUP(S20,통합목록!$P$4:$R$220,3,0)</f>
        <v>제03절 여성 인적자원관리</v>
      </c>
      <c r="I20" s="275" t="s">
        <v>556</v>
      </c>
      <c r="J20" s="234" t="str">
        <f>VLOOKUP(S20,통합목록!$E$4:$H$220,3,0)</f>
        <v>여성 인적자원관리의 중요성, 유리천장의 원인 및 적극적 고용개선 조치(AA)의 기대효과</v>
      </c>
      <c r="K20" s="200" t="str">
        <f>VLOOKUP(S20,통합목록!$E$4:$H$220,4,0)</f>
        <v>열기2-02.인사노무관리론\02.문제\[모의][08.03-1]여성 인적자원관리의 중요성, 유리천장의 원인 및 적극적 고용개선 조치(AA)의 기대효과.txt</v>
      </c>
      <c r="L20" s="276" t="s">
        <v>1531</v>
      </c>
      <c r="M20" s="277"/>
      <c r="N20" s="200" t="str">
        <f t="shared" si="1"/>
        <v>제08장 인적자원관리의 현대적 흐름&gt;14&gt;1&gt;</v>
      </c>
      <c r="O20" s="200" t="str">
        <f t="shared" si="2"/>
        <v>제08장 인적자원관리의 현대적 흐름&gt;제03절 여성 인적자원관리&gt;01</v>
      </c>
      <c r="P20" s="200" t="str">
        <f t="shared" si="3"/>
        <v>모의&gt;8.03&gt;2</v>
      </c>
      <c r="Q20" s="200" t="str">
        <f t="shared" si="4"/>
        <v>모의&gt;8.03&gt;1</v>
      </c>
      <c r="S20" s="8" t="str">
        <f t="shared" si="5"/>
        <v>8.03-1</v>
      </c>
    </row>
    <row r="21" spans="2:19" ht="14.45" hidden="1" customHeight="1" x14ac:dyDescent="0.2">
      <c r="B21" s="273">
        <f t="shared" si="0"/>
        <v>18</v>
      </c>
      <c r="C21" s="274">
        <v>8.0299999999999994</v>
      </c>
      <c r="D21" s="275" t="s">
        <v>553</v>
      </c>
      <c r="E21" s="275" t="s">
        <v>552</v>
      </c>
      <c r="F21" s="234" t="str">
        <f>VLOOKUP(S21,통합목록!$P$4:$R$220,2,0)</f>
        <v>제08장 인적자원관리의 현대적 흐름</v>
      </c>
      <c r="G21" s="275" t="s">
        <v>620</v>
      </c>
      <c r="H21" s="291" t="str">
        <f>VLOOKUP(S21,통합목록!$P$4:$R$220,3,0)</f>
        <v>제03절 여성 인적자원관리</v>
      </c>
      <c r="I21" s="275" t="s">
        <v>558</v>
      </c>
      <c r="J21" s="234" t="str">
        <f>VLOOKUP(S21,통합목록!$E$4:$H$220,3,0)</f>
        <v>일・가정 양립 지원 제도와 가족친화경영 실천 방안</v>
      </c>
      <c r="K21" s="200" t="str">
        <f>VLOOKUP(S21,통합목록!$E$4:$H$220,4,0)</f>
        <v>열기2-02.인사노무관리론\02.문제\[모의][08.03-2]일・가정 양립 지원 제도와 가족친화경영 실천 방안.txt</v>
      </c>
      <c r="L21" s="276" t="s">
        <v>1531</v>
      </c>
      <c r="M21" s="277"/>
      <c r="N21" s="200" t="str">
        <f t="shared" si="1"/>
        <v>제08장 인적자원관리의 현대적 흐름&gt;15&gt;2&gt;</v>
      </c>
      <c r="O21" s="200" t="str">
        <f t="shared" si="2"/>
        <v>제08장 인적자원관리의 현대적 흐름&gt;제03절 여성 인적자원관리&gt;02</v>
      </c>
      <c r="P21" s="200" t="str">
        <f t="shared" si="3"/>
        <v>모의&gt;8.03&gt;1</v>
      </c>
      <c r="Q21" s="200" t="str">
        <f t="shared" si="4"/>
        <v>모의&gt;8.03&gt;2</v>
      </c>
      <c r="S21" s="8" t="str">
        <f t="shared" si="5"/>
        <v>8.03-2</v>
      </c>
    </row>
    <row r="22" spans="2:19" ht="14.45" hidden="1" customHeight="1" x14ac:dyDescent="0.2">
      <c r="B22" s="273">
        <f t="shared" si="0"/>
        <v>19</v>
      </c>
      <c r="C22" s="274">
        <v>8.01</v>
      </c>
      <c r="D22" s="275" t="s">
        <v>552</v>
      </c>
      <c r="E22" s="275" t="s">
        <v>553</v>
      </c>
      <c r="F22" s="234" t="str">
        <f>VLOOKUP(S22,통합목록!$P$4:$R$220,2,0)</f>
        <v>제08장 인적자원관리의 현대적 흐름</v>
      </c>
      <c r="G22" s="275" t="s">
        <v>571</v>
      </c>
      <c r="H22" s="291" t="str">
        <f>VLOOKUP(S22,통합목록!$P$4:$R$220,3,0)</f>
        <v>제01절 윤리경영과 윤리적 인적자원관리</v>
      </c>
      <c r="I22" s="275" t="s">
        <v>556</v>
      </c>
      <c r="J22" s="234" t="str">
        <f>VLOOKUP(S22,통합목록!$E$4:$H$220,3,0)</f>
        <v>윤리경영의 개념 및 필요성과 윤리성 판단 기준인 결과론, 의무론, 덕 윤리의 비교</v>
      </c>
      <c r="K22" s="200" t="str">
        <f>VLOOKUP(S22,통합목록!$E$4:$H$220,4,0)</f>
        <v>열기2-02.인사노무관리론\02.문제\[모의][08.01-1]윤리경영의 개념 및 필요성과 윤리성 판단 기준인 결과론, 의무론, 덕 윤리의 비교.txt</v>
      </c>
      <c r="L22" s="276" t="s">
        <v>1531</v>
      </c>
      <c r="M22" s="277"/>
      <c r="N22" s="200" t="str">
        <f t="shared" si="1"/>
        <v>제08장 인적자원관리의 현대적 흐름&gt;12&gt;1&gt;</v>
      </c>
      <c r="O22" s="200" t="str">
        <f t="shared" si="2"/>
        <v>제08장 인적자원관리의 현대적 흐름&gt;제01절 윤리경영과 윤리적 인적자원관리&gt;01</v>
      </c>
      <c r="P22" s="200" t="str">
        <f t="shared" si="3"/>
        <v>모의&gt;8.01&gt;2</v>
      </c>
      <c r="Q22" s="200" t="str">
        <f t="shared" si="4"/>
        <v>모의&gt;8.01&gt;1</v>
      </c>
      <c r="S22" s="8" t="str">
        <f t="shared" si="5"/>
        <v>8.01-1</v>
      </c>
    </row>
    <row r="23" spans="2:19" ht="14.45" hidden="1" customHeight="1" x14ac:dyDescent="0.2">
      <c r="B23" s="273">
        <f t="shared" si="0"/>
        <v>20</v>
      </c>
      <c r="C23" s="274">
        <v>8.01</v>
      </c>
      <c r="D23" s="275" t="s">
        <v>553</v>
      </c>
      <c r="E23" s="275" t="s">
        <v>552</v>
      </c>
      <c r="F23" s="234" t="str">
        <f>VLOOKUP(S23,통합목록!$P$4:$R$220,2,0)</f>
        <v>제08장 인적자원관리의 현대적 흐름</v>
      </c>
      <c r="G23" s="275" t="s">
        <v>616</v>
      </c>
      <c r="H23" s="291" t="str">
        <f>VLOOKUP(S23,통합목록!$P$4:$R$220,3,0)</f>
        <v>제01절 윤리경영과 윤리적 인적자원관리</v>
      </c>
      <c r="I23" s="275" t="s">
        <v>558</v>
      </c>
      <c r="J23" s="234" t="str">
        <f>VLOOKUP(S23,통합목록!$E$4:$H$220,3,0)</f>
        <v>윤리적 인적자원관리(Ethical HRM)의 기능별 구현 방안 및 제도적 지원 체계</v>
      </c>
      <c r="K23" s="200" t="str">
        <f>VLOOKUP(S23,통합목록!$E$4:$H$220,4,0)</f>
        <v>열기2-02.인사노무관리론\02.문제\[모의][08.01-2]윤리적 인적자원관리(Ethical HRM)의 기능별 구현 방안 및 제도적 지원 체계.txt</v>
      </c>
      <c r="L23" s="276" t="s">
        <v>1531</v>
      </c>
      <c r="M23" s="277"/>
      <c r="N23" s="200" t="str">
        <f t="shared" si="1"/>
        <v>제08장 인적자원관리의 현대적 흐름&gt;13&gt;2&gt;</v>
      </c>
      <c r="O23" s="200" t="str">
        <f t="shared" si="2"/>
        <v>제08장 인적자원관리의 현대적 흐름&gt;제01절 윤리경영과 윤리적 인적자원관리&gt;02</v>
      </c>
      <c r="P23" s="200" t="str">
        <f t="shared" si="3"/>
        <v>모의&gt;8.01&gt;1</v>
      </c>
      <c r="Q23" s="200" t="str">
        <f t="shared" si="4"/>
        <v>모의&gt;8.01&gt;2</v>
      </c>
      <c r="S23" s="8" t="str">
        <f t="shared" si="5"/>
        <v>8.01-2</v>
      </c>
    </row>
    <row r="24" spans="2:19" ht="14.45" hidden="1" customHeight="1" x14ac:dyDescent="0.2">
      <c r="B24" s="273">
        <f t="shared" si="0"/>
        <v>21</v>
      </c>
      <c r="C24" s="274">
        <v>7.04</v>
      </c>
      <c r="D24" s="275" t="s">
        <v>552</v>
      </c>
      <c r="E24" s="275" t="s">
        <v>553</v>
      </c>
      <c r="F24" s="234" t="str">
        <f>VLOOKUP(S24,통합목록!$P$4:$R$220,2,0)</f>
        <v>제07장 유지 및 이직관리</v>
      </c>
      <c r="G24" s="275" t="s">
        <v>610</v>
      </c>
      <c r="H24" s="291" t="str">
        <f>VLOOKUP(S24,통합목록!$P$4:$R$220,3,0)</f>
        <v>제04절 스트레스관리</v>
      </c>
      <c r="I24" s="275" t="s">
        <v>556</v>
      </c>
      <c r="J24" s="234" t="str">
        <f>VLOOKUP(S24,통합목록!$E$4:$H$220,3,0)</f>
        <v>직무 스트레스의 개념, 수준별 원인 및 조직 성과와 건강에 미치는 결과</v>
      </c>
      <c r="K24" s="200" t="str">
        <f>VLOOKUP(S24,통합목록!$E$4:$H$220,4,0)</f>
        <v>열기2-02.인사노무관리론\02.문제\[모의][07.04-1]직무 스트레스의 개념, 수준별 원인 및 조직 성과와 건강에 미치는 결과.txt</v>
      </c>
      <c r="L24" s="276" t="s">
        <v>1531</v>
      </c>
      <c r="M24" s="277"/>
      <c r="N24" s="200" t="str">
        <f t="shared" si="1"/>
        <v>제07장 유지 및 이직관리&gt;16&gt;1&gt;</v>
      </c>
      <c r="O24" s="200" t="str">
        <f t="shared" si="2"/>
        <v>제07장 유지 및 이직관리&gt;제04절 스트레스관리&gt;01</v>
      </c>
      <c r="P24" s="200" t="str">
        <f t="shared" si="3"/>
        <v>모의&gt;7.04&gt;2</v>
      </c>
      <c r="Q24" s="200" t="str">
        <f t="shared" si="4"/>
        <v>모의&gt;7.04&gt;1</v>
      </c>
      <c r="S24" s="8" t="str">
        <f t="shared" si="5"/>
        <v>7.04-1</v>
      </c>
    </row>
    <row r="25" spans="2:19" ht="14.45" hidden="1" customHeight="1" x14ac:dyDescent="0.2">
      <c r="B25" s="273">
        <f t="shared" si="0"/>
        <v>22</v>
      </c>
      <c r="C25" s="274">
        <v>7.04</v>
      </c>
      <c r="D25" s="275" t="s">
        <v>553</v>
      </c>
      <c r="E25" s="275" t="s">
        <v>552</v>
      </c>
      <c r="F25" s="234" t="str">
        <f>VLOOKUP(S25,통합목록!$P$4:$R$220,2,0)</f>
        <v>제07장 유지 및 이직관리</v>
      </c>
      <c r="G25" s="275" t="s">
        <v>611</v>
      </c>
      <c r="H25" s="291" t="str">
        <f>VLOOKUP(S25,통합목록!$P$4:$R$220,3,0)</f>
        <v>제04절 스트레스관리</v>
      </c>
      <c r="I25" s="275" t="s">
        <v>558</v>
      </c>
      <c r="J25" s="234" t="str">
        <f>VLOOKUP(S25,통합목록!$E$4:$H$220,3,0)</f>
        <v>스트레스 관리 전략과 EAP의 구체적 내용 및 전략적 중요성</v>
      </c>
      <c r="K25" s="200" t="str">
        <f>VLOOKUP(S25,통합목록!$E$4:$H$220,4,0)</f>
        <v>열기2-02.인사노무관리론\02.문제\[모의][07.04-2]스트레스 관리 전략과 EAP의 구체적 내용 및 전략적 중요성.txt</v>
      </c>
      <c r="L25" s="276" t="s">
        <v>1531</v>
      </c>
      <c r="M25" s="277"/>
      <c r="N25" s="200" t="str">
        <f t="shared" si="1"/>
        <v>제07장 유지 및 이직관리&gt;17&gt;2&gt;</v>
      </c>
      <c r="O25" s="200" t="str">
        <f t="shared" si="2"/>
        <v>제07장 유지 및 이직관리&gt;제04절 스트레스관리&gt;02</v>
      </c>
      <c r="P25" s="200" t="str">
        <f t="shared" si="3"/>
        <v>모의&gt;7.04&gt;1</v>
      </c>
      <c r="Q25" s="200" t="str">
        <f t="shared" si="4"/>
        <v>모의&gt;7.04&gt;2</v>
      </c>
      <c r="S25" s="8" t="str">
        <f t="shared" si="5"/>
        <v>7.04-2</v>
      </c>
    </row>
    <row r="26" spans="2:19" ht="14.45" hidden="1" customHeight="1" x14ac:dyDescent="0.2">
      <c r="B26" s="273">
        <f t="shared" si="0"/>
        <v>23</v>
      </c>
      <c r="C26" s="274">
        <v>6.02</v>
      </c>
      <c r="D26" s="275" t="s">
        <v>777</v>
      </c>
      <c r="E26" s="275" t="s">
        <v>777</v>
      </c>
      <c r="F26" s="234" t="str">
        <f>VLOOKUP(S26,통합목록!$P$4:$R$220,2,0)</f>
        <v>제06장 보상관리</v>
      </c>
      <c r="G26" s="275" t="s">
        <v>566</v>
      </c>
      <c r="H26" s="291" t="str">
        <f>VLOOKUP(S26,통합목록!$P$4:$R$220,3,0)</f>
        <v>제02절 임금관리</v>
      </c>
      <c r="I26" s="275" t="s">
        <v>775</v>
      </c>
      <c r="J26" s="234" t="str">
        <f>VLOOKUP(S26,통합목록!$E$4:$H$220,3,0)</f>
        <v>최저임금제의 개념, 이론적 배경 및 경제적 효과</v>
      </c>
      <c r="K26" s="200" t="str">
        <f>VLOOKUP(S26,통합목록!$E$4:$H$220,4,0)</f>
        <v>열기2-02.인사노무관리론\02.문제\[모의][06.02-1]최저임금제의 개념, 이론적 배경 및 경제적 효과.txt</v>
      </c>
      <c r="L26" s="276" t="s">
        <v>1531</v>
      </c>
      <c r="M26" s="277"/>
      <c r="N26" s="200" t="str">
        <f t="shared" si="1"/>
        <v>제06장 보상관리&gt;10&gt;1&gt;</v>
      </c>
      <c r="O26" s="200" t="str">
        <f t="shared" si="2"/>
        <v>제06장 보상관리&gt;제02절 임금관리&gt;08</v>
      </c>
      <c r="P26" s="200" t="str">
        <f t="shared" si="3"/>
        <v>모의&gt;6.02&gt;1</v>
      </c>
      <c r="Q26" s="200" t="str">
        <f t="shared" si="4"/>
        <v>모의&gt;6.02&gt;1</v>
      </c>
      <c r="S26" s="8" t="str">
        <f t="shared" si="5"/>
        <v>6.02-1</v>
      </c>
    </row>
    <row r="27" spans="2:19" ht="14.45" hidden="1" customHeight="1" x14ac:dyDescent="0.2">
      <c r="B27" s="273">
        <f t="shared" si="0"/>
        <v>24</v>
      </c>
      <c r="C27" s="274">
        <v>5.0199999999999996</v>
      </c>
      <c r="D27" s="275" t="s">
        <v>552</v>
      </c>
      <c r="E27" s="275" t="s">
        <v>553</v>
      </c>
      <c r="F27" s="234" t="str">
        <f>VLOOKUP(S27,통합목록!$P$4:$R$220,2,0)</f>
        <v>제05장 평가관리(성과관리)</v>
      </c>
      <c r="G27" s="275" t="s">
        <v>565</v>
      </c>
      <c r="H27" s="291" t="str">
        <f>VLOOKUP(S27,통합목록!$P$4:$R$220,3,0)</f>
        <v>제02절 인사평가의 검증기준</v>
      </c>
      <c r="I27" s="275" t="s">
        <v>556</v>
      </c>
      <c r="J27" s="234" t="str">
        <f>VLOOKUP(S27,통합목록!$E$4:$H$220,3,0)</f>
        <v>인사평가 검증 기준의 개념과 타당성・신뢰성의 관계 및 제고 방안</v>
      </c>
      <c r="K27" s="200" t="str">
        <f>VLOOKUP(S27,통합목록!$E$4:$H$220,4,0)</f>
        <v>열기2-02.인사노무관리론\02.문제\[모의][05.02-1]인사평가 검증 기준의 개념과 타당성・신뢰성의 관계 및 제고 방안.txt</v>
      </c>
      <c r="L27" s="276" t="s">
        <v>1531</v>
      </c>
      <c r="M27" s="277"/>
      <c r="N27" s="200" t="str">
        <f t="shared" si="1"/>
        <v>제05장 평가관리(성과관리)&gt;09&gt;1&gt;</v>
      </c>
      <c r="O27" s="200" t="str">
        <f t="shared" si="2"/>
        <v>제05장 평가관리(성과관리)&gt;제02절 인사평가의 검증기준&gt;01</v>
      </c>
      <c r="P27" s="200" t="str">
        <f t="shared" si="3"/>
        <v>모의&gt;5.02&gt;2</v>
      </c>
      <c r="Q27" s="200" t="str">
        <f t="shared" si="4"/>
        <v>모의&gt;5.02&gt;1</v>
      </c>
      <c r="S27" s="8" t="str">
        <f t="shared" si="5"/>
        <v>5.02-1</v>
      </c>
    </row>
    <row r="28" spans="2:19" ht="14.45" hidden="1" customHeight="1" x14ac:dyDescent="0.2">
      <c r="B28" s="273">
        <f t="shared" si="0"/>
        <v>25</v>
      </c>
      <c r="C28" s="274">
        <v>5.0199999999999996</v>
      </c>
      <c r="D28" s="275" t="s">
        <v>553</v>
      </c>
      <c r="E28" s="275" t="s">
        <v>552</v>
      </c>
      <c r="F28" s="234" t="str">
        <f>VLOOKUP(S28,통합목록!$P$4:$R$220,2,0)</f>
        <v>제05장 평가관리(성과관리)</v>
      </c>
      <c r="G28" s="275" t="s">
        <v>566</v>
      </c>
      <c r="H28" s="291" t="str">
        <f>VLOOKUP(S28,통합목록!$P$4:$R$220,3,0)</f>
        <v>제02절 인사평가의 검증기준</v>
      </c>
      <c r="I28" s="275" t="s">
        <v>558</v>
      </c>
      <c r="J28" s="234" t="str">
        <f>VLOOKUP(S28,통합목록!$E$4:$H$220,3,0)</f>
        <v>평가자의 심리적 오류 유형과 원인, 인사평가의 검증 강화 방안</v>
      </c>
      <c r="K28" s="200" t="str">
        <f>VLOOKUP(S28,통합목록!$E$4:$H$220,4,0)</f>
        <v>열기2-02.인사노무관리론\02.문제\[모의][05.02-2]평가자의 심리적 오류 유형과 원인, 인사평가의 검증 강화 방안.txt</v>
      </c>
      <c r="L28" s="276" t="s">
        <v>1531</v>
      </c>
      <c r="M28" s="277"/>
      <c r="N28" s="200" t="str">
        <f t="shared" si="1"/>
        <v>제05장 평가관리(성과관리)&gt;10&gt;2&gt;</v>
      </c>
      <c r="O28" s="200" t="str">
        <f t="shared" si="2"/>
        <v>제05장 평가관리(성과관리)&gt;제02절 인사평가의 검증기준&gt;02</v>
      </c>
      <c r="P28" s="200" t="str">
        <f t="shared" si="3"/>
        <v>모의&gt;5.02&gt;1</v>
      </c>
      <c r="Q28" s="200" t="str">
        <f t="shared" si="4"/>
        <v>모의&gt;5.02&gt;2</v>
      </c>
      <c r="S28" s="8" t="str">
        <f t="shared" si="5"/>
        <v>5.02-2</v>
      </c>
    </row>
    <row r="29" spans="2:19" ht="14.45" hidden="1" customHeight="1" x14ac:dyDescent="0.2">
      <c r="B29" s="273">
        <f t="shared" si="0"/>
        <v>26</v>
      </c>
      <c r="C29" s="274">
        <v>4.04</v>
      </c>
      <c r="D29" s="275" t="s">
        <v>552</v>
      </c>
      <c r="E29" s="275" t="s">
        <v>553</v>
      </c>
      <c r="F29" s="234" t="str">
        <f>VLOOKUP(S29,통합목록!$P$4:$R$220,2,0)</f>
        <v>제04장 개발관리</v>
      </c>
      <c r="G29" s="275" t="s">
        <v>563</v>
      </c>
      <c r="H29" s="291" t="str">
        <f>VLOOKUP(S29,통합목록!$P$4:$R$220,3,0)</f>
        <v>제04절 인적자원의 승진관리</v>
      </c>
      <c r="I29" s="275" t="s">
        <v>556</v>
      </c>
      <c r="J29" s="234" t="str">
        <f>VLOOKUP(S29,통합목록!$E$4:$H$220,3,0)</f>
        <v>승진의 개념 및 중요성, 연공주의와 능력주의 원칙의 비교</v>
      </c>
      <c r="K29" s="200" t="str">
        <f>VLOOKUP(S29,통합목록!$E$4:$H$220,4,0)</f>
        <v>열기2-02.인사노무관리론\02.문제\[모의][04.04-1]승진의 개념 및 중요성, 연공주의와 능력주의 원칙의 비교.txt</v>
      </c>
      <c r="L29" s="276" t="s">
        <v>1531</v>
      </c>
      <c r="M29" s="277"/>
      <c r="N29" s="200" t="str">
        <f t="shared" si="1"/>
        <v>제04장 개발관리&gt;07&gt;1&gt;</v>
      </c>
      <c r="O29" s="200" t="str">
        <f t="shared" si="2"/>
        <v>제04장 개발관리&gt;제04절 인적자원의 승진관리&gt;01</v>
      </c>
      <c r="P29" s="200" t="str">
        <f t="shared" si="3"/>
        <v>모의&gt;4.04&gt;2</v>
      </c>
      <c r="Q29" s="200" t="str">
        <f t="shared" si="4"/>
        <v>모의&gt;4.04&gt;1</v>
      </c>
      <c r="S29" s="8" t="str">
        <f t="shared" si="5"/>
        <v>4.04-1</v>
      </c>
    </row>
    <row r="30" spans="2:19" ht="14.45" hidden="1" customHeight="1" x14ac:dyDescent="0.2">
      <c r="B30" s="273">
        <f t="shared" si="0"/>
        <v>27</v>
      </c>
      <c r="C30" s="274">
        <v>4.04</v>
      </c>
      <c r="D30" s="275" t="s">
        <v>553</v>
      </c>
      <c r="E30" s="275" t="s">
        <v>552</v>
      </c>
      <c r="F30" s="234" t="str">
        <f>VLOOKUP(S30,통합목록!$P$4:$R$220,2,0)</f>
        <v>제04장 개발관리</v>
      </c>
      <c r="G30" s="275" t="s">
        <v>564</v>
      </c>
      <c r="H30" s="291" t="str">
        <f>VLOOKUP(S30,통합목록!$P$4:$R$220,3,0)</f>
        <v>제04절 인적자원의 승진관리</v>
      </c>
      <c r="I30" s="275" t="s">
        <v>558</v>
      </c>
      <c r="J30" s="234" t="str">
        <f>VLOOKUP(S30,통합목록!$E$4:$H$220,3,0)</f>
        <v>승진 정체의 원인과 다원적 승진 경로 및 발탁 승진제의 성공적 운영 방안</v>
      </c>
      <c r="K30" s="200" t="str">
        <f>VLOOKUP(S30,통합목록!$E$4:$H$220,4,0)</f>
        <v>열기2-02.인사노무관리론\02.문제\[모의][04.04-2]승진 정체의 원인과 다원적 승진 경로 및 발탁 승진제의 성공적 운영 방안.txt</v>
      </c>
      <c r="L30" s="276" t="s">
        <v>1531</v>
      </c>
      <c r="M30" s="277"/>
      <c r="N30" s="200" t="str">
        <f t="shared" si="1"/>
        <v>제04장 개발관리&gt;08&gt;2&gt;</v>
      </c>
      <c r="O30" s="200" t="str">
        <f t="shared" si="2"/>
        <v>제04장 개발관리&gt;제04절 인적자원의 승진관리&gt;02</v>
      </c>
      <c r="P30" s="200" t="str">
        <f t="shared" si="3"/>
        <v>모의&gt;4.04&gt;1</v>
      </c>
      <c r="Q30" s="200" t="str">
        <f t="shared" si="4"/>
        <v>모의&gt;4.04&gt;2</v>
      </c>
      <c r="S30" s="8" t="str">
        <f t="shared" si="5"/>
        <v>4.04-2</v>
      </c>
    </row>
    <row r="31" spans="2:19" ht="14.45" hidden="1" customHeight="1" x14ac:dyDescent="0.2">
      <c r="B31" s="273">
        <f t="shared" si="0"/>
        <v>28</v>
      </c>
      <c r="C31" s="274">
        <v>3.01</v>
      </c>
      <c r="D31" s="275" t="s">
        <v>1241</v>
      </c>
      <c r="E31" s="275" t="s">
        <v>1241</v>
      </c>
      <c r="F31" s="234" t="str">
        <f>VLOOKUP(S31,통합목록!$P$4:$R$220,2,0)</f>
        <v>제03장 확보관리</v>
      </c>
      <c r="G31" s="275" t="s">
        <v>563</v>
      </c>
      <c r="H31" s="291" t="str">
        <f>VLOOKUP(S31,통합목록!$P$4:$R$220,3,0)</f>
        <v>제01절 확보관리의 개관</v>
      </c>
      <c r="I31" s="275" t="s">
        <v>1243</v>
      </c>
      <c r="J31" s="234" t="str">
        <f>VLOOKUP(S31,통합목록!$E$4:$H$220,3,0)</f>
        <v>인적자원의 수요와 공급의 예측 기법과 수급 불균형에 대한 대처 방안</v>
      </c>
      <c r="K31" s="200" t="str">
        <f>VLOOKUP(S31,통합목록!$E$4:$H$220,4,0)</f>
        <v>열기2-02.인사노무관리론\02.문제\[모의][03.01-1]인적자원의 수요와 공급의 예측 기법과 수급 불균형에 대한 대처 방안.txt</v>
      </c>
      <c r="L31" s="276" t="s">
        <v>1531</v>
      </c>
      <c r="M31" s="277"/>
      <c r="N31" s="200" t="str">
        <f t="shared" si="1"/>
        <v>제03장 확보관리&gt;07&gt;1&gt;</v>
      </c>
      <c r="O31" s="200" t="str">
        <f t="shared" si="2"/>
        <v>제03장 확보관리&gt;제01절 확보관리의 개관&gt;01</v>
      </c>
      <c r="P31" s="200" t="str">
        <f t="shared" si="3"/>
        <v>모의&gt;3.01&gt;1</v>
      </c>
      <c r="Q31" s="200" t="str">
        <f t="shared" si="4"/>
        <v>모의&gt;3.01&gt;1</v>
      </c>
      <c r="S31" s="8" t="str">
        <f t="shared" si="5"/>
        <v>3.01-1</v>
      </c>
    </row>
    <row r="32" spans="2:19" ht="14.45" hidden="1" customHeight="1" x14ac:dyDescent="0.2">
      <c r="B32" s="273">
        <f t="shared" si="0"/>
        <v>29</v>
      </c>
      <c r="C32" s="274">
        <v>2.02</v>
      </c>
      <c r="D32" s="275" t="s">
        <v>552</v>
      </c>
      <c r="E32" s="275" t="s">
        <v>553</v>
      </c>
      <c r="F32" s="234" t="str">
        <f>VLOOKUP(S32,통합목록!$P$4:$R$220,2,0)</f>
        <v>제02장 직무관리</v>
      </c>
      <c r="G32" s="275" t="s">
        <v>555</v>
      </c>
      <c r="H32" s="291" t="str">
        <f>VLOOKUP(S32,통합목록!$P$4:$R$220,3,0)</f>
        <v>제02절 직무평가(Job Evaluation)</v>
      </c>
      <c r="I32" s="275" t="s">
        <v>556</v>
      </c>
      <c r="J32" s="234" t="str">
        <f>VLOOKUP(S32,통합목록!$E$4:$H$220,3,0)</f>
        <v>직무평가의 개념・목적 및 주요 평가기법(서열법, 분류법, 점수법, 요소비교법)의 비교★</v>
      </c>
      <c r="K32" s="200" t="str">
        <f>VLOOKUP(S32,통합목록!$E$4:$H$220,4,0)</f>
        <v>열기2-02.인사노무관리론\02.문제\[모의][02.02-1]직무평가의 개념・목적 및 주요 평가기법(서열법, 분류법, 점수법, 요소비교법)의 비교.txt</v>
      </c>
      <c r="L32" s="276" t="s">
        <v>1531</v>
      </c>
      <c r="M32" s="277"/>
      <c r="N32" s="200" t="str">
        <f t="shared" si="1"/>
        <v>제02장 직무관리&gt;05&gt;1&gt;</v>
      </c>
      <c r="O32" s="200" t="str">
        <f t="shared" si="2"/>
        <v>제02장 직무관리&gt;제02절 직무평가(Job Evaluation)&gt;01</v>
      </c>
      <c r="P32" s="200" t="str">
        <f t="shared" si="3"/>
        <v>모의&gt;2.02&gt;2</v>
      </c>
      <c r="Q32" s="200" t="str">
        <f t="shared" si="4"/>
        <v>모의&gt;2.02&gt;1</v>
      </c>
      <c r="S32" s="8" t="str">
        <f t="shared" si="5"/>
        <v>2.02-1</v>
      </c>
    </row>
    <row r="33" spans="2:19" ht="14.45" hidden="1" customHeight="1" x14ac:dyDescent="0.2">
      <c r="B33" s="273">
        <f t="shared" si="0"/>
        <v>30</v>
      </c>
      <c r="C33" s="274">
        <v>2.02</v>
      </c>
      <c r="D33" s="275" t="s">
        <v>553</v>
      </c>
      <c r="E33" s="275" t="s">
        <v>552</v>
      </c>
      <c r="F33" s="234" t="str">
        <f>VLOOKUP(S33,통합목록!$P$4:$R$220,2,0)</f>
        <v>제02장 직무관리</v>
      </c>
      <c r="G33" s="275" t="s">
        <v>557</v>
      </c>
      <c r="H33" s="291" t="str">
        <f>VLOOKUP(S33,통합목록!$P$4:$R$220,3,0)</f>
        <v>제02절 직무평가(Job Evaluation)</v>
      </c>
      <c r="I33" s="275" t="s">
        <v>558</v>
      </c>
      <c r="J33" s="234" t="str">
        <f>VLOOKUP(S33,통합목록!$E$4:$H$220,3,0)</f>
        <v>직무평가의 오류 방지 방안 및 수용성 제고를 위한 절차적 공정성 확보 방안★</v>
      </c>
      <c r="K33" s="200" t="str">
        <f>VLOOKUP(S33,통합목록!$E$4:$H$220,4,0)</f>
        <v>열기2-02.인사노무관리론\02.문제\[모의][02.02-2]직무평가의 오류 방지 방안 및 수용성 제고를 위한 절차적 공정성 확보 방안.txt</v>
      </c>
      <c r="L33" s="276" t="s">
        <v>1531</v>
      </c>
      <c r="M33" s="277"/>
      <c r="N33" s="200" t="str">
        <f t="shared" si="1"/>
        <v>제02장 직무관리&gt;06&gt;2&gt;</v>
      </c>
      <c r="O33" s="200" t="str">
        <f t="shared" si="2"/>
        <v>제02장 직무관리&gt;제02절 직무평가(Job Evaluation)&gt;02</v>
      </c>
      <c r="P33" s="200" t="str">
        <f t="shared" si="3"/>
        <v>모의&gt;2.02&gt;1</v>
      </c>
      <c r="Q33" s="200" t="str">
        <f t="shared" si="4"/>
        <v>모의&gt;2.02&gt;2</v>
      </c>
      <c r="S33" s="8" t="str">
        <f t="shared" si="5"/>
        <v>2.02-2</v>
      </c>
    </row>
    <row r="34" spans="2:19" ht="14.45" hidden="1" customHeight="1" x14ac:dyDescent="0.2">
      <c r="B34" s="273">
        <f t="shared" si="0"/>
        <v>31</v>
      </c>
      <c r="C34" s="274">
        <v>1.06</v>
      </c>
      <c r="D34" s="275" t="s">
        <v>552</v>
      </c>
      <c r="E34" s="275" t="s">
        <v>553</v>
      </c>
      <c r="F34" s="234" t="str">
        <f>VLOOKUP(S34,통합목록!$P$4:$R$220,2,0)</f>
        <v>제01장 인적자원관리의 개관</v>
      </c>
      <c r="G34" s="275" t="s">
        <v>566</v>
      </c>
      <c r="H34" s="291" t="str">
        <f>VLOOKUP(S34,통합목록!$P$4:$R$220,3,0)</f>
        <v>제06절 인적자원정보시스템(HRIS)과 e-HRM</v>
      </c>
      <c r="I34" s="275" t="s">
        <v>556</v>
      </c>
      <c r="J34" s="234" t="str">
        <f>VLOOKUP(S34,통합목록!$E$4:$H$220,3,0)</f>
        <v>HRIS의 개념・기대효과와 e-HRM의 등장 배경 및 오프라인 인사관리와의 차이점</v>
      </c>
      <c r="K34" s="200" t="str">
        <f>VLOOKUP(S34,통합목록!$E$4:$H$220,4,0)</f>
        <v>열기2-02.인사노무관리론\02.문제\[모의][01.06-1]HRIS의 개념・기대효과와 e-HRM의 등장 배경 및 오프라인 인사관리와의 차이점.txt</v>
      </c>
      <c r="L34" s="276" t="s">
        <v>1531</v>
      </c>
      <c r="M34" s="277"/>
      <c r="N34" s="200" t="str">
        <f t="shared" si="1"/>
        <v>제01장 인적자원관리의 개관&gt;10&gt;1&gt;</v>
      </c>
      <c r="O34" s="200" t="str">
        <f t="shared" si="2"/>
        <v>제01장 인적자원관리의 개관&gt;제06절 인적자원정보시스템(HRIS)과 e-HRM&gt;01</v>
      </c>
      <c r="P34" s="200" t="str">
        <f t="shared" si="3"/>
        <v>모의&gt;1.06&gt;2</v>
      </c>
      <c r="Q34" s="200" t="str">
        <f t="shared" si="4"/>
        <v>모의&gt;1.06&gt;1</v>
      </c>
      <c r="S34" s="8" t="str">
        <f t="shared" si="5"/>
        <v>1.06-1</v>
      </c>
    </row>
    <row r="35" spans="2:19" ht="14.45" hidden="1" customHeight="1" x14ac:dyDescent="0.2">
      <c r="B35" s="273">
        <f t="shared" si="0"/>
        <v>32</v>
      </c>
      <c r="C35" s="274">
        <v>1.06</v>
      </c>
      <c r="D35" s="275" t="s">
        <v>553</v>
      </c>
      <c r="E35" s="275" t="s">
        <v>552</v>
      </c>
      <c r="F35" s="234" t="str">
        <f>VLOOKUP(S35,통합목록!$P$4:$R$220,2,0)</f>
        <v>제01장 인적자원관리의 개관</v>
      </c>
      <c r="G35" s="275" t="s">
        <v>570</v>
      </c>
      <c r="H35" s="291" t="str">
        <f>VLOOKUP(S35,통합목록!$P$4:$R$220,3,0)</f>
        <v>제06절 인적자원정보시스템(HRIS)과 e-HRM</v>
      </c>
      <c r="I35" s="275" t="s">
        <v>558</v>
      </c>
      <c r="J35" s="234" t="str">
        <f>VLOOKUP(S35,통합목록!$E$4:$H$220,3,0)</f>
        <v>e-HRM의 성공 요소・유의사항과 HRIS의 전략적 활용을 위한 인사부서의 역량</v>
      </c>
      <c r="K35" s="200" t="str">
        <f>VLOOKUP(S35,통합목록!$E$4:$H$220,4,0)</f>
        <v>열기2-02.인사노무관리론\02.문제\[모의][01.06-2]e-HRM의 성공 요소・유의사항과 HRIS의 전략적 활용을 위한 인사부서의 역량.txt</v>
      </c>
      <c r="L35" s="276" t="s">
        <v>1531</v>
      </c>
      <c r="M35" s="277"/>
      <c r="N35" s="200" t="str">
        <f t="shared" si="1"/>
        <v>제01장 인적자원관리의 개관&gt;11&gt;2&gt;</v>
      </c>
      <c r="O35" s="200" t="str">
        <f t="shared" si="2"/>
        <v>제01장 인적자원관리의 개관&gt;제06절 인적자원정보시스템(HRIS)과 e-HRM&gt;02</v>
      </c>
      <c r="P35" s="200" t="str">
        <f t="shared" si="3"/>
        <v>모의&gt;1.06&gt;1</v>
      </c>
      <c r="Q35" s="200" t="str">
        <f t="shared" si="4"/>
        <v>모의&gt;1.06&gt;2</v>
      </c>
      <c r="S35" s="8" t="str">
        <f t="shared" si="5"/>
        <v>1.06-2</v>
      </c>
    </row>
    <row r="36" spans="2:19" ht="14.45" hidden="1" customHeight="1" x14ac:dyDescent="0.2">
      <c r="B36" s="273">
        <f t="shared" ref="B36:B67" si="6">ROW()-3</f>
        <v>33</v>
      </c>
      <c r="C36" s="274">
        <v>1.04</v>
      </c>
      <c r="D36" s="275" t="s">
        <v>552</v>
      </c>
      <c r="E36" s="275" t="s">
        <v>553</v>
      </c>
      <c r="F36" s="234" t="str">
        <f>VLOOKUP(S36,통합목록!$P$4:$R$220,2,0)</f>
        <v>제01장 인적자원관리의 개관</v>
      </c>
      <c r="G36" s="275" t="s">
        <v>564</v>
      </c>
      <c r="H36" s="291" t="str">
        <f>VLOOKUP(S36,통합목록!$P$4:$R$220,3,0)</f>
        <v>제04절 전략적 인적자원관리</v>
      </c>
      <c r="I36" s="275" t="s">
        <v>556</v>
      </c>
      <c r="J36" s="234" t="str">
        <f>VLOOKUP(S36,통합목록!$E$4:$H$220,3,0)</f>
        <v>전략적 인적자원관리(SHRM)의 개념과 자원기반관점(RBV)의 VRIN 프레임워크</v>
      </c>
      <c r="K36" s="200" t="str">
        <f>VLOOKUP(S36,통합목록!$E$4:$H$220,4,0)</f>
        <v>열기2-02.인사노무관리론\02.문제\[모의][01.04-1]전략적 인적자원관리(SHRM)의 개념과 자원기반관점(RBV)의 VRIN 프레임워크.txt</v>
      </c>
      <c r="L36" s="276" t="s">
        <v>1531</v>
      </c>
      <c r="M36" s="277"/>
      <c r="N36" s="200" t="str">
        <f t="shared" ref="N36:N67" si="7">F36&amp;"&gt;"&amp;G36&amp;"&gt;"&amp;D36&amp;"&gt;"&amp;M36</f>
        <v>제01장 인적자원관리의 개관&gt;08&gt;1&gt;</v>
      </c>
      <c r="O36" s="200" t="str">
        <f t="shared" ref="O36:O67" si="8">F36&amp;"&gt;"&amp;H36&amp;"&gt;"&amp;I36</f>
        <v>제01장 인적자원관리의 개관&gt;제04절 전략적 인적자원관리&gt;01</v>
      </c>
      <c r="P36" s="200" t="str">
        <f t="shared" ref="P36:P67" si="9">L36&amp;"&gt;"&amp;C36&amp;"&gt;"&amp;E36</f>
        <v>모의&gt;1.04&gt;2</v>
      </c>
      <c r="Q36" s="200" t="str">
        <f t="shared" ref="Q36:Q67" si="10">L36&amp;"&gt;"&amp;C36&amp;"&gt;"&amp;D36</f>
        <v>모의&gt;1.04&gt;1</v>
      </c>
      <c r="S36" s="8" t="str">
        <f t="shared" ref="S36:S67" si="11">C36&amp;"-"&amp;D36</f>
        <v>1.04-1</v>
      </c>
    </row>
    <row r="37" spans="2:19" ht="14.45" hidden="1" customHeight="1" x14ac:dyDescent="0.2">
      <c r="B37" s="273">
        <f t="shared" si="6"/>
        <v>34</v>
      </c>
      <c r="C37" s="274">
        <v>1.04</v>
      </c>
      <c r="D37" s="275" t="s">
        <v>553</v>
      </c>
      <c r="E37" s="275" t="s">
        <v>552</v>
      </c>
      <c r="F37" s="234" t="str">
        <f>VLOOKUP(S37,통합목록!$P$4:$R$220,2,0)</f>
        <v>제01장 인적자원관리의 개관</v>
      </c>
      <c r="G37" s="275" t="s">
        <v>565</v>
      </c>
      <c r="H37" s="291" t="str">
        <f>VLOOKUP(S37,통합목록!$P$4:$R$220,3,0)</f>
        <v>제04절 전략적 인적자원관리</v>
      </c>
      <c r="I37" s="275" t="s">
        <v>558</v>
      </c>
      <c r="J37" s="234" t="str">
        <f>VLOOKUP(S37,통합목록!$E$4:$H$220,3,0)</f>
        <v>수직적・수평적 적합성의 개념과 기업의 고성과 작업 시스템(HPWS) 구축 방안</v>
      </c>
      <c r="K37" s="200" t="str">
        <f>VLOOKUP(S37,통합목록!$E$4:$H$220,4,0)</f>
        <v>열기2-02.인사노무관리론\02.문제\[모의][01.04-2]수직적・수평적 적합성의 개념과 기업의 고성과 작업 시스템(HPWS) 구축 방안.txt</v>
      </c>
      <c r="L37" s="276" t="s">
        <v>1531</v>
      </c>
      <c r="M37" s="277"/>
      <c r="N37" s="200" t="str">
        <f t="shared" si="7"/>
        <v>제01장 인적자원관리의 개관&gt;09&gt;2&gt;</v>
      </c>
      <c r="O37" s="200" t="str">
        <f t="shared" si="8"/>
        <v>제01장 인적자원관리의 개관&gt;제04절 전략적 인적자원관리&gt;02</v>
      </c>
      <c r="P37" s="200" t="str">
        <f t="shared" si="9"/>
        <v>모의&gt;1.04&gt;1</v>
      </c>
      <c r="Q37" s="200" t="str">
        <f t="shared" si="10"/>
        <v>모의&gt;1.04&gt;2</v>
      </c>
      <c r="S37" s="8" t="str">
        <f t="shared" si="11"/>
        <v>1.04-2</v>
      </c>
    </row>
    <row r="38" spans="2:19" ht="14.45" hidden="1" customHeight="1" x14ac:dyDescent="0.2">
      <c r="B38" s="273">
        <f t="shared" si="6"/>
        <v>35</v>
      </c>
      <c r="C38" s="274">
        <v>1.03</v>
      </c>
      <c r="D38" s="275" t="s">
        <v>552</v>
      </c>
      <c r="E38" s="275" t="s">
        <v>553</v>
      </c>
      <c r="F38" s="234" t="str">
        <f>VLOOKUP(S38,통합목록!$P$4:$R$220,2,0)</f>
        <v>제01장 인적자원관리의 개관</v>
      </c>
      <c r="G38" s="275" t="s">
        <v>557</v>
      </c>
      <c r="H38" s="291" t="str">
        <f>VLOOKUP(S38,통합목록!$P$4:$R$220,3,0)</f>
        <v>제03절 인적자원관리의 환경</v>
      </c>
      <c r="I38" s="275" t="s">
        <v>556</v>
      </c>
      <c r="J38" s="234" t="str">
        <f>VLOOKUP(S38,통합목록!$E$4:$H$220,3,0)</f>
        <v>인구통계적 환경 및 기술적 환경의 변화가 현대 인사관리 체계에 미치는 영향</v>
      </c>
      <c r="K38" s="200" t="str">
        <f>VLOOKUP(S38,통합목록!$E$4:$H$220,4,0)</f>
        <v>열기2-02.인사노무관리론\02.문제\[모의][01.03-1]인구통계적 환경 및 기술적 환경의 변화가 현대 인사관리 체계에 미치는 영향.txt</v>
      </c>
      <c r="L38" s="276" t="s">
        <v>1531</v>
      </c>
      <c r="M38" s="277"/>
      <c r="N38" s="200" t="str">
        <f t="shared" si="7"/>
        <v>제01장 인적자원관리의 개관&gt;06&gt;1&gt;</v>
      </c>
      <c r="O38" s="200" t="str">
        <f t="shared" si="8"/>
        <v>제01장 인적자원관리의 개관&gt;제03절 인적자원관리의 환경&gt;01</v>
      </c>
      <c r="P38" s="200" t="str">
        <f t="shared" si="9"/>
        <v>모의&gt;1.03&gt;2</v>
      </c>
      <c r="Q38" s="200" t="str">
        <f t="shared" si="10"/>
        <v>모의&gt;1.03&gt;1</v>
      </c>
      <c r="S38" s="8" t="str">
        <f t="shared" si="11"/>
        <v>1.03-1</v>
      </c>
    </row>
    <row r="39" spans="2:19" ht="14.45" hidden="1" customHeight="1" x14ac:dyDescent="0.2">
      <c r="B39" s="273">
        <f t="shared" si="6"/>
        <v>36</v>
      </c>
      <c r="C39" s="274">
        <v>1.03</v>
      </c>
      <c r="D39" s="275" t="s">
        <v>553</v>
      </c>
      <c r="E39" s="275" t="s">
        <v>552</v>
      </c>
      <c r="F39" s="234" t="str">
        <f>VLOOKUP(S39,통합목록!$P$4:$R$220,2,0)</f>
        <v>제01장 인적자원관리의 개관</v>
      </c>
      <c r="G39" s="275" t="s">
        <v>563</v>
      </c>
      <c r="H39" s="291" t="str">
        <f>VLOOKUP(S39,통합목록!$P$4:$R$220,3,0)</f>
        <v>제03절 인적자원관리의 환경</v>
      </c>
      <c r="I39" s="275" t="s">
        <v>558</v>
      </c>
      <c r="J39" s="234" t="str">
        <f>VLOOKUP(S39,통합목록!$E$4:$H$220,3,0)</f>
        <v>내부 환경 요인과 인사관리 시스템의 상호 관련성 및 환경 변화에 따른 적합성 확보 방안</v>
      </c>
      <c r="K39" s="200" t="str">
        <f>VLOOKUP(S39,통합목록!$E$4:$H$220,4,0)</f>
        <v>열기2-02.인사노무관리론\02.문제\[모의][01.03-2]내부 환경 요인과 인사관리 시스템의 상호 관련성 및 환경 변화에 따른 적합성 확보 방안.txt</v>
      </c>
      <c r="L39" s="276" t="s">
        <v>1531</v>
      </c>
      <c r="M39" s="277"/>
      <c r="N39" s="200" t="str">
        <f t="shared" si="7"/>
        <v>제01장 인적자원관리의 개관&gt;07&gt;2&gt;</v>
      </c>
      <c r="O39" s="200" t="str">
        <f t="shared" si="8"/>
        <v>제01장 인적자원관리의 개관&gt;제03절 인적자원관리의 환경&gt;02</v>
      </c>
      <c r="P39" s="200" t="str">
        <f t="shared" si="9"/>
        <v>모의&gt;1.03&gt;1</v>
      </c>
      <c r="Q39" s="200" t="str">
        <f t="shared" si="10"/>
        <v>모의&gt;1.03&gt;2</v>
      </c>
      <c r="S39" s="8" t="str">
        <f t="shared" si="11"/>
        <v>1.03-2</v>
      </c>
    </row>
    <row r="40" spans="2:19" ht="14.45" hidden="1" customHeight="1" x14ac:dyDescent="0.2">
      <c r="B40" s="273">
        <f t="shared" si="6"/>
        <v>37</v>
      </c>
      <c r="C40" s="274">
        <v>1.01</v>
      </c>
      <c r="D40" s="275" t="s">
        <v>552</v>
      </c>
      <c r="E40" s="275" t="s">
        <v>553</v>
      </c>
      <c r="F40" s="234" t="str">
        <f>VLOOKUP(S40,통합목록!$P$4:$R$220,2,0)</f>
        <v>제01장 인적자원관리의 개관</v>
      </c>
      <c r="G40" s="275" t="s">
        <v>583</v>
      </c>
      <c r="H40" s="291" t="str">
        <f>VLOOKUP(S40,통합목록!$P$4:$R$220,3,0)</f>
        <v>제01절 경영학과 인적자원관리</v>
      </c>
      <c r="I40" s="275" t="s">
        <v>556</v>
      </c>
      <c r="J40" s="234" t="str">
        <f>VLOOKUP(S40,통합목록!$E$4:$H$220,3,0)</f>
        <v>경제적 효율성과 사회적 효율성의 개념 및 상충관계에서의 통합적 관점</v>
      </c>
      <c r="K40" s="200" t="str">
        <f>VLOOKUP(S40,통합목록!$E$4:$H$220,4,0)</f>
        <v>열기2-02.인사노무관리론\02.문제\[모의][01.01-1]경제적 효율성과 사회적 효율성의 개념 및 상충관계에서의 통합적 관점.txt</v>
      </c>
      <c r="L40" s="276" t="s">
        <v>1531</v>
      </c>
      <c r="M40" s="277"/>
      <c r="N40" s="200" t="str">
        <f t="shared" si="7"/>
        <v>제01장 인적자원관리의 개관&gt;04&gt;1&gt;</v>
      </c>
      <c r="O40" s="200" t="str">
        <f t="shared" si="8"/>
        <v>제01장 인적자원관리의 개관&gt;제01절 경영학과 인적자원관리&gt;01</v>
      </c>
      <c r="P40" s="200" t="str">
        <f t="shared" si="9"/>
        <v>모의&gt;1.01&gt;2</v>
      </c>
      <c r="Q40" s="200" t="str">
        <f t="shared" si="10"/>
        <v>모의&gt;1.01&gt;1</v>
      </c>
      <c r="S40" s="8" t="str">
        <f t="shared" si="11"/>
        <v>1.01-1</v>
      </c>
    </row>
    <row r="41" spans="2:19" ht="14.45" hidden="1" customHeight="1" x14ac:dyDescent="0.2">
      <c r="B41" s="273">
        <f t="shared" si="6"/>
        <v>38</v>
      </c>
      <c r="C41" s="274">
        <v>1.01</v>
      </c>
      <c r="D41" s="275" t="s">
        <v>553</v>
      </c>
      <c r="E41" s="275" t="s">
        <v>552</v>
      </c>
      <c r="F41" s="234" t="str">
        <f>VLOOKUP(S41,통합목록!$P$4:$R$220,2,0)</f>
        <v>제01장 인적자원관리의 개관</v>
      </c>
      <c r="G41" s="275" t="s">
        <v>555</v>
      </c>
      <c r="H41" s="291" t="str">
        <f>VLOOKUP(S41,통합목록!$P$4:$R$220,3,0)</f>
        <v>제01절 경영학과 인적자원관리</v>
      </c>
      <c r="I41" s="275" t="s">
        <v>558</v>
      </c>
      <c r="J41" s="234" t="str">
        <f>VLOOKUP(S41,통합목록!$E$4:$H$220,3,0)</f>
        <v>인적자원의 독특한 특성과 자원기반관점의(RBV)의 VRIN 프레임워크가 갖춘 4가지 속성</v>
      </c>
      <c r="K41" s="200" t="str">
        <f>VLOOKUP(S41,통합목록!$E$4:$H$220,4,0)</f>
        <v>열기2-02.인사노무관리론\02.문제\[모의][01.01-2]인적자원의 독특한 특성과 자원기반관점의(RBV)의 VRIN 프레임워크가 갖춘 4가지 속성.txt</v>
      </c>
      <c r="L41" s="276" t="s">
        <v>1531</v>
      </c>
      <c r="M41" s="277"/>
      <c r="N41" s="200" t="str">
        <f t="shared" si="7"/>
        <v>제01장 인적자원관리의 개관&gt;05&gt;2&gt;</v>
      </c>
      <c r="O41" s="200" t="str">
        <f t="shared" si="8"/>
        <v>제01장 인적자원관리의 개관&gt;제01절 경영학과 인적자원관리&gt;02</v>
      </c>
      <c r="P41" s="200" t="str">
        <f t="shared" si="9"/>
        <v>모의&gt;1.01&gt;1</v>
      </c>
      <c r="Q41" s="200" t="str">
        <f t="shared" si="10"/>
        <v>모의&gt;1.01&gt;2</v>
      </c>
      <c r="S41" s="8" t="str">
        <f t="shared" si="11"/>
        <v>1.01-2</v>
      </c>
    </row>
    <row r="42" spans="2:19" ht="14.45" customHeight="1" x14ac:dyDescent="0.2">
      <c r="B42" s="273">
        <f t="shared" si="6"/>
        <v>39</v>
      </c>
      <c r="C42" s="278">
        <v>2025</v>
      </c>
      <c r="D42" s="275" t="s">
        <v>585</v>
      </c>
      <c r="E42" s="275" t="s">
        <v>597</v>
      </c>
      <c r="F42" s="234" t="str">
        <f>VLOOKUP(S42,통합목록!$P$4:$R$220,2,0)</f>
        <v>제05장 평가관리(성과관리)</v>
      </c>
      <c r="G42" s="275" t="s">
        <v>556</v>
      </c>
      <c r="H42" s="291" t="str">
        <f>VLOOKUP(S42,통합목록!$P$4:$R$220,3,0)</f>
        <v>제04절 인사평가의 방법</v>
      </c>
      <c r="I42" s="275" t="s">
        <v>556</v>
      </c>
      <c r="J42" s="234" t="str">
        <f>VLOOKUP(S42,통합목록!$E$4:$H$220,3,0)</f>
        <v>성과평가방법 중 속성 접근법, 행동 접근법, 결과 접근법의 개념과 장・단점</v>
      </c>
      <c r="K42" s="200" t="str">
        <f>VLOOKUP(S42,통합목록!$E$4:$H$220,4,0)</f>
        <v>열기2-02.인사노무관리론\02.문제\[기출][2025-1-1]성과평가방법 중 속성 접근법, 행동 접근법, 결과 접근법의 개념과 장・단점.txt</v>
      </c>
      <c r="L42" s="276" t="s">
        <v>1239</v>
      </c>
      <c r="M42" s="277"/>
      <c r="N42" s="200" t="str">
        <f t="shared" si="7"/>
        <v>제05장 평가관리(성과관리)&gt;01&gt;1-1&gt;</v>
      </c>
      <c r="O42" s="200" t="str">
        <f t="shared" si="8"/>
        <v>제05장 평가관리(성과관리)&gt;제04절 인사평가의 방법&gt;01</v>
      </c>
      <c r="P42" s="200" t="str">
        <f t="shared" si="9"/>
        <v>기출&gt;2025&gt;5</v>
      </c>
      <c r="Q42" s="200" t="str">
        <f t="shared" si="10"/>
        <v>기출&gt;2025&gt;1-1</v>
      </c>
      <c r="S42" s="8" t="str">
        <f t="shared" si="11"/>
        <v>2025-1-1</v>
      </c>
    </row>
    <row r="43" spans="2:19" ht="14.45" customHeight="1" x14ac:dyDescent="0.2">
      <c r="B43" s="273">
        <f t="shared" si="6"/>
        <v>40</v>
      </c>
      <c r="C43" s="278">
        <v>2025</v>
      </c>
      <c r="D43" s="275" t="s">
        <v>589</v>
      </c>
      <c r="E43" s="275" t="s">
        <v>586</v>
      </c>
      <c r="F43" s="234" t="str">
        <f>VLOOKUP(S43,통합목록!$P$4:$R$220,2,0)</f>
        <v>제05장 평가관리(성과관리)</v>
      </c>
      <c r="G43" s="275" t="s">
        <v>558</v>
      </c>
      <c r="H43" s="291" t="str">
        <f>VLOOKUP(S43,통합목록!$P$4:$R$220,3,0)</f>
        <v>제04절 인사평가의 방법</v>
      </c>
      <c r="I43" s="275" t="s">
        <v>558</v>
      </c>
      <c r="J43" s="234" t="str">
        <f>VLOOKUP(S43,통합목록!$E$4:$H$220,3,0)</f>
        <v>성과평가방법의 유형별 대표 방법인 도식적 등급척도법, 행위기준평가법, 목표관리법의 개념</v>
      </c>
      <c r="K43" s="200" t="str">
        <f>VLOOKUP(S43,통합목록!$E$4:$H$220,4,0)</f>
        <v>열기2-02.인사노무관리론\02.문제\[기출][2025-1-2]성과평가방법의 유형별 대표 방법인 도식적 등급척도법, 행위기준평가법, 목표관리법의 개념.txt</v>
      </c>
      <c r="L43" s="276" t="s">
        <v>1239</v>
      </c>
      <c r="M43" s="277"/>
      <c r="N43" s="200" t="str">
        <f t="shared" si="7"/>
        <v>제05장 평가관리(성과관리)&gt;02&gt;1-2&gt;</v>
      </c>
      <c r="O43" s="200" t="str">
        <f t="shared" si="8"/>
        <v>제05장 평가관리(성과관리)&gt;제04절 인사평가의 방법&gt;02</v>
      </c>
      <c r="P43" s="200" t="str">
        <f t="shared" si="9"/>
        <v>기출&gt;2025&gt;4</v>
      </c>
      <c r="Q43" s="200" t="str">
        <f t="shared" si="10"/>
        <v>기출&gt;2025&gt;1-2</v>
      </c>
      <c r="S43" s="8" t="str">
        <f t="shared" si="11"/>
        <v>2025-1-2</v>
      </c>
    </row>
    <row r="44" spans="2:19" ht="14.45" customHeight="1" x14ac:dyDescent="0.2">
      <c r="B44" s="273">
        <f t="shared" si="6"/>
        <v>41</v>
      </c>
      <c r="C44" s="278">
        <v>2025</v>
      </c>
      <c r="D44" s="275" t="s">
        <v>590</v>
      </c>
      <c r="E44" s="275" t="s">
        <v>559</v>
      </c>
      <c r="F44" s="234" t="str">
        <f>VLOOKUP(S44,통합목록!$P$4:$R$220,2,0)</f>
        <v>제07장 유지 및 이직관리</v>
      </c>
      <c r="G44" s="275" t="s">
        <v>556</v>
      </c>
      <c r="H44" s="291" t="str">
        <f>VLOOKUP(S44,통합목록!$P$4:$R$220,3,0)</f>
        <v>제05절 노사관계관리</v>
      </c>
      <c r="I44" s="275" t="s">
        <v>556</v>
      </c>
      <c r="J44" s="234" t="str">
        <f>VLOOKUP(S44,통합목록!$E$4:$H$220,3,0)</f>
        <v>노동조합의 단위조직 기준 조직형태 및 조직형태별 조직원리와 조직기반의 특징</v>
      </c>
      <c r="K44" s="200" t="str">
        <f>VLOOKUP(S44,통합목록!$E$4:$H$220,4,0)</f>
        <v>열기2-02.인사노무관리론\02.문제\[기출][2025-2-1]노동조합의 단위조직 기준 조직형태 및 조직형태별 조직원리와 조직기반의 특징.txt</v>
      </c>
      <c r="L44" s="276" t="s">
        <v>1239</v>
      </c>
      <c r="M44" s="277"/>
      <c r="N44" s="200" t="str">
        <f t="shared" si="7"/>
        <v>제07장 유지 및 이직관리&gt;01&gt;2-1&gt;</v>
      </c>
      <c r="O44" s="200" t="str">
        <f t="shared" si="8"/>
        <v>제07장 유지 및 이직관리&gt;제05절 노사관계관리&gt;01</v>
      </c>
      <c r="P44" s="200" t="str">
        <f t="shared" si="9"/>
        <v>기출&gt;2025&gt;3</v>
      </c>
      <c r="Q44" s="200" t="str">
        <f t="shared" si="10"/>
        <v>기출&gt;2025&gt;2-1</v>
      </c>
      <c r="S44" s="8" t="str">
        <f t="shared" si="11"/>
        <v>2025-2-1</v>
      </c>
    </row>
    <row r="45" spans="2:19" ht="14.45" customHeight="1" x14ac:dyDescent="0.2">
      <c r="B45" s="273">
        <f t="shared" si="6"/>
        <v>42</v>
      </c>
      <c r="C45" s="278">
        <v>2025</v>
      </c>
      <c r="D45" s="275" t="s">
        <v>575</v>
      </c>
      <c r="E45" s="275" t="s">
        <v>573</v>
      </c>
      <c r="F45" s="234" t="str">
        <f>VLOOKUP(S45,통합목록!$P$4:$R$220,2,0)</f>
        <v>제07장 유지 및 이직관리</v>
      </c>
      <c r="G45" s="275" t="s">
        <v>558</v>
      </c>
      <c r="H45" s="291" t="str">
        <f>VLOOKUP(S45,통합목록!$P$4:$R$220,3,0)</f>
        <v>제05절 노사관계관리</v>
      </c>
      <c r="I45" s="275" t="s">
        <v>558</v>
      </c>
      <c r="J45" s="234" t="str">
        <f>VLOOKUP(S45,통합목록!$E$4:$H$220,3,0)</f>
        <v>노동조합 형태별 조직관리 및 노동시장 통제방법의 특징</v>
      </c>
      <c r="K45" s="200" t="str">
        <f>VLOOKUP(S45,통합목록!$E$4:$H$220,4,0)</f>
        <v>열기2-02.인사노무관리론\02.문제\[기출][2025-2-2]노동조합 형태별 조직관리 및 노동시장 통제방법의 특징.txt</v>
      </c>
      <c r="L45" s="276" t="s">
        <v>1239</v>
      </c>
      <c r="M45" s="277"/>
      <c r="N45" s="200" t="str">
        <f t="shared" si="7"/>
        <v>제07장 유지 및 이직관리&gt;02&gt;2-2&gt;</v>
      </c>
      <c r="O45" s="200" t="str">
        <f t="shared" si="8"/>
        <v>제07장 유지 및 이직관리&gt;제05절 노사관계관리&gt;02</v>
      </c>
      <c r="P45" s="200" t="str">
        <f t="shared" si="9"/>
        <v>기출&gt;2025&gt;2</v>
      </c>
      <c r="Q45" s="200" t="str">
        <f t="shared" si="10"/>
        <v>기출&gt;2025&gt;2-2</v>
      </c>
      <c r="S45" s="8" t="str">
        <f t="shared" si="11"/>
        <v>2025-2-2</v>
      </c>
    </row>
    <row r="46" spans="2:19" ht="14.45" customHeight="1" x14ac:dyDescent="0.2">
      <c r="B46" s="273">
        <f t="shared" si="6"/>
        <v>43</v>
      </c>
      <c r="C46" s="278">
        <v>2025</v>
      </c>
      <c r="D46" s="275" t="s">
        <v>580</v>
      </c>
      <c r="E46" s="275" t="s">
        <v>576</v>
      </c>
      <c r="F46" s="234" t="str">
        <f>VLOOKUP(S46,통합목록!$P$4:$R$220,2,0)</f>
        <v>제03장 확보관리</v>
      </c>
      <c r="G46" s="275" t="s">
        <v>556</v>
      </c>
      <c r="H46" s="291" t="str">
        <f>VLOOKUP(S46,통합목록!$P$4:$R$220,3,0)</f>
        <v>제03절 인적자원의 선발</v>
      </c>
      <c r="I46" s="275" t="s">
        <v>556</v>
      </c>
      <c r="J46" s="234" t="str">
        <f>VLOOKUP(S46,통합목록!$E$4:$H$220,3,0)</f>
        <v>구조화 면접과 비구조화 면접의 개념 및 장・단점</v>
      </c>
      <c r="K46" s="200" t="str">
        <f>VLOOKUP(S46,통합목록!$E$4:$H$220,4,0)</f>
        <v>열기2-02.인사노무관리론\02.문제\[기출][2025-3]구조화 면접과 비구조화 면접의 개념 및 장・단점.txt</v>
      </c>
      <c r="L46" s="276" t="s">
        <v>1239</v>
      </c>
      <c r="M46" s="277"/>
      <c r="N46" s="200" t="str">
        <f t="shared" si="7"/>
        <v>제03장 확보관리&gt;01&gt;3&gt;</v>
      </c>
      <c r="O46" s="200" t="str">
        <f t="shared" si="8"/>
        <v>제03장 확보관리&gt;제03절 인적자원의 선발&gt;01</v>
      </c>
      <c r="P46" s="200" t="str">
        <f t="shared" si="9"/>
        <v>기출&gt;2025&gt;1</v>
      </c>
      <c r="Q46" s="200" t="str">
        <f t="shared" si="10"/>
        <v>기출&gt;2025&gt;3</v>
      </c>
      <c r="S46" s="8" t="str">
        <f t="shared" si="11"/>
        <v>2025-3</v>
      </c>
    </row>
    <row r="47" spans="2:19" ht="14.45" customHeight="1" x14ac:dyDescent="0.2">
      <c r="B47" s="273">
        <f t="shared" si="6"/>
        <v>44</v>
      </c>
      <c r="C47" s="278">
        <v>2024</v>
      </c>
      <c r="D47" s="275" t="s">
        <v>585</v>
      </c>
      <c r="E47" s="275" t="s">
        <v>597</v>
      </c>
      <c r="F47" s="234" t="str">
        <f>VLOOKUP(S47,통합목록!$P$4:$R$220,2,0)</f>
        <v>제06장 보상관리</v>
      </c>
      <c r="G47" s="275" t="s">
        <v>556</v>
      </c>
      <c r="H47" s="291" t="str">
        <f>VLOOKUP(S47,통합목록!$P$4:$R$220,3,0)</f>
        <v>제02절 임금관리</v>
      </c>
      <c r="I47" s="275" t="s">
        <v>556</v>
      </c>
      <c r="J47" s="234" t="str">
        <f>VLOOKUP(S47,통합목록!$E$4:$H$220,3,0)</f>
        <v>임금수준관리, 임금체계관리, 임금형태관리의 의의와 특성</v>
      </c>
      <c r="K47" s="200" t="str">
        <f>VLOOKUP(S47,통합목록!$E$4:$H$220,4,0)</f>
        <v>열기2-02.인사노무관리론\02.문제\[기출][2024-1-1]임금수준관리, 임금체계관리, 임금형태관리의 의의와 특성.txt</v>
      </c>
      <c r="L47" s="276" t="s">
        <v>1239</v>
      </c>
      <c r="M47" s="277"/>
      <c r="N47" s="200" t="str">
        <f t="shared" si="7"/>
        <v>제06장 보상관리&gt;01&gt;1-1&gt;</v>
      </c>
      <c r="O47" s="200" t="str">
        <f t="shared" si="8"/>
        <v>제06장 보상관리&gt;제02절 임금관리&gt;01</v>
      </c>
      <c r="P47" s="200" t="str">
        <f t="shared" si="9"/>
        <v>기출&gt;2024&gt;5</v>
      </c>
      <c r="Q47" s="200" t="str">
        <f t="shared" si="10"/>
        <v>기출&gt;2024&gt;1-1</v>
      </c>
      <c r="S47" s="8" t="str">
        <f t="shared" si="11"/>
        <v>2024-1-1</v>
      </c>
    </row>
    <row r="48" spans="2:19" ht="14.45" customHeight="1" x14ac:dyDescent="0.2">
      <c r="B48" s="273">
        <f t="shared" si="6"/>
        <v>45</v>
      </c>
      <c r="C48" s="278">
        <v>2024</v>
      </c>
      <c r="D48" s="275" t="s">
        <v>589</v>
      </c>
      <c r="E48" s="275" t="s">
        <v>586</v>
      </c>
      <c r="F48" s="234" t="str">
        <f>VLOOKUP(S48,통합목록!$P$4:$R$220,2,0)</f>
        <v>제06장 보상관리</v>
      </c>
      <c r="G48" s="275" t="s">
        <v>558</v>
      </c>
      <c r="H48" s="291" t="str">
        <f>VLOOKUP(S48,통합목록!$P$4:$R$220,3,0)</f>
        <v>제03절 복리후생관리</v>
      </c>
      <c r="I48" s="275" t="s">
        <v>556</v>
      </c>
      <c r="J48" s="234" t="str">
        <f>VLOOKUP(S48,통합목록!$E$4:$H$220,3,0)</f>
        <v>퇴직연금제도의 의미 및 확정급여형(DB), 확정기여형(DC), 개인형퇴직연금제도(IRP)의 특성</v>
      </c>
      <c r="K48" s="200" t="str">
        <f>VLOOKUP(S48,통합목록!$E$4:$H$220,4,0)</f>
        <v>열기2-02.인사노무관리론\02.문제\[기출][2024-1-2]퇴직연금제도의 의미 및 확정급여형(DB), 확정기여형(DC), 개인형퇴직연금제도(IRP)의 특성.txt</v>
      </c>
      <c r="L48" s="276" t="s">
        <v>1239</v>
      </c>
      <c r="M48" s="277"/>
      <c r="N48" s="200" t="str">
        <f t="shared" si="7"/>
        <v>제06장 보상관리&gt;02&gt;1-2&gt;</v>
      </c>
      <c r="O48" s="200" t="str">
        <f t="shared" si="8"/>
        <v>제06장 보상관리&gt;제03절 복리후생관리&gt;01</v>
      </c>
      <c r="P48" s="200" t="str">
        <f t="shared" si="9"/>
        <v>기출&gt;2024&gt;4</v>
      </c>
      <c r="Q48" s="200" t="str">
        <f t="shared" si="10"/>
        <v>기출&gt;2024&gt;1-2</v>
      </c>
      <c r="S48" s="8" t="str">
        <f t="shared" si="11"/>
        <v>2024-1-2</v>
      </c>
    </row>
    <row r="49" spans="2:19" ht="14.45" customHeight="1" x14ac:dyDescent="0.2">
      <c r="B49" s="273">
        <f t="shared" si="6"/>
        <v>46</v>
      </c>
      <c r="C49" s="278">
        <v>2024</v>
      </c>
      <c r="D49" s="275" t="s">
        <v>590</v>
      </c>
      <c r="E49" s="275" t="s">
        <v>559</v>
      </c>
      <c r="F49" s="234" t="str">
        <f>VLOOKUP(S49,통합목록!$P$4:$R$220,2,0)</f>
        <v>제06장 보상관리</v>
      </c>
      <c r="G49" s="275" t="s">
        <v>562</v>
      </c>
      <c r="H49" s="291" t="str">
        <f>VLOOKUP(S49,통합목록!$P$4:$R$220,3,0)</f>
        <v>제02절 임금관리</v>
      </c>
      <c r="I49" s="275" t="s">
        <v>558</v>
      </c>
      <c r="J49" s="234" t="str">
        <f>VLOOKUP(S49,통합목록!$E$4:$H$220,3,0)</f>
        <v>참가형 성과배분제도의 의의와 특성</v>
      </c>
      <c r="K49" s="200" t="str">
        <f>VLOOKUP(S49,통합목록!$E$4:$H$220,4,0)</f>
        <v>열기2-02.인사노무관리론\02.문제\[기출][2024-2-1]참가형 성과배분제도의 의의와 특성.txt</v>
      </c>
      <c r="L49" s="276" t="s">
        <v>1239</v>
      </c>
      <c r="M49" s="277"/>
      <c r="N49" s="200" t="str">
        <f t="shared" si="7"/>
        <v>제06장 보상관리&gt;03&gt;2-1&gt;</v>
      </c>
      <c r="O49" s="200" t="str">
        <f t="shared" si="8"/>
        <v>제06장 보상관리&gt;제02절 임금관리&gt;02</v>
      </c>
      <c r="P49" s="200" t="str">
        <f t="shared" si="9"/>
        <v>기출&gt;2024&gt;3</v>
      </c>
      <c r="Q49" s="200" t="str">
        <f t="shared" si="10"/>
        <v>기출&gt;2024&gt;2-1</v>
      </c>
      <c r="S49" s="8" t="str">
        <f t="shared" si="11"/>
        <v>2024-2-1</v>
      </c>
    </row>
    <row r="50" spans="2:19" ht="14.45" customHeight="1" x14ac:dyDescent="0.2">
      <c r="B50" s="273">
        <f t="shared" si="6"/>
        <v>47</v>
      </c>
      <c r="C50" s="278">
        <v>2024</v>
      </c>
      <c r="D50" s="275" t="s">
        <v>575</v>
      </c>
      <c r="E50" s="275" t="s">
        <v>573</v>
      </c>
      <c r="F50" s="234" t="str">
        <f>VLOOKUP(S50,통합목록!$P$4:$R$220,2,0)</f>
        <v>제06장 보상관리</v>
      </c>
      <c r="G50" s="275" t="s">
        <v>583</v>
      </c>
      <c r="H50" s="291" t="str">
        <f>VLOOKUP(S50,통합목록!$P$4:$R$220,3,0)</f>
        <v>제02절 임금관리</v>
      </c>
      <c r="I50" s="275" t="s">
        <v>562</v>
      </c>
      <c r="J50" s="234" t="str">
        <f>VLOOKUP(S50,통합목록!$E$4:$H$220,3,0)</f>
        <v>참가형 성과배분제도의 3가지 플랜유형(스캔론, 러커, 임프로쉐어) 비교</v>
      </c>
      <c r="K50" s="200" t="str">
        <f>VLOOKUP(S50,통합목록!$E$4:$H$220,4,0)</f>
        <v>열기2-02.인사노무관리론\02.문제\[기출][2024-2-2]참가형 성과배분제도의 3가지 플랜유형(스캔론, 러커, 임프로쉐어) 비교.txt</v>
      </c>
      <c r="L50" s="276" t="s">
        <v>1239</v>
      </c>
      <c r="M50" s="277"/>
      <c r="N50" s="200" t="str">
        <f t="shared" si="7"/>
        <v>제06장 보상관리&gt;04&gt;2-2&gt;</v>
      </c>
      <c r="O50" s="200" t="str">
        <f t="shared" si="8"/>
        <v>제06장 보상관리&gt;제02절 임금관리&gt;03</v>
      </c>
      <c r="P50" s="200" t="str">
        <f t="shared" si="9"/>
        <v>기출&gt;2024&gt;2</v>
      </c>
      <c r="Q50" s="200" t="str">
        <f t="shared" si="10"/>
        <v>기출&gt;2024&gt;2-2</v>
      </c>
      <c r="S50" s="8" t="str">
        <f t="shared" si="11"/>
        <v>2024-2-2</v>
      </c>
    </row>
    <row r="51" spans="2:19" ht="14.45" customHeight="1" x14ac:dyDescent="0.2">
      <c r="B51" s="273">
        <f t="shared" si="6"/>
        <v>48</v>
      </c>
      <c r="C51" s="278">
        <v>2024</v>
      </c>
      <c r="D51" s="275" t="s">
        <v>580</v>
      </c>
      <c r="E51" s="275" t="s">
        <v>576</v>
      </c>
      <c r="F51" s="234" t="str">
        <f>VLOOKUP(S51,통합목록!$P$4:$R$220,2,0)</f>
        <v>제05장 평가관리(성과관리)</v>
      </c>
      <c r="G51" s="275" t="s">
        <v>561</v>
      </c>
      <c r="H51" s="291" t="str">
        <f>VLOOKUP(S51,통합목록!$P$4:$R$220,3,0)</f>
        <v>제03절 인사평가의 오류</v>
      </c>
      <c r="I51" s="275" t="s">
        <v>556</v>
      </c>
      <c r="J51" s="234" t="str">
        <f>VLOOKUP(S51,통합목록!$E$4:$H$220,3,0)</f>
        <v>평가오류의 개념 및 관대화 경향, 편견, 대비오류의 비교</v>
      </c>
      <c r="K51" s="200" t="str">
        <f>VLOOKUP(S51,통합목록!$E$4:$H$220,4,0)</f>
        <v>열기2-02.인사노무관리론\02.문제\[기출][2024-3]평가오류의 개념 및 관대화 경향, 편견, 대비오류의 비교.txt</v>
      </c>
      <c r="L51" s="276" t="s">
        <v>1239</v>
      </c>
      <c r="M51" s="277"/>
      <c r="N51" s="200" t="str">
        <f t="shared" si="7"/>
        <v>제05장 평가관리(성과관리)&gt;03&gt;3&gt;</v>
      </c>
      <c r="O51" s="200" t="str">
        <f t="shared" si="8"/>
        <v>제05장 평가관리(성과관리)&gt;제03절 인사평가의 오류&gt;01</v>
      </c>
      <c r="P51" s="200" t="str">
        <f t="shared" si="9"/>
        <v>기출&gt;2024&gt;1</v>
      </c>
      <c r="Q51" s="200" t="str">
        <f t="shared" si="10"/>
        <v>기출&gt;2024&gt;3</v>
      </c>
      <c r="S51" s="8" t="str">
        <f t="shared" si="11"/>
        <v>2024-3</v>
      </c>
    </row>
    <row r="52" spans="2:19" ht="14.45" customHeight="1" x14ac:dyDescent="0.2">
      <c r="B52" s="273">
        <f t="shared" si="6"/>
        <v>49</v>
      </c>
      <c r="C52" s="278">
        <v>2023</v>
      </c>
      <c r="D52" s="275" t="s">
        <v>585</v>
      </c>
      <c r="E52" s="275" t="s">
        <v>586</v>
      </c>
      <c r="F52" s="234" t="str">
        <f>VLOOKUP(S52,통합목록!$P$4:$R$220,2,0)</f>
        <v>제08장 인적자원관리의 현대적 흐름</v>
      </c>
      <c r="G52" s="275" t="s">
        <v>556</v>
      </c>
      <c r="H52" s="291" t="str">
        <f>VLOOKUP(S52,통합목록!$P$4:$R$220,3,0)</f>
        <v>제02절 국제 인적자원관리</v>
      </c>
      <c r="I52" s="275" t="s">
        <v>556</v>
      </c>
      <c r="J52" s="234" t="str">
        <f>VLOOKUP(S52,통합목록!$E$4:$H$220,3,0)</f>
        <v>국제인적자원관리에 대한 접근방식 4가지의 개념과 각각의 장・단점</v>
      </c>
      <c r="K52" s="200" t="str">
        <f>VLOOKUP(S52,통합목록!$E$4:$H$220,4,0)</f>
        <v>열기2-02.인사노무관리론\02.문제\[기출][2023-1-1]국제인적자원관리에 대한 접근방식 4가지의 개념과 각각의 장・단점.txt</v>
      </c>
      <c r="L52" s="276" t="s">
        <v>1239</v>
      </c>
      <c r="M52" s="277"/>
      <c r="N52" s="200" t="str">
        <f t="shared" si="7"/>
        <v>제08장 인적자원관리의 현대적 흐름&gt;01&gt;1-1&gt;</v>
      </c>
      <c r="O52" s="200" t="str">
        <f t="shared" si="8"/>
        <v>제08장 인적자원관리의 현대적 흐름&gt;제02절 국제 인적자원관리&gt;01</v>
      </c>
      <c r="P52" s="200" t="str">
        <f t="shared" si="9"/>
        <v>기출&gt;2023&gt;4</v>
      </c>
      <c r="Q52" s="200" t="str">
        <f t="shared" si="10"/>
        <v>기출&gt;2023&gt;1-1</v>
      </c>
      <c r="S52" s="8" t="str">
        <f t="shared" si="11"/>
        <v>2023-1-1</v>
      </c>
    </row>
    <row r="53" spans="2:19" ht="14.45" customHeight="1" x14ac:dyDescent="0.2">
      <c r="B53" s="273">
        <f t="shared" si="6"/>
        <v>50</v>
      </c>
      <c r="C53" s="278">
        <v>2023</v>
      </c>
      <c r="D53" s="275" t="s">
        <v>589</v>
      </c>
      <c r="E53" s="275" t="s">
        <v>559</v>
      </c>
      <c r="F53" s="234" t="str">
        <f>VLOOKUP(S53,통합목록!$P$4:$R$220,2,0)</f>
        <v>제08장 인적자원관리의 현대적 흐름</v>
      </c>
      <c r="G53" s="275" t="s">
        <v>558</v>
      </c>
      <c r="H53" s="291" t="str">
        <f>VLOOKUP(S53,통합목록!$P$4:$R$220,3,0)</f>
        <v>제02절 국제 인적자원관리</v>
      </c>
      <c r="I53" s="275" t="s">
        <v>558</v>
      </c>
      <c r="J53" s="234" t="str">
        <f>VLOOKUP(S53,통합목록!$E$4:$H$220,3,0)</f>
        <v>해외주재원의 역할과 중요성, 해외주재원의 선발, 교육훈련, 보상, 유지, 귀임 관점의 관리</v>
      </c>
      <c r="K53" s="200" t="str">
        <f>VLOOKUP(S53,통합목록!$E$4:$H$220,4,0)</f>
        <v>열기2-02.인사노무관리론\02.문제\[기출][2023-1-2]해외주재원의 역할과 중요성, 해외주재원의 선발, 교육훈련, 보상, 유지, 귀임 관점의 관리.txt</v>
      </c>
      <c r="L53" s="276" t="s">
        <v>1239</v>
      </c>
      <c r="M53" s="277"/>
      <c r="N53" s="200" t="str">
        <f t="shared" si="7"/>
        <v>제08장 인적자원관리의 현대적 흐름&gt;02&gt;1-2&gt;</v>
      </c>
      <c r="O53" s="200" t="str">
        <f t="shared" si="8"/>
        <v>제08장 인적자원관리의 현대적 흐름&gt;제02절 국제 인적자원관리&gt;02</v>
      </c>
      <c r="P53" s="200" t="str">
        <f t="shared" si="9"/>
        <v>기출&gt;2023&gt;3</v>
      </c>
      <c r="Q53" s="200" t="str">
        <f t="shared" si="10"/>
        <v>기출&gt;2023&gt;1-2</v>
      </c>
      <c r="S53" s="8" t="str">
        <f t="shared" si="11"/>
        <v>2023-1-2</v>
      </c>
    </row>
    <row r="54" spans="2:19" ht="14.45" customHeight="1" x14ac:dyDescent="0.2">
      <c r="B54" s="273">
        <f t="shared" si="6"/>
        <v>51</v>
      </c>
      <c r="C54" s="278">
        <v>2023</v>
      </c>
      <c r="D54" s="275" t="s">
        <v>553</v>
      </c>
      <c r="E54" s="275" t="s">
        <v>573</v>
      </c>
      <c r="F54" s="234" t="str">
        <f>VLOOKUP(S54,통합목록!$P$4:$R$220,2,0)</f>
        <v>제03장 확보관리</v>
      </c>
      <c r="G54" s="275" t="s">
        <v>558</v>
      </c>
      <c r="H54" s="291" t="str">
        <f>VLOOKUP(S54,통합목록!$P$4:$R$220,3,0)</f>
        <v>제03절 인적자원의 선발</v>
      </c>
      <c r="I54" s="275" t="s">
        <v>558</v>
      </c>
      <c r="J54" s="234" t="str">
        <f>VLOOKUP(S54,통합목록!$E$4:$H$220,3,0)</f>
        <v>바이오 데이터 분석의 개념, 장・단점, 개발단계</v>
      </c>
      <c r="K54" s="200" t="str">
        <f>VLOOKUP(S54,통합목록!$E$4:$H$220,4,0)</f>
        <v>열기2-02.인사노무관리론\02.문제\[기출][2023-2]바이오 데이터 분석의 개념, 장・단점, 개발단계.txt</v>
      </c>
      <c r="L54" s="276" t="s">
        <v>1239</v>
      </c>
      <c r="M54" s="277"/>
      <c r="N54" s="200" t="str">
        <f t="shared" si="7"/>
        <v>제03장 확보관리&gt;02&gt;2&gt;</v>
      </c>
      <c r="O54" s="200" t="str">
        <f t="shared" si="8"/>
        <v>제03장 확보관리&gt;제03절 인적자원의 선발&gt;02</v>
      </c>
      <c r="P54" s="200" t="str">
        <f t="shared" si="9"/>
        <v>기출&gt;2023&gt;2</v>
      </c>
      <c r="Q54" s="200" t="str">
        <f t="shared" si="10"/>
        <v>기출&gt;2023&gt;2</v>
      </c>
      <c r="S54" s="8" t="str">
        <f t="shared" si="11"/>
        <v>2023-2</v>
      </c>
    </row>
    <row r="55" spans="2:19" ht="14.45" customHeight="1" x14ac:dyDescent="0.2">
      <c r="B55" s="273">
        <f t="shared" si="6"/>
        <v>52</v>
      </c>
      <c r="C55" s="278">
        <v>2023</v>
      </c>
      <c r="D55" s="275" t="s">
        <v>580</v>
      </c>
      <c r="E55" s="275" t="s">
        <v>576</v>
      </c>
      <c r="F55" s="234" t="str">
        <f>VLOOKUP(S55,통합목록!$P$4:$R$220,2,0)</f>
        <v>제07장 유지 및 이직관리</v>
      </c>
      <c r="G55" s="275" t="s">
        <v>561</v>
      </c>
      <c r="H55" s="291" t="str">
        <f>VLOOKUP(S55,통합목록!$P$4:$R$220,3,0)</f>
        <v>제01절 근로시간관리</v>
      </c>
      <c r="I55" s="275" t="s">
        <v>556</v>
      </c>
      <c r="J55" s="234" t="str">
        <f>VLOOKUP(S55,통합목록!$E$4:$H$220,3,0)</f>
        <v>선택적 근로시간제와 탄력적 근로시간제 각각의 개념, 특징 및 개인・기업 관점 장・단점</v>
      </c>
      <c r="K55" s="200" t="str">
        <f>VLOOKUP(S55,통합목록!$E$4:$H$220,4,0)</f>
        <v>열기2-02.인사노무관리론\02.문제\[기출][2023-3]선택적 근로시간제와 탄력적 근로시간제 각각의 개념, 특징 및 개인・기업 관점 장・단점.txt</v>
      </c>
      <c r="L55" s="276" t="s">
        <v>1239</v>
      </c>
      <c r="M55" s="277"/>
      <c r="N55" s="200" t="str">
        <f t="shared" si="7"/>
        <v>제07장 유지 및 이직관리&gt;03&gt;3&gt;</v>
      </c>
      <c r="O55" s="200" t="str">
        <f t="shared" si="8"/>
        <v>제07장 유지 및 이직관리&gt;제01절 근로시간관리&gt;01</v>
      </c>
      <c r="P55" s="200" t="str">
        <f t="shared" si="9"/>
        <v>기출&gt;2023&gt;1</v>
      </c>
      <c r="Q55" s="200" t="str">
        <f t="shared" si="10"/>
        <v>기출&gt;2023&gt;3</v>
      </c>
      <c r="S55" s="8" t="str">
        <f t="shared" si="11"/>
        <v>2023-3</v>
      </c>
    </row>
    <row r="56" spans="2:19" ht="14.45" customHeight="1" x14ac:dyDescent="0.2">
      <c r="B56" s="273">
        <f t="shared" si="6"/>
        <v>53</v>
      </c>
      <c r="C56" s="278">
        <v>2022</v>
      </c>
      <c r="D56" s="275" t="s">
        <v>585</v>
      </c>
      <c r="E56" s="275" t="s">
        <v>586</v>
      </c>
      <c r="F56" s="234" t="str">
        <f>VLOOKUP(S56,통합목록!$P$4:$R$220,2,0)</f>
        <v>제04장 개발관리</v>
      </c>
      <c r="G56" s="275" t="s">
        <v>556</v>
      </c>
      <c r="H56" s="291" t="str">
        <f>VLOOKUP(S56,통합목록!$P$4:$R$220,3,0)</f>
        <v>제02절 인적자원의 교육훈련관리</v>
      </c>
      <c r="I56" s="275" t="s">
        <v>556</v>
      </c>
      <c r="J56" s="234" t="str">
        <f>VLOOKUP(S56,통합목록!$E$4:$H$220,3,0)</f>
        <v>관리층 교육훈련의 개념 및 6가지 대표 기법</v>
      </c>
      <c r="K56" s="200" t="str">
        <f>VLOOKUP(S56,통합목록!$E$4:$H$220,4,0)</f>
        <v>열기2-02.인사노무관리론\02.문제\[기출][2022-1-1]관리층 교육훈련의 개념 및 6가지 대표 기법.txt</v>
      </c>
      <c r="L56" s="276" t="s">
        <v>1239</v>
      </c>
      <c r="M56" s="277"/>
      <c r="N56" s="200" t="str">
        <f t="shared" si="7"/>
        <v>제04장 개발관리&gt;01&gt;1-1&gt;</v>
      </c>
      <c r="O56" s="200" t="str">
        <f t="shared" si="8"/>
        <v>제04장 개발관리&gt;제02절 인적자원의 교육훈련관리&gt;01</v>
      </c>
      <c r="P56" s="200" t="str">
        <f t="shared" si="9"/>
        <v>기출&gt;2022&gt;4</v>
      </c>
      <c r="Q56" s="200" t="str">
        <f t="shared" si="10"/>
        <v>기출&gt;2022&gt;1-1</v>
      </c>
      <c r="S56" s="8" t="str">
        <f t="shared" si="11"/>
        <v>2022-1-1</v>
      </c>
    </row>
    <row r="57" spans="2:19" ht="14.45" customHeight="1" x14ac:dyDescent="0.2">
      <c r="B57" s="273">
        <f t="shared" si="6"/>
        <v>54</v>
      </c>
      <c r="C57" s="278">
        <v>2022</v>
      </c>
      <c r="D57" s="275" t="s">
        <v>589</v>
      </c>
      <c r="E57" s="275" t="s">
        <v>559</v>
      </c>
      <c r="F57" s="234" t="str">
        <f>VLOOKUP(S57,통합목록!$P$4:$R$220,2,0)</f>
        <v>제04장 개발관리</v>
      </c>
      <c r="G57" s="275" t="s">
        <v>558</v>
      </c>
      <c r="H57" s="291" t="str">
        <f>VLOOKUP(S57,통합목록!$P$4:$R$220,3,0)</f>
        <v>제02절 인적자원의 교육훈련관리</v>
      </c>
      <c r="I57" s="275" t="s">
        <v>558</v>
      </c>
      <c r="J57" s="234" t="str">
        <f>VLOOKUP(S57,통합목록!$E$4:$H$220,3,0)</f>
        <v>교육훈련 평가 기법인 커크패트릭의 평가 기준, 골드스타인의 타당도 평가법, 필립스의 투자수익률 평가법</v>
      </c>
      <c r="K57" s="200" t="str">
        <f>VLOOKUP(S57,통합목록!$E$4:$H$220,4,0)</f>
        <v>열기2-02.인사노무관리론\02.문제\[기출][2022-1-2]교육훈련 평가 기법인 커크패트릭의 평가 기준, 골드스타인의 타당도 평가법, 필립스의 투자수익률 평가법.txt</v>
      </c>
      <c r="L57" s="276" t="s">
        <v>1239</v>
      </c>
      <c r="M57" s="277"/>
      <c r="N57" s="200" t="str">
        <f t="shared" si="7"/>
        <v>제04장 개발관리&gt;02&gt;1-2&gt;</v>
      </c>
      <c r="O57" s="200" t="str">
        <f t="shared" si="8"/>
        <v>제04장 개발관리&gt;제02절 인적자원의 교육훈련관리&gt;02</v>
      </c>
      <c r="P57" s="200" t="str">
        <f t="shared" si="9"/>
        <v>기출&gt;2022&gt;3</v>
      </c>
      <c r="Q57" s="200" t="str">
        <f t="shared" si="10"/>
        <v>기출&gt;2022&gt;1-2</v>
      </c>
      <c r="S57" s="8" t="str">
        <f t="shared" si="11"/>
        <v>2022-1-2</v>
      </c>
    </row>
    <row r="58" spans="2:19" ht="14.45" customHeight="1" x14ac:dyDescent="0.2">
      <c r="B58" s="273">
        <f t="shared" si="6"/>
        <v>55</v>
      </c>
      <c r="C58" s="278">
        <v>2022</v>
      </c>
      <c r="D58" s="275" t="s">
        <v>553</v>
      </c>
      <c r="E58" s="275" t="s">
        <v>573</v>
      </c>
      <c r="F58" s="234" t="str">
        <f>VLOOKUP(S58,통합목록!$P$4:$R$220,2,0)</f>
        <v>제03장 확보관리</v>
      </c>
      <c r="G58" s="275" t="s">
        <v>561</v>
      </c>
      <c r="H58" s="291" t="str">
        <f>VLOOKUP(S58,통합목록!$P$4:$R$220,3,0)</f>
        <v>제02절 인적자원의 모집</v>
      </c>
      <c r="I58" s="275" t="s">
        <v>556</v>
      </c>
      <c r="J58" s="234" t="str">
        <f>VLOOKUP(S58,통합목록!$E$4:$H$220,3,0)</f>
        <v>내부모집의 개념과 방법 및 장・단점</v>
      </c>
      <c r="K58" s="200" t="str">
        <f>VLOOKUP(S58,통합목록!$E$4:$H$220,4,0)</f>
        <v>열기2-02.인사노무관리론\02.문제\[기출][2022-2]내부모집의 개념과 방법 및 장・단점.txt</v>
      </c>
      <c r="L58" s="276" t="s">
        <v>1239</v>
      </c>
      <c r="M58" s="277"/>
      <c r="N58" s="200" t="str">
        <f t="shared" si="7"/>
        <v>제03장 확보관리&gt;03&gt;2&gt;</v>
      </c>
      <c r="O58" s="200" t="str">
        <f t="shared" si="8"/>
        <v>제03장 확보관리&gt;제02절 인적자원의 모집&gt;01</v>
      </c>
      <c r="P58" s="200" t="str">
        <f t="shared" si="9"/>
        <v>기출&gt;2022&gt;2</v>
      </c>
      <c r="Q58" s="200" t="str">
        <f t="shared" si="10"/>
        <v>기출&gt;2022&gt;2</v>
      </c>
      <c r="S58" s="8" t="str">
        <f t="shared" si="11"/>
        <v>2022-2</v>
      </c>
    </row>
    <row r="59" spans="2:19" ht="14.45" customHeight="1" x14ac:dyDescent="0.2">
      <c r="B59" s="273">
        <f t="shared" si="6"/>
        <v>56</v>
      </c>
      <c r="C59" s="278">
        <v>2022</v>
      </c>
      <c r="D59" s="275" t="s">
        <v>580</v>
      </c>
      <c r="E59" s="275" t="s">
        <v>576</v>
      </c>
      <c r="F59" s="234" t="str">
        <f>VLOOKUP(S59,통합목록!$P$4:$R$220,2,0)</f>
        <v>제07장 유지 및 이직관리</v>
      </c>
      <c r="G59" s="275" t="s">
        <v>568</v>
      </c>
      <c r="H59" s="291" t="str">
        <f>VLOOKUP(S59,통합목록!$P$4:$R$220,3,0)</f>
        <v>제05절 노사관계관리</v>
      </c>
      <c r="I59" s="275" t="s">
        <v>562</v>
      </c>
      <c r="J59" s="234" t="str">
        <f>VLOOKUP(S59,통합목록!$E$4:$H$220,3,0)</f>
        <v>사용자가 노동조합에 대응하는 교섭전략인 포용전략, 압박전략, 회피전략의 개념 및 교섭전략별 실행방안</v>
      </c>
      <c r="K59" s="200" t="str">
        <f>VLOOKUP(S59,통합목록!$E$4:$H$220,4,0)</f>
        <v>열기2-02.인사노무관리론\02.문제\[기출][2022-3]사용자가 노동조합에 대응하는 교섭전략인 포용전략, 압박전략, 회피전략의 개념 및 교섭전략별 실행방안.txt</v>
      </c>
      <c r="L59" s="276" t="s">
        <v>1239</v>
      </c>
      <c r="M59" s="277"/>
      <c r="N59" s="200" t="str">
        <f t="shared" si="7"/>
        <v>제07장 유지 및 이직관리&gt;04&gt;3&gt;</v>
      </c>
      <c r="O59" s="200" t="str">
        <f t="shared" si="8"/>
        <v>제07장 유지 및 이직관리&gt;제05절 노사관계관리&gt;03</v>
      </c>
      <c r="P59" s="200" t="str">
        <f t="shared" si="9"/>
        <v>기출&gt;2022&gt;1</v>
      </c>
      <c r="Q59" s="200" t="str">
        <f t="shared" si="10"/>
        <v>기출&gt;2022&gt;3</v>
      </c>
      <c r="S59" s="8" t="str">
        <f t="shared" si="11"/>
        <v>2022-3</v>
      </c>
    </row>
    <row r="60" spans="2:19" ht="14.45" customHeight="1" x14ac:dyDescent="0.2">
      <c r="B60" s="273">
        <f t="shared" si="6"/>
        <v>57</v>
      </c>
      <c r="C60" s="278">
        <v>2021</v>
      </c>
      <c r="D60" s="275" t="s">
        <v>552</v>
      </c>
      <c r="E60" s="275" t="s">
        <v>597</v>
      </c>
      <c r="F60" s="234" t="str">
        <f>VLOOKUP(S60,통합목록!$P$4:$R$220,2,0)</f>
        <v>제05장 평가관리(성과관리)</v>
      </c>
      <c r="G60" s="275" t="s">
        <v>562</v>
      </c>
      <c r="H60" s="291" t="str">
        <f>VLOOKUP(S60,통합목록!$P$4:$R$220,3,0)</f>
        <v>제04절 인사평가의 방법</v>
      </c>
      <c r="I60" s="275" t="s">
        <v>556</v>
      </c>
      <c r="J60" s="234" t="str">
        <f>VLOOKUP(S60,통합목록!$E$4:$H$220,3,0)</f>
        <v>역량중심 인적자원관리와 직무중심 인적자원관리의 비교 및 평가센터의 의의와 4가지 기법</v>
      </c>
      <c r="K60" s="200" t="str">
        <f>VLOOKUP(S60,통합목록!$E$4:$H$220,4,0)</f>
        <v>열기2-02.인사노무관리론\02.문제\[기출][2021-1]역량중심 인적자원관리와 직무중심 인적자원관리의 비교 및 평가센터의 의의와 4가지 기법.txt</v>
      </c>
      <c r="L60" s="276" t="s">
        <v>1239</v>
      </c>
      <c r="M60" s="277"/>
      <c r="N60" s="200" t="str">
        <f t="shared" si="7"/>
        <v>제05장 평가관리(성과관리)&gt;03&gt;1&gt;</v>
      </c>
      <c r="O60" s="200" t="str">
        <f t="shared" si="8"/>
        <v>제05장 평가관리(성과관리)&gt;제04절 인사평가의 방법&gt;01</v>
      </c>
      <c r="P60" s="200" t="str">
        <f t="shared" si="9"/>
        <v>기출&gt;2021&gt;5</v>
      </c>
      <c r="Q60" s="200" t="str">
        <f t="shared" si="10"/>
        <v>기출&gt;2021&gt;1</v>
      </c>
      <c r="S60" s="8" t="str">
        <f t="shared" si="11"/>
        <v>2021-1</v>
      </c>
    </row>
    <row r="61" spans="2:19" ht="14.45" customHeight="1" x14ac:dyDescent="0.2">
      <c r="B61" s="273">
        <f t="shared" si="6"/>
        <v>58</v>
      </c>
      <c r="C61" s="278">
        <v>2021</v>
      </c>
      <c r="D61" s="275" t="s">
        <v>552</v>
      </c>
      <c r="E61" s="275" t="s">
        <v>586</v>
      </c>
      <c r="F61" s="234" t="str">
        <f>VLOOKUP(S61,통합목록!$P$4:$R$220,2,0)</f>
        <v>제05장 평가관리(성과관리)</v>
      </c>
      <c r="G61" s="275" t="s">
        <v>568</v>
      </c>
      <c r="H61" s="291" t="str">
        <f>VLOOKUP(S61,통합목록!$P$4:$R$220,3,0)</f>
        <v>제04절 인사평가의 방법</v>
      </c>
      <c r="I61" s="275" t="s">
        <v>562</v>
      </c>
      <c r="J61" s="234" t="str">
        <f>VLOOKUP(S61,통합목록!$E$4:$H$220,3,0)</f>
        <v>역량중심 인적자원관리와 직무중심 인적자원관리의 비교 및 평가센터의 의의와 4가지 기법</v>
      </c>
      <c r="K61" s="200" t="str">
        <f>VLOOKUP(S61,통합목록!$E$4:$H$220,4,0)</f>
        <v>열기2-02.인사노무관리론\02.문제\[기출][2021-1]역량중심 인적자원관리와 직무중심 인적자원관리의 비교 및 평가센터의 의의와 4가지 기법.txt</v>
      </c>
      <c r="L61" s="276" t="s">
        <v>1239</v>
      </c>
      <c r="M61" s="277"/>
      <c r="N61" s="200" t="str">
        <f t="shared" si="7"/>
        <v>제05장 평가관리(성과관리)&gt;04&gt;1&gt;</v>
      </c>
      <c r="O61" s="200" t="str">
        <f t="shared" si="8"/>
        <v>제05장 평가관리(성과관리)&gt;제04절 인사평가의 방법&gt;03</v>
      </c>
      <c r="P61" s="200" t="str">
        <f t="shared" si="9"/>
        <v>기출&gt;2021&gt;4</v>
      </c>
      <c r="Q61" s="200" t="str">
        <f t="shared" si="10"/>
        <v>기출&gt;2021&gt;1</v>
      </c>
      <c r="S61" s="8" t="str">
        <f t="shared" si="11"/>
        <v>2021-1</v>
      </c>
    </row>
    <row r="62" spans="2:19" ht="14.45" customHeight="1" x14ac:dyDescent="0.2">
      <c r="B62" s="273">
        <f t="shared" si="6"/>
        <v>59</v>
      </c>
      <c r="C62" s="278">
        <v>2021</v>
      </c>
      <c r="D62" s="275" t="s">
        <v>553</v>
      </c>
      <c r="E62" s="275" t="s">
        <v>559</v>
      </c>
      <c r="F62" s="234" t="str">
        <f>VLOOKUP(S62,통합목록!$P$4:$R$220,2,0)</f>
        <v>제01장 인적자원관리의 개관</v>
      </c>
      <c r="G62" s="275" t="s">
        <v>556</v>
      </c>
      <c r="H62" s="291" t="str">
        <f>VLOOKUP(S62,통합목록!$P$4:$R$220,3,0)</f>
        <v>제02절 인적자원관리의 역사</v>
      </c>
      <c r="I62" s="275" t="s">
        <v>556</v>
      </c>
      <c r="J62" s="234" t="str">
        <f>VLOOKUP(S62,통합목록!$E$4:$H$220,3,0)</f>
        <v>전략적 인적자원관리와 관련된 자원기반관점(RBV), 인적자원관리 부서의 역할(울리히의 다중역할 모델)</v>
      </c>
      <c r="K62" s="200" t="str">
        <f>VLOOKUP(S62,통합목록!$E$4:$H$220,4,0)</f>
        <v>열기2-02.인사노무관리론\02.문제\[기출][2021-2]전략적 인적자원관리와 관련된 자원기반관점(RBV), 인적자원관리 부서의 역할(울리히의 다중역할 모델).txt</v>
      </c>
      <c r="L62" s="276" t="s">
        <v>1239</v>
      </c>
      <c r="M62" s="277"/>
      <c r="N62" s="200" t="str">
        <f t="shared" si="7"/>
        <v>제01장 인적자원관리의 개관&gt;01&gt;2&gt;</v>
      </c>
      <c r="O62" s="200" t="str">
        <f t="shared" si="8"/>
        <v>제01장 인적자원관리의 개관&gt;제02절 인적자원관리의 역사&gt;01</v>
      </c>
      <c r="P62" s="200" t="str">
        <f t="shared" si="9"/>
        <v>기출&gt;2021&gt;3</v>
      </c>
      <c r="Q62" s="200" t="str">
        <f t="shared" si="10"/>
        <v>기출&gt;2021&gt;2</v>
      </c>
      <c r="S62" s="8" t="str">
        <f t="shared" si="11"/>
        <v>2021-2</v>
      </c>
    </row>
    <row r="63" spans="2:19" ht="14.45" customHeight="1" x14ac:dyDescent="0.2">
      <c r="B63" s="273">
        <f t="shared" si="6"/>
        <v>60</v>
      </c>
      <c r="C63" s="278">
        <v>2021</v>
      </c>
      <c r="D63" s="275" t="s">
        <v>580</v>
      </c>
      <c r="E63" s="275" t="s">
        <v>576</v>
      </c>
      <c r="F63" s="234" t="str">
        <f>VLOOKUP(S63,통합목록!$P$4:$R$220,2,0)</f>
        <v>제08장 인적자원관리의 현대적 흐름</v>
      </c>
      <c r="G63" s="275" t="s">
        <v>583</v>
      </c>
      <c r="H63" s="291" t="str">
        <f>VLOOKUP(S63,통합목록!$P$4:$R$220,3,0)</f>
        <v>제06절 저성과자 관리</v>
      </c>
      <c r="I63" s="275" t="s">
        <v>556</v>
      </c>
      <c r="J63" s="234" t="str">
        <f>VLOOKUP(S63,통합목록!$E$4:$H$220,3,0)</f>
        <v>직장 내 괴롭힘의 개념, 발생 시 조치방안 3가지</v>
      </c>
      <c r="K63" s="200" t="str">
        <f>VLOOKUP(S63,통합목록!$E$4:$H$220,4,0)</f>
        <v>열기2-02.인사노무관리론\02.문제\[기출][2021-3]직장 내 괴롭힘의 개념, 발생 시 조치방안 3가지.txt</v>
      </c>
      <c r="L63" s="276" t="s">
        <v>1239</v>
      </c>
      <c r="M63" s="277"/>
      <c r="N63" s="200" t="str">
        <f t="shared" si="7"/>
        <v>제08장 인적자원관리의 현대적 흐름&gt;04&gt;3&gt;</v>
      </c>
      <c r="O63" s="200" t="str">
        <f t="shared" si="8"/>
        <v>제08장 인적자원관리의 현대적 흐름&gt;제06절 저성과자 관리&gt;01</v>
      </c>
      <c r="P63" s="200" t="str">
        <f t="shared" si="9"/>
        <v>기출&gt;2021&gt;1</v>
      </c>
      <c r="Q63" s="200" t="str">
        <f t="shared" si="10"/>
        <v>기출&gt;2021&gt;3</v>
      </c>
      <c r="S63" s="8" t="str">
        <f t="shared" si="11"/>
        <v>2021-3</v>
      </c>
    </row>
    <row r="64" spans="2:19" ht="14.45" customHeight="1" x14ac:dyDescent="0.2">
      <c r="B64" s="273">
        <f t="shared" si="6"/>
        <v>61</v>
      </c>
      <c r="C64" s="278">
        <v>2020</v>
      </c>
      <c r="D64" s="275" t="s">
        <v>552</v>
      </c>
      <c r="E64" s="275" t="s">
        <v>559</v>
      </c>
      <c r="F64" s="234" t="str">
        <f>VLOOKUP(S64,통합목록!$P$4:$R$220,2,0)</f>
        <v>제07장 유지 및 이직관리</v>
      </c>
      <c r="G64" s="275" t="s">
        <v>555</v>
      </c>
      <c r="H64" s="291" t="str">
        <f>VLOOKUP(S64,통합목록!$P$4:$R$220,3,0)</f>
        <v>제01절 근로시간관리</v>
      </c>
      <c r="I64" s="275" t="s">
        <v>558</v>
      </c>
      <c r="J64" s="234" t="str">
        <f>VLOOKUP(S64,통합목록!$E$4:$H$220,3,0)</f>
        <v>법정근로시간 단축의 의의, 기대효과, 문제점 및 기업의 대응방안</v>
      </c>
      <c r="K64" s="200" t="str">
        <f>VLOOKUP(S64,통합목록!$E$4:$H$220,4,0)</f>
        <v>열기2-02.인사노무관리론\02.문제\[기출][2020-1]법정근로시간 단축의 의의, 기대효과, 문제점 및 기업의 대응방안.txt</v>
      </c>
      <c r="L64" s="276" t="s">
        <v>1239</v>
      </c>
      <c r="M64" s="277"/>
      <c r="N64" s="200" t="str">
        <f t="shared" si="7"/>
        <v>제07장 유지 및 이직관리&gt;05&gt;1&gt;</v>
      </c>
      <c r="O64" s="200" t="str">
        <f t="shared" si="8"/>
        <v>제07장 유지 및 이직관리&gt;제01절 근로시간관리&gt;02</v>
      </c>
      <c r="P64" s="200" t="str">
        <f t="shared" si="9"/>
        <v>기출&gt;2020&gt;3</v>
      </c>
      <c r="Q64" s="200" t="str">
        <f t="shared" si="10"/>
        <v>기출&gt;2020&gt;1</v>
      </c>
      <c r="S64" s="8" t="str">
        <f t="shared" si="11"/>
        <v>2020-1</v>
      </c>
    </row>
    <row r="65" spans="2:19" ht="14.45" customHeight="1" x14ac:dyDescent="0.2">
      <c r="B65" s="273">
        <f t="shared" si="6"/>
        <v>62</v>
      </c>
      <c r="C65" s="278">
        <v>2020</v>
      </c>
      <c r="D65" s="275" t="s">
        <v>553</v>
      </c>
      <c r="E65" s="275" t="s">
        <v>573</v>
      </c>
      <c r="F65" s="234" t="str">
        <f>VLOOKUP(S65,통합목록!$P$4:$R$220,2,0)</f>
        <v>제06장 보상관리</v>
      </c>
      <c r="G65" s="275" t="s">
        <v>579</v>
      </c>
      <c r="H65" s="291" t="str">
        <f>VLOOKUP(S65,통합목록!$P$4:$R$220,3,0)</f>
        <v>제02절 임금관리</v>
      </c>
      <c r="I65" s="275" t="s">
        <v>583</v>
      </c>
      <c r="J65" s="234" t="str">
        <f>VLOOKUP(S65,통합목록!$E$4:$H$220,3,0)</f>
        <v>이익분배제의 개념, 특징, 장・단점</v>
      </c>
      <c r="K65" s="200" t="str">
        <f>VLOOKUP(S65,통합목록!$E$4:$H$220,4,0)</f>
        <v>열기2-02.인사노무관리론\02.문제\[기출][2020-2]이익분배제의 개념, 특징, 장・단점.txt</v>
      </c>
      <c r="L65" s="276" t="s">
        <v>1239</v>
      </c>
      <c r="M65" s="277"/>
      <c r="N65" s="200" t="str">
        <f t="shared" si="7"/>
        <v>제06장 보상관리&gt;05&gt;2&gt;</v>
      </c>
      <c r="O65" s="200" t="str">
        <f t="shared" si="8"/>
        <v>제06장 보상관리&gt;제02절 임금관리&gt;04</v>
      </c>
      <c r="P65" s="200" t="str">
        <f t="shared" si="9"/>
        <v>기출&gt;2020&gt;2</v>
      </c>
      <c r="Q65" s="200" t="str">
        <f t="shared" si="10"/>
        <v>기출&gt;2020&gt;2</v>
      </c>
      <c r="S65" s="8" t="str">
        <f t="shared" si="11"/>
        <v>2020-2</v>
      </c>
    </row>
    <row r="66" spans="2:19" ht="14.45" customHeight="1" x14ac:dyDescent="0.2">
      <c r="B66" s="273">
        <f t="shared" si="6"/>
        <v>63</v>
      </c>
      <c r="C66" s="278">
        <v>2020</v>
      </c>
      <c r="D66" s="275" t="s">
        <v>580</v>
      </c>
      <c r="E66" s="275" t="s">
        <v>576</v>
      </c>
      <c r="F66" s="234" t="str">
        <f>VLOOKUP(S66,통합목록!$P$4:$R$220,2,0)</f>
        <v>제07장 유지 및 이직관리</v>
      </c>
      <c r="G66" s="275" t="s">
        <v>557</v>
      </c>
      <c r="H66" s="291" t="str">
        <f>VLOOKUP(S66,통합목록!$P$4:$R$220,3,0)</f>
        <v>제06절 이직관리</v>
      </c>
      <c r="I66" s="275" t="s">
        <v>556</v>
      </c>
      <c r="J66" s="234" t="str">
        <f>VLOOKUP(S66,통합목록!$E$4:$H$220,3,0)</f>
        <v>이직의 유형, 이직의 순기능과 역기능, 이직관리의 효과적 전략, 중소기업의 이직관리 방안</v>
      </c>
      <c r="K66" s="200" t="str">
        <f>VLOOKUP(S66,통합목록!$E$4:$H$220,4,0)</f>
        <v>열기2-02.인사노무관리론\02.문제\[기출][2020-3]이직의 유형, 이직의 순기능과 역기능, 이직관리의 효과적 전략, 중소기업의 이직관리 방안.txt</v>
      </c>
      <c r="L66" s="276" t="s">
        <v>1239</v>
      </c>
      <c r="M66" s="277"/>
      <c r="N66" s="200" t="str">
        <f t="shared" si="7"/>
        <v>제07장 유지 및 이직관리&gt;06&gt;3&gt;</v>
      </c>
      <c r="O66" s="200" t="str">
        <f t="shared" si="8"/>
        <v>제07장 유지 및 이직관리&gt;제06절 이직관리&gt;01</v>
      </c>
      <c r="P66" s="200" t="str">
        <f t="shared" si="9"/>
        <v>기출&gt;2020&gt;1</v>
      </c>
      <c r="Q66" s="200" t="str">
        <f t="shared" si="10"/>
        <v>기출&gt;2020&gt;3</v>
      </c>
      <c r="S66" s="8" t="str">
        <f t="shared" si="11"/>
        <v>2020-3</v>
      </c>
    </row>
    <row r="67" spans="2:19" ht="14.45" customHeight="1" x14ac:dyDescent="0.2">
      <c r="B67" s="273">
        <f t="shared" si="6"/>
        <v>64</v>
      </c>
      <c r="C67" s="278">
        <v>2019</v>
      </c>
      <c r="D67" s="275" t="s">
        <v>585</v>
      </c>
      <c r="E67" s="275" t="s">
        <v>586</v>
      </c>
      <c r="F67" s="234" t="str">
        <f>VLOOKUP(S67,통합목록!$P$4:$R$220,2,0)</f>
        <v>제05장 평가관리(성과관리)</v>
      </c>
      <c r="G67" s="275" t="s">
        <v>555</v>
      </c>
      <c r="H67" s="291" t="str">
        <f>VLOOKUP(S67,통합목록!$P$4:$R$220,3,0)</f>
        <v>제01절 인사평가의 개관</v>
      </c>
      <c r="I67" s="275" t="s">
        <v>556</v>
      </c>
      <c r="J67" s="234" t="str">
        <f>VLOOKUP(S67,통합목록!$E$4:$H$220,3,0)</f>
        <v>성과관리의 3가지 목적 및 효과적인 5가지 성과관리 운영 기준</v>
      </c>
      <c r="K67" s="200" t="str">
        <f>VLOOKUP(S67,통합목록!$E$4:$H$220,4,0)</f>
        <v>열기2-02.인사노무관리론\02.문제\[기출][2019-1-1]성과관리의 3가지 목적 및 효과적인 5가지 성과관리 운영 기준.txt</v>
      </c>
      <c r="L67" s="276" t="s">
        <v>1239</v>
      </c>
      <c r="M67" s="277"/>
      <c r="N67" s="200" t="str">
        <f t="shared" si="7"/>
        <v>제05장 평가관리(성과관리)&gt;05&gt;1-1&gt;</v>
      </c>
      <c r="O67" s="200" t="str">
        <f t="shared" si="8"/>
        <v>제05장 평가관리(성과관리)&gt;제01절 인사평가의 개관&gt;01</v>
      </c>
      <c r="P67" s="200" t="str">
        <f t="shared" si="9"/>
        <v>기출&gt;2019&gt;4</v>
      </c>
      <c r="Q67" s="200" t="str">
        <f t="shared" si="10"/>
        <v>기출&gt;2019&gt;1-1</v>
      </c>
      <c r="S67" s="8" t="str">
        <f t="shared" si="11"/>
        <v>2019-1-1</v>
      </c>
    </row>
    <row r="68" spans="2:19" ht="14.45" customHeight="1" x14ac:dyDescent="0.2">
      <c r="B68" s="273">
        <f t="shared" ref="B68:B103" si="12">ROW()-3</f>
        <v>65</v>
      </c>
      <c r="C68" s="278">
        <v>2019</v>
      </c>
      <c r="D68" s="275" t="s">
        <v>589</v>
      </c>
      <c r="E68" s="275" t="s">
        <v>559</v>
      </c>
      <c r="F68" s="234" t="str">
        <f>VLOOKUP(S68,통합목록!$P$4:$R$220,2,0)</f>
        <v>제05장 평가관리(성과관리)</v>
      </c>
      <c r="G68" s="275" t="s">
        <v>557</v>
      </c>
      <c r="H68" s="291" t="str">
        <f>VLOOKUP(S68,통합목록!$P$4:$R$220,3,0)</f>
        <v>제01절 인사평가의 개관</v>
      </c>
      <c r="I68" s="275" t="s">
        <v>558</v>
      </c>
      <c r="J68" s="234" t="str">
        <f>VLOOKUP(S68,통합목록!$E$4:$H$220,3,0)</f>
        <v>효과적인 성과관리 프로세스, 평가자의 역할, 평가결과 활용방안 분석</v>
      </c>
      <c r="K68" s="200" t="str">
        <f>VLOOKUP(S68,통합목록!$E$4:$H$220,4,0)</f>
        <v>열기2-02.인사노무관리론\02.문제\[기출][2019-1-2]효과적인 성과관리 프로세스, 평가자의 역할, 평가결과 활용방안 분석.txt</v>
      </c>
      <c r="L68" s="276" t="s">
        <v>1239</v>
      </c>
      <c r="M68" s="277"/>
      <c r="N68" s="200" t="str">
        <f t="shared" ref="N68:N99" si="13">F68&amp;"&gt;"&amp;G68&amp;"&gt;"&amp;D68&amp;"&gt;"&amp;M68</f>
        <v>제05장 평가관리(성과관리)&gt;06&gt;1-2&gt;</v>
      </c>
      <c r="O68" s="200" t="str">
        <f t="shared" ref="O68:O103" si="14">F68&amp;"&gt;"&amp;H68&amp;"&gt;"&amp;I68</f>
        <v>제05장 평가관리(성과관리)&gt;제01절 인사평가의 개관&gt;02</v>
      </c>
      <c r="P68" s="200" t="str">
        <f t="shared" ref="P68:P103" si="15">L68&amp;"&gt;"&amp;C68&amp;"&gt;"&amp;E68</f>
        <v>기출&gt;2019&gt;3</v>
      </c>
      <c r="Q68" s="200" t="str">
        <f t="shared" ref="Q68:Q103" si="16">L68&amp;"&gt;"&amp;C68&amp;"&gt;"&amp;D68</f>
        <v>기출&gt;2019&gt;1-2</v>
      </c>
      <c r="S68" s="8" t="str">
        <f t="shared" ref="S68:S103" si="17">C68&amp;"-"&amp;D68</f>
        <v>2019-1-2</v>
      </c>
    </row>
    <row r="69" spans="2:19" ht="14.45" customHeight="1" x14ac:dyDescent="0.2">
      <c r="B69" s="273">
        <f t="shared" si="12"/>
        <v>66</v>
      </c>
      <c r="C69" s="278">
        <v>2019</v>
      </c>
      <c r="D69" s="275" t="s">
        <v>553</v>
      </c>
      <c r="E69" s="275" t="s">
        <v>573</v>
      </c>
      <c r="F69" s="234" t="str">
        <f>VLOOKUP(S69,통합목록!$P$4:$R$220,2,0)</f>
        <v>제06장 보상관리</v>
      </c>
      <c r="G69" s="275" t="s">
        <v>582</v>
      </c>
      <c r="H69" s="291" t="str">
        <f>VLOOKUP(S69,통합목록!$P$4:$R$220,3,0)</f>
        <v>제02절 임금관리</v>
      </c>
      <c r="I69" s="275" t="s">
        <v>555</v>
      </c>
      <c r="J69" s="234" t="str">
        <f>VLOOKUP(S69,통합목록!$E$4:$H$220,3,0)</f>
        <v>직무급과 직능급의 개념과 도입의 전제조건, 직무급과 직능급의 장・단점</v>
      </c>
      <c r="K69" s="200" t="str">
        <f>VLOOKUP(S69,통합목록!$E$4:$H$220,4,0)</f>
        <v>열기2-02.인사노무관리론\02.문제\[기출][2019-2]직무급과 직능급의 개념과 도입의 전제조건, 직무급과 직능급의 장・단점.txt</v>
      </c>
      <c r="L69" s="276" t="s">
        <v>1239</v>
      </c>
      <c r="M69" s="277"/>
      <c r="N69" s="200" t="str">
        <f t="shared" si="13"/>
        <v>제06장 보상관리&gt;06&gt;2&gt;</v>
      </c>
      <c r="O69" s="200" t="str">
        <f t="shared" si="14"/>
        <v>제06장 보상관리&gt;제02절 임금관리&gt;05</v>
      </c>
      <c r="P69" s="200" t="str">
        <f t="shared" si="15"/>
        <v>기출&gt;2019&gt;2</v>
      </c>
      <c r="Q69" s="200" t="str">
        <f t="shared" si="16"/>
        <v>기출&gt;2019&gt;2</v>
      </c>
      <c r="S69" s="8" t="str">
        <f t="shared" si="17"/>
        <v>2019-2</v>
      </c>
    </row>
    <row r="70" spans="2:19" ht="14.45" customHeight="1" x14ac:dyDescent="0.2">
      <c r="B70" s="273">
        <f t="shared" si="12"/>
        <v>67</v>
      </c>
      <c r="C70" s="278">
        <v>2019</v>
      </c>
      <c r="D70" s="275" t="s">
        <v>580</v>
      </c>
      <c r="E70" s="275" t="s">
        <v>576</v>
      </c>
      <c r="F70" s="234" t="str">
        <f>VLOOKUP(S70,통합목록!$P$4:$R$220,2,0)</f>
        <v>제07장 유지 및 이직관리</v>
      </c>
      <c r="G70" s="275" t="s">
        <v>599</v>
      </c>
      <c r="H70" s="291" t="str">
        <f>VLOOKUP(S70,통합목록!$P$4:$R$220,3,0)</f>
        <v>제05절 노사관계관리</v>
      </c>
      <c r="I70" s="275" t="s">
        <v>583</v>
      </c>
      <c r="J70" s="234" t="str">
        <f>VLOOKUP(S70,통합목록!$E$4:$H$220,3,0)</f>
        <v>단체협약의 2가지 기능, 단체협약의 규범적・채무적・조직적 내용</v>
      </c>
      <c r="K70" s="200" t="str">
        <f>VLOOKUP(S70,통합목록!$E$4:$H$220,4,0)</f>
        <v>열기2-02.인사노무관리론\02.문제\[기출][2019-3]단체협약의 2가지 기능, 단체협약의 규범적・채무적・조직적 내용.txt</v>
      </c>
      <c r="L70" s="276" t="s">
        <v>1239</v>
      </c>
      <c r="M70" s="277"/>
      <c r="N70" s="200" t="str">
        <f t="shared" si="13"/>
        <v>제07장 유지 및 이직관리&gt;07&gt;3&gt;</v>
      </c>
      <c r="O70" s="200" t="str">
        <f t="shared" si="14"/>
        <v>제07장 유지 및 이직관리&gt;제05절 노사관계관리&gt;04</v>
      </c>
      <c r="P70" s="200" t="str">
        <f t="shared" si="15"/>
        <v>기출&gt;2019&gt;1</v>
      </c>
      <c r="Q70" s="200" t="str">
        <f t="shared" si="16"/>
        <v>기출&gt;2019&gt;3</v>
      </c>
      <c r="S70" s="8" t="str">
        <f t="shared" si="17"/>
        <v>2019-3</v>
      </c>
    </row>
    <row r="71" spans="2:19" ht="14.45" customHeight="1" x14ac:dyDescent="0.2">
      <c r="B71" s="273">
        <f t="shared" si="12"/>
        <v>68</v>
      </c>
      <c r="C71" s="278">
        <v>2018</v>
      </c>
      <c r="D71" s="275" t="s">
        <v>552</v>
      </c>
      <c r="E71" s="275" t="s">
        <v>559</v>
      </c>
      <c r="F71" s="234" t="str">
        <f>VLOOKUP(S71,통합목록!$P$4:$R$220,2,0)</f>
        <v>제01장 인적자원관리의 개관</v>
      </c>
      <c r="G71" s="275" t="s">
        <v>1416</v>
      </c>
      <c r="H71" s="291" t="str">
        <f>VLOOKUP(S71,통합목록!$P$4:$R$220,3,0)</f>
        <v>제02절 인적자원관리의 역사</v>
      </c>
      <c r="I71" s="275" t="s">
        <v>562</v>
      </c>
      <c r="J71" s="234" t="str">
        <f>VLOOKUP(S71,통합목록!$E$4:$H$220,3,0)</f>
        <v>과학적 관리론의 인적자원관리에 대한 기여, 과학적 관리론과 인간관계론의 비교</v>
      </c>
      <c r="K71" s="200" t="str">
        <f>VLOOKUP(S71,통합목록!$E$4:$H$220,4,0)</f>
        <v>열기2-02.인사노무관리론\02.문제\[기출][2018-1]과학적 관리론의 인적자원관리에 대한 기여, 과학적 관리론과 인간관계론의 비교.txt</v>
      </c>
      <c r="L71" s="276" t="s">
        <v>1239</v>
      </c>
      <c r="M71" s="277"/>
      <c r="N71" s="200" t="str">
        <f t="shared" si="13"/>
        <v>제01장 인적자원관리의 개관&gt;02&gt;1&gt;</v>
      </c>
      <c r="O71" s="200" t="str">
        <f t="shared" si="14"/>
        <v>제01장 인적자원관리의 개관&gt;제02절 인적자원관리의 역사&gt;03</v>
      </c>
      <c r="P71" s="200" t="str">
        <f t="shared" si="15"/>
        <v>기출&gt;2018&gt;3</v>
      </c>
      <c r="Q71" s="200" t="str">
        <f t="shared" si="16"/>
        <v>기출&gt;2018&gt;1</v>
      </c>
      <c r="S71" s="8" t="str">
        <f t="shared" si="17"/>
        <v>2018-1</v>
      </c>
    </row>
    <row r="72" spans="2:19" ht="14.45" customHeight="1" x14ac:dyDescent="0.2">
      <c r="B72" s="273">
        <f t="shared" si="12"/>
        <v>69</v>
      </c>
      <c r="C72" s="278">
        <v>2018</v>
      </c>
      <c r="D72" s="275" t="s">
        <v>553</v>
      </c>
      <c r="E72" s="275" t="s">
        <v>573</v>
      </c>
      <c r="F72" s="234" t="str">
        <f>VLOOKUP(S72,통합목록!$P$4:$R$220,2,0)</f>
        <v>제07장 유지 및 이직관리</v>
      </c>
      <c r="G72" s="275" t="s">
        <v>600</v>
      </c>
      <c r="H72" s="291" t="str">
        <f>VLOOKUP(S72,통합목록!$P$4:$R$220,3,0)</f>
        <v>제05절 노사관계관리</v>
      </c>
      <c r="I72" s="275" t="s">
        <v>555</v>
      </c>
      <c r="J72" s="234" t="str">
        <f>VLOOKUP(S72,통합목록!$E$4:$H$220,3,0)</f>
        <v>노사공동결정제도의 의의, 기본사상, 구조와 기능</v>
      </c>
      <c r="K72" s="200" t="str">
        <f>VLOOKUP(S72,통합목록!$E$4:$H$220,4,0)</f>
        <v>열기2-02.인사노무관리론\02.문제\[기출][2018-2]노사공동결정제도의 의의, 기본사상, 구조와 기능.txt</v>
      </c>
      <c r="L72" s="276" t="s">
        <v>1239</v>
      </c>
      <c r="M72" s="277"/>
      <c r="N72" s="200" t="str">
        <f t="shared" si="13"/>
        <v>제07장 유지 및 이직관리&gt;08&gt;2&gt;</v>
      </c>
      <c r="O72" s="200" t="str">
        <f t="shared" si="14"/>
        <v>제07장 유지 및 이직관리&gt;제05절 노사관계관리&gt;05</v>
      </c>
      <c r="P72" s="200" t="str">
        <f t="shared" si="15"/>
        <v>기출&gt;2018&gt;2</v>
      </c>
      <c r="Q72" s="200" t="str">
        <f t="shared" si="16"/>
        <v>기출&gt;2018&gt;2</v>
      </c>
      <c r="S72" s="8" t="str">
        <f t="shared" si="17"/>
        <v>2018-2</v>
      </c>
    </row>
    <row r="73" spans="2:19" ht="14.45" customHeight="1" x14ac:dyDescent="0.2">
      <c r="B73" s="273">
        <f t="shared" si="12"/>
        <v>70</v>
      </c>
      <c r="C73" s="278">
        <v>2018</v>
      </c>
      <c r="D73" s="275" t="s">
        <v>580</v>
      </c>
      <c r="E73" s="275" t="s">
        <v>576</v>
      </c>
      <c r="F73" s="234" t="str">
        <f>VLOOKUP(S73,통합목록!$P$4:$R$220,2,0)</f>
        <v>제03장 확보관리</v>
      </c>
      <c r="G73" s="275" t="s">
        <v>568</v>
      </c>
      <c r="H73" s="291" t="str">
        <f>VLOOKUP(S73,통합목록!$P$4:$R$220,3,0)</f>
        <v>제03절 인적자원의 선발</v>
      </c>
      <c r="I73" s="275" t="s">
        <v>562</v>
      </c>
      <c r="J73" s="234" t="str">
        <f>VLOOKUP(S73,통합목록!$E$4:$H$220,3,0)</f>
        <v>온라인 AI 채용시스템의 장점(타당성, 신뢰성, 수용성, 실용성) 및 조직 영향 분석</v>
      </c>
      <c r="K73" s="200" t="str">
        <f>VLOOKUP(S73,통합목록!$E$4:$H$220,4,0)</f>
        <v>열기2-02.인사노무관리론\02.문제\[기출][2018-3]온라인 AI 채용시스템의 장점(타당성, 신뢰성, 수용성, 실용성) 및 조직 영향 분석.txt</v>
      </c>
      <c r="L73" s="276" t="s">
        <v>1239</v>
      </c>
      <c r="M73" s="277"/>
      <c r="N73" s="200" t="str">
        <f t="shared" si="13"/>
        <v>제03장 확보관리&gt;04&gt;3&gt;</v>
      </c>
      <c r="O73" s="200" t="str">
        <f t="shared" si="14"/>
        <v>제03장 확보관리&gt;제03절 인적자원의 선발&gt;03</v>
      </c>
      <c r="P73" s="200" t="str">
        <f t="shared" si="15"/>
        <v>기출&gt;2018&gt;1</v>
      </c>
      <c r="Q73" s="200" t="str">
        <f t="shared" si="16"/>
        <v>기출&gt;2018&gt;3</v>
      </c>
      <c r="S73" s="8" t="str">
        <f t="shared" si="17"/>
        <v>2018-3</v>
      </c>
    </row>
    <row r="74" spans="2:19" ht="14.45" customHeight="1" x14ac:dyDescent="0.2">
      <c r="B74" s="273">
        <f t="shared" si="12"/>
        <v>71</v>
      </c>
      <c r="C74" s="278">
        <v>2017</v>
      </c>
      <c r="D74" s="275" t="s">
        <v>552</v>
      </c>
      <c r="E74" s="275" t="s">
        <v>559</v>
      </c>
      <c r="F74" s="234" t="str">
        <f>VLOOKUP(S74,통합목록!$P$4:$R$220,2,0)</f>
        <v>제06장 보상관리</v>
      </c>
      <c r="G74" s="275" t="s">
        <v>599</v>
      </c>
      <c r="H74" s="291" t="str">
        <f>VLOOKUP(S74,통합목록!$P$4:$R$220,3,0)</f>
        <v>제02절 임금관리</v>
      </c>
      <c r="I74" s="275" t="s">
        <v>557</v>
      </c>
      <c r="J74" s="234" t="str">
        <f>VLOOKUP(S74,통합목록!$E$4:$H$220,3,0)</f>
        <v>임금수준의 결정기준과 임금수준을 결정하기 위한 전략별 특성</v>
      </c>
      <c r="K74" s="200" t="str">
        <f>VLOOKUP(S74,통합목록!$E$4:$H$220,4,0)</f>
        <v>열기2-02.인사노무관리론\02.문제\[기출][2017-1]임금수준의 결정기준과 임금수준을 결정하기 위한 전략별 특성.txt</v>
      </c>
      <c r="L74" s="276" t="s">
        <v>1239</v>
      </c>
      <c r="M74" s="277"/>
      <c r="N74" s="200" t="str">
        <f t="shared" si="13"/>
        <v>제06장 보상관리&gt;07&gt;1&gt;</v>
      </c>
      <c r="O74" s="200" t="str">
        <f t="shared" si="14"/>
        <v>제06장 보상관리&gt;제02절 임금관리&gt;06</v>
      </c>
      <c r="P74" s="200" t="str">
        <f t="shared" si="15"/>
        <v>기출&gt;2017&gt;3</v>
      </c>
      <c r="Q74" s="200" t="str">
        <f t="shared" si="16"/>
        <v>기출&gt;2017&gt;1</v>
      </c>
      <c r="S74" s="8" t="str">
        <f t="shared" si="17"/>
        <v>2017-1</v>
      </c>
    </row>
    <row r="75" spans="2:19" ht="14.45" customHeight="1" x14ac:dyDescent="0.2">
      <c r="B75" s="273">
        <f t="shared" si="12"/>
        <v>72</v>
      </c>
      <c r="C75" s="278">
        <v>2017</v>
      </c>
      <c r="D75" s="275" t="s">
        <v>553</v>
      </c>
      <c r="E75" s="275" t="s">
        <v>573</v>
      </c>
      <c r="F75" s="234" t="str">
        <f>VLOOKUP(S75,통합목록!$P$4:$R$220,2,0)</f>
        <v>제02장 직무관리</v>
      </c>
      <c r="G75" s="275" t="s">
        <v>556</v>
      </c>
      <c r="H75" s="291" t="str">
        <f>VLOOKUP(S75,통합목록!$P$4:$R$220,3,0)</f>
        <v>제03절 직무설계(Job Design)</v>
      </c>
      <c r="I75" s="275" t="s">
        <v>556</v>
      </c>
      <c r="J75" s="234" t="str">
        <f>VLOOKUP(S75,통합목록!$E$4:$H$220,3,0)</f>
        <v>5가지 직무설계 기법의 개념 및 장점・단점</v>
      </c>
      <c r="K75" s="200" t="str">
        <f>VLOOKUP(S75,통합목록!$E$4:$H$220,4,0)</f>
        <v>열기2-02.인사노무관리론\02.문제\[기출][2017-2]5가지 직무설계 기법의 개념 및 장점・단점.txt</v>
      </c>
      <c r="L75" s="276" t="s">
        <v>1239</v>
      </c>
      <c r="M75" s="277"/>
      <c r="N75" s="200" t="str">
        <f t="shared" si="13"/>
        <v>제02장 직무관리&gt;01&gt;2&gt;</v>
      </c>
      <c r="O75" s="200" t="str">
        <f t="shared" si="14"/>
        <v>제02장 직무관리&gt;제03절 직무설계(Job Design)&gt;01</v>
      </c>
      <c r="P75" s="200" t="str">
        <f t="shared" si="15"/>
        <v>기출&gt;2017&gt;2</v>
      </c>
      <c r="Q75" s="200" t="str">
        <f t="shared" si="16"/>
        <v>기출&gt;2017&gt;2</v>
      </c>
      <c r="S75" s="8" t="str">
        <f t="shared" si="17"/>
        <v>2017-2</v>
      </c>
    </row>
    <row r="76" spans="2:19" ht="14.45" customHeight="1" x14ac:dyDescent="0.2">
      <c r="B76" s="273">
        <f t="shared" si="12"/>
        <v>73</v>
      </c>
      <c r="C76" s="278">
        <v>2017</v>
      </c>
      <c r="D76" s="275" t="s">
        <v>580</v>
      </c>
      <c r="E76" s="275" t="s">
        <v>576</v>
      </c>
      <c r="F76" s="234" t="str">
        <f>VLOOKUP(S76,통합목록!$P$4:$R$220,2,0)</f>
        <v>제07장 유지 및 이직관리</v>
      </c>
      <c r="G76" s="275" t="s">
        <v>605</v>
      </c>
      <c r="H76" s="291" t="str">
        <f>VLOOKUP(S76,통합목록!$P$4:$R$220,3,0)</f>
        <v>제05절 노사관계관리</v>
      </c>
      <c r="I76" s="275" t="s">
        <v>557</v>
      </c>
      <c r="J76" s="234" t="str">
        <f>VLOOKUP(S76,통합목록!$E$4:$H$220,3,0)</f>
        <v>노동쟁의의 개념, 노동조합 측 쟁의행위의 5가지 유형</v>
      </c>
      <c r="K76" s="200" t="str">
        <f>VLOOKUP(S76,통합목록!$E$4:$H$220,4,0)</f>
        <v>열기2-02.인사노무관리론\02.문제\[기출][2017-3]노동쟁의의 개념, 노동조합 측 쟁의행위의 5가지 유형.txt</v>
      </c>
      <c r="L76" s="276" t="s">
        <v>1239</v>
      </c>
      <c r="M76" s="277"/>
      <c r="N76" s="200" t="str">
        <f t="shared" si="13"/>
        <v>제07장 유지 및 이직관리&gt;09&gt;3&gt;</v>
      </c>
      <c r="O76" s="200" t="str">
        <f t="shared" si="14"/>
        <v>제07장 유지 및 이직관리&gt;제05절 노사관계관리&gt;06</v>
      </c>
      <c r="P76" s="200" t="str">
        <f t="shared" si="15"/>
        <v>기출&gt;2017&gt;1</v>
      </c>
      <c r="Q76" s="200" t="str">
        <f t="shared" si="16"/>
        <v>기출&gt;2017&gt;3</v>
      </c>
      <c r="S76" s="8" t="str">
        <f t="shared" si="17"/>
        <v>2017-3</v>
      </c>
    </row>
    <row r="77" spans="2:19" ht="14.45" customHeight="1" x14ac:dyDescent="0.2">
      <c r="B77" s="273">
        <f t="shared" si="12"/>
        <v>74</v>
      </c>
      <c r="C77" s="278">
        <v>2016</v>
      </c>
      <c r="D77" s="275" t="s">
        <v>552</v>
      </c>
      <c r="E77" s="275" t="s">
        <v>559</v>
      </c>
      <c r="F77" s="234" t="str">
        <f>VLOOKUP(S77,통합목록!$P$4:$R$220,2,0)</f>
        <v>제08장 인적자원관리의 현대적 흐름</v>
      </c>
      <c r="G77" s="275" t="s">
        <v>579</v>
      </c>
      <c r="H77" s="291" t="str">
        <f>VLOOKUP(S77,통합목록!$P$4:$R$220,3,0)</f>
        <v>제08절 고성과 작업시스템</v>
      </c>
      <c r="I77" s="275" t="s">
        <v>556</v>
      </c>
      <c r="J77" s="234" t="str">
        <f>VLOOKUP(S77,통합목록!$E$4:$H$220,3,0)</f>
        <v>변화된 기업환경의 특성과 고성과팀, 고성과팀을 동기부여 할 수 있는 인사노무관리 기능별 방안</v>
      </c>
      <c r="K77" s="200" t="str">
        <f>VLOOKUP(S77,통합목록!$E$4:$H$220,4,0)</f>
        <v>열기2-02.인사노무관리론\02.문제\[기출][2016-1]변화된 기업환경의 특성과 고성과팀, 고성과팀을 동기부여 할 수 있는 인사노무관리 기능별 방안.txt</v>
      </c>
      <c r="L77" s="276" t="s">
        <v>1239</v>
      </c>
      <c r="M77" s="277"/>
      <c r="N77" s="200" t="str">
        <f t="shared" si="13"/>
        <v>제08장 인적자원관리의 현대적 흐름&gt;05&gt;1&gt;</v>
      </c>
      <c r="O77" s="200" t="str">
        <f t="shared" si="14"/>
        <v>제08장 인적자원관리의 현대적 흐름&gt;제08절 고성과 작업시스템&gt;01</v>
      </c>
      <c r="P77" s="200" t="str">
        <f t="shared" si="15"/>
        <v>기출&gt;2016&gt;3</v>
      </c>
      <c r="Q77" s="200" t="str">
        <f t="shared" si="16"/>
        <v>기출&gt;2016&gt;1</v>
      </c>
      <c r="S77" s="8" t="str">
        <f t="shared" si="17"/>
        <v>2016-1</v>
      </c>
    </row>
    <row r="78" spans="2:19" ht="14.45" customHeight="1" x14ac:dyDescent="0.2">
      <c r="B78" s="273">
        <f t="shared" si="12"/>
        <v>75</v>
      </c>
      <c r="C78" s="278">
        <v>2016</v>
      </c>
      <c r="D78" s="275" t="s">
        <v>553</v>
      </c>
      <c r="E78" s="275" t="s">
        <v>573</v>
      </c>
      <c r="F78" s="234" t="str">
        <f>VLOOKUP(S78,통합목록!$P$4:$R$220,2,0)</f>
        <v>제03장 확보관리</v>
      </c>
      <c r="G78" s="275" t="s">
        <v>579</v>
      </c>
      <c r="H78" s="291" t="str">
        <f>VLOOKUP(S78,통합목록!$P$4:$R$220,3,0)</f>
        <v>제02절 인적자원의 모집</v>
      </c>
      <c r="I78" s="275" t="s">
        <v>558</v>
      </c>
      <c r="J78" s="234" t="str">
        <f>VLOOKUP(S78,통합목록!$E$4:$H$220,3,0)</f>
        <v>모집활동의 효과성 평가 및 현실적 직무소개(RJP)의 내용, 효과, 한계</v>
      </c>
      <c r="K78" s="200" t="str">
        <f>VLOOKUP(S78,통합목록!$E$4:$H$220,4,0)</f>
        <v>열기2-02.인사노무관리론\02.문제\[기출][2016-2]모집활동의 효과성 평가 및 현실적 직무소개(RJP)의 내용, 효과, 한계.txt</v>
      </c>
      <c r="L78" s="276" t="s">
        <v>1239</v>
      </c>
      <c r="M78" s="277"/>
      <c r="N78" s="200" t="str">
        <f t="shared" si="13"/>
        <v>제03장 확보관리&gt;05&gt;2&gt;</v>
      </c>
      <c r="O78" s="200" t="str">
        <f t="shared" si="14"/>
        <v>제03장 확보관리&gt;제02절 인적자원의 모집&gt;02</v>
      </c>
      <c r="P78" s="200" t="str">
        <f t="shared" si="15"/>
        <v>기출&gt;2016&gt;2</v>
      </c>
      <c r="Q78" s="200" t="str">
        <f t="shared" si="16"/>
        <v>기출&gt;2016&gt;2</v>
      </c>
      <c r="S78" s="8" t="str">
        <f t="shared" si="17"/>
        <v>2016-2</v>
      </c>
    </row>
    <row r="79" spans="2:19" ht="14.45" customHeight="1" x14ac:dyDescent="0.2">
      <c r="B79" s="273">
        <f t="shared" si="12"/>
        <v>76</v>
      </c>
      <c r="C79" s="278">
        <v>2016</v>
      </c>
      <c r="D79" s="275" t="s">
        <v>580</v>
      </c>
      <c r="E79" s="275" t="s">
        <v>576</v>
      </c>
      <c r="F79" s="234" t="str">
        <f>VLOOKUP(S79,통합목록!$P$4:$R$220,2,0)</f>
        <v>제07장 유지 및 이직관리</v>
      </c>
      <c r="G79" s="275" t="s">
        <v>613</v>
      </c>
      <c r="H79" s="291" t="str">
        <f>VLOOKUP(S79,통합목록!$P$4:$R$220,3,0)</f>
        <v>제05절 노사관계관리</v>
      </c>
      <c r="I79" s="275" t="s">
        <v>563</v>
      </c>
      <c r="J79" s="234" t="str">
        <f>VLOOKUP(S79,통합목록!$E$4:$H$220,3,0)</f>
        <v>노사관계의 양면성, 경영참가 제도의 유형</v>
      </c>
      <c r="K79" s="200" t="str">
        <f>VLOOKUP(S79,통합목록!$E$4:$H$220,4,0)</f>
        <v>열기2-02.인사노무관리론\02.문제\[기출][2016-3]노사관계의 양면성, 경영참가 제도의 유형.txt</v>
      </c>
      <c r="L79" s="276" t="s">
        <v>1239</v>
      </c>
      <c r="M79" s="277"/>
      <c r="N79" s="200" t="str">
        <f t="shared" si="13"/>
        <v>제07장 유지 및 이직관리&gt;10&gt;3&gt;</v>
      </c>
      <c r="O79" s="200" t="str">
        <f t="shared" si="14"/>
        <v>제07장 유지 및 이직관리&gt;제05절 노사관계관리&gt;07</v>
      </c>
      <c r="P79" s="200" t="str">
        <f t="shared" si="15"/>
        <v>기출&gt;2016&gt;1</v>
      </c>
      <c r="Q79" s="200" t="str">
        <f t="shared" si="16"/>
        <v>기출&gt;2016&gt;3</v>
      </c>
      <c r="S79" s="8" t="str">
        <f t="shared" si="17"/>
        <v>2016-3</v>
      </c>
    </row>
    <row r="80" spans="2:19" ht="14.45" customHeight="1" x14ac:dyDescent="0.2">
      <c r="B80" s="273">
        <f t="shared" si="12"/>
        <v>77</v>
      </c>
      <c r="C80" s="278">
        <v>2015</v>
      </c>
      <c r="D80" s="275" t="s">
        <v>552</v>
      </c>
      <c r="E80" s="275" t="s">
        <v>559</v>
      </c>
      <c r="F80" s="234" t="str">
        <f>VLOOKUP(S80,통합목록!$P$4:$R$220,2,0)</f>
        <v>제08장 인적자원관리의 현대적 흐름</v>
      </c>
      <c r="G80" s="275" t="s">
        <v>582</v>
      </c>
      <c r="H80" s="291" t="str">
        <f>VLOOKUP(S80,통합목록!$P$4:$R$220,3,0)</f>
        <v>제02절 국제 인적자원관리</v>
      </c>
      <c r="I80" s="275" t="s">
        <v>562</v>
      </c>
      <c r="J80" s="234" t="str">
        <f>VLOOKUP(S80,통합목록!$E$4:$H$220,3,0)</f>
        <v>본국인과 현지인 활용의 장・단점, 인적자원관리 기능별 활용과정</v>
      </c>
      <c r="K80" s="200" t="str">
        <f>VLOOKUP(S80,통합목록!$E$4:$H$220,4,0)</f>
        <v>열기2-02.인사노무관리론\02.문제\[기출][2015-1]본국인과 현지인 활용의 장・단점, 인적자원관리 기능별 활용과정.txt</v>
      </c>
      <c r="L80" s="276" t="s">
        <v>1239</v>
      </c>
      <c r="M80" s="277"/>
      <c r="N80" s="200" t="str">
        <f t="shared" si="13"/>
        <v>제08장 인적자원관리의 현대적 흐름&gt;06&gt;1&gt;</v>
      </c>
      <c r="O80" s="200" t="str">
        <f t="shared" si="14"/>
        <v>제08장 인적자원관리의 현대적 흐름&gt;제02절 국제 인적자원관리&gt;03</v>
      </c>
      <c r="P80" s="200" t="str">
        <f t="shared" si="15"/>
        <v>기출&gt;2015&gt;3</v>
      </c>
      <c r="Q80" s="200" t="str">
        <f t="shared" si="16"/>
        <v>기출&gt;2015&gt;1</v>
      </c>
      <c r="S80" s="8" t="str">
        <f t="shared" si="17"/>
        <v>2015-1</v>
      </c>
    </row>
    <row r="81" spans="2:19" ht="14.45" customHeight="1" x14ac:dyDescent="0.2">
      <c r="B81" s="273">
        <f t="shared" si="12"/>
        <v>78</v>
      </c>
      <c r="C81" s="278">
        <v>2015</v>
      </c>
      <c r="D81" s="275" t="s">
        <v>553</v>
      </c>
      <c r="E81" s="275" t="s">
        <v>573</v>
      </c>
      <c r="F81" s="234" t="str">
        <f>VLOOKUP(S81,통합목록!$P$4:$R$220,2,0)</f>
        <v>제07장 유지 및 이직관리</v>
      </c>
      <c r="G81" s="275" t="s">
        <v>570</v>
      </c>
      <c r="H81" s="291" t="str">
        <f>VLOOKUP(S81,통합목록!$P$4:$R$220,3,0)</f>
        <v>제05절 노사관계관리</v>
      </c>
      <c r="I81" s="275" t="s">
        <v>564</v>
      </c>
      <c r="J81" s="234" t="str">
        <f>VLOOKUP(S81,통합목록!$E$4:$H$220,3,0)</f>
        <v>우리나라 종업원지주제의 전개 과정, 문제점 및 신우리사주제도 분석</v>
      </c>
      <c r="K81" s="200" t="str">
        <f>VLOOKUP(S81,통합목록!$E$4:$H$220,4,0)</f>
        <v>열기2-02.인사노무관리론\02.문제\[기출][2015-2]우리나라 종업원지주제의 전개 과정, 문제점 및 신우리사주제도 분석.txt</v>
      </c>
      <c r="L81" s="276" t="s">
        <v>1239</v>
      </c>
      <c r="M81" s="277"/>
      <c r="N81" s="200" t="str">
        <f t="shared" si="13"/>
        <v>제07장 유지 및 이직관리&gt;11&gt;2&gt;</v>
      </c>
      <c r="O81" s="200" t="str">
        <f t="shared" si="14"/>
        <v>제07장 유지 및 이직관리&gt;제05절 노사관계관리&gt;08</v>
      </c>
      <c r="P81" s="200" t="str">
        <f t="shared" si="15"/>
        <v>기출&gt;2015&gt;2</v>
      </c>
      <c r="Q81" s="200" t="str">
        <f t="shared" si="16"/>
        <v>기출&gt;2015&gt;2</v>
      </c>
      <c r="S81" s="8" t="str">
        <f t="shared" si="17"/>
        <v>2015-2</v>
      </c>
    </row>
    <row r="82" spans="2:19" ht="14.45" customHeight="1" x14ac:dyDescent="0.2">
      <c r="B82" s="273">
        <f t="shared" si="12"/>
        <v>79</v>
      </c>
      <c r="C82" s="278">
        <v>2015</v>
      </c>
      <c r="D82" s="275" t="s">
        <v>580</v>
      </c>
      <c r="E82" s="275" t="s">
        <v>576</v>
      </c>
      <c r="F82" s="234" t="str">
        <f>VLOOKUP(S82,통합목록!$P$4:$R$220,2,0)</f>
        <v>제07장 유지 및 이직관리</v>
      </c>
      <c r="G82" s="275" t="s">
        <v>571</v>
      </c>
      <c r="H82" s="291" t="str">
        <f>VLOOKUP(S82,통합목록!$P$4:$R$220,3,0)</f>
        <v>제02절 안전보건관리</v>
      </c>
      <c r="I82" s="275" t="s">
        <v>556</v>
      </c>
      <c r="J82" s="234" t="str">
        <f>VLOOKUP(S82,통합목록!$E$4:$H$220,3,0)</f>
        <v>산업재해의 인적・환경적・관리적 요인별 원인 및 예방대책</v>
      </c>
      <c r="K82" s="200" t="str">
        <f>VLOOKUP(S82,통합목록!$E$4:$H$220,4,0)</f>
        <v>열기2-02.인사노무관리론\02.문제\[기출][2015-3]산업재해의 인적・환경적・관리적 요인별 원인 및 예방대책.txt</v>
      </c>
      <c r="L82" s="276" t="s">
        <v>1239</v>
      </c>
      <c r="M82" s="277"/>
      <c r="N82" s="200" t="str">
        <f t="shared" si="13"/>
        <v>제07장 유지 및 이직관리&gt;12&gt;3&gt;</v>
      </c>
      <c r="O82" s="200" t="str">
        <f t="shared" si="14"/>
        <v>제07장 유지 및 이직관리&gt;제02절 안전보건관리&gt;01</v>
      </c>
      <c r="P82" s="200" t="str">
        <f t="shared" si="15"/>
        <v>기출&gt;2015&gt;1</v>
      </c>
      <c r="Q82" s="200" t="str">
        <f t="shared" si="16"/>
        <v>기출&gt;2015&gt;3</v>
      </c>
      <c r="S82" s="8" t="str">
        <f t="shared" si="17"/>
        <v>2015-3</v>
      </c>
    </row>
    <row r="83" spans="2:19" ht="14.45" customHeight="1" x14ac:dyDescent="0.2">
      <c r="B83" s="273">
        <f t="shared" si="12"/>
        <v>80</v>
      </c>
      <c r="C83" s="278">
        <v>2014</v>
      </c>
      <c r="D83" s="275" t="s">
        <v>552</v>
      </c>
      <c r="E83" s="275" t="s">
        <v>559</v>
      </c>
      <c r="F83" s="234" t="str">
        <f>VLOOKUP(S83,통합목록!$P$4:$R$220,2,0)</f>
        <v>제07장 유지 및 이직관리</v>
      </c>
      <c r="G83" s="275" t="s">
        <v>616</v>
      </c>
      <c r="H83" s="291" t="str">
        <f>VLOOKUP(S83,통합목록!$P$4:$R$220,3,0)</f>
        <v>제06절 이직관리</v>
      </c>
      <c r="I83" s="275" t="s">
        <v>558</v>
      </c>
      <c r="J83" s="234" t="str">
        <f>VLOOKUP(S83,통합목록!$E$4:$H$220,3,0)</f>
        <v>자발적 이직의 개념, 원인, 긍정적・부정적 효과, 효과적인 관리방안</v>
      </c>
      <c r="K83" s="200" t="str">
        <f>VLOOKUP(S83,통합목록!$E$4:$H$220,4,0)</f>
        <v>열기2-02.인사노무관리론\02.문제\[기출][2014-1]자발적 이직의 개념, 원인, 긍정적・부정적 효과, 효과적인 관리방안.txt</v>
      </c>
      <c r="L83" s="276" t="s">
        <v>1239</v>
      </c>
      <c r="M83" s="277"/>
      <c r="N83" s="200" t="str">
        <f t="shared" si="13"/>
        <v>제07장 유지 및 이직관리&gt;13&gt;1&gt;</v>
      </c>
      <c r="O83" s="200" t="str">
        <f t="shared" si="14"/>
        <v>제07장 유지 및 이직관리&gt;제06절 이직관리&gt;02</v>
      </c>
      <c r="P83" s="200" t="str">
        <f t="shared" si="15"/>
        <v>기출&gt;2014&gt;3</v>
      </c>
      <c r="Q83" s="200" t="str">
        <f t="shared" si="16"/>
        <v>기출&gt;2014&gt;1</v>
      </c>
      <c r="S83" s="8" t="str">
        <f t="shared" si="17"/>
        <v>2014-1</v>
      </c>
    </row>
    <row r="84" spans="2:19" ht="14.45" customHeight="1" x14ac:dyDescent="0.2">
      <c r="B84" s="273">
        <f t="shared" si="12"/>
        <v>81</v>
      </c>
      <c r="C84" s="278">
        <v>2014</v>
      </c>
      <c r="D84" s="275" t="s">
        <v>553</v>
      </c>
      <c r="E84" s="275" t="s">
        <v>573</v>
      </c>
      <c r="F84" s="234" t="str">
        <f>VLOOKUP(S84,통합목록!$P$4:$R$220,2,0)</f>
        <v>제04장 개발관리</v>
      </c>
      <c r="G84" s="275" t="s">
        <v>561</v>
      </c>
      <c r="H84" s="291" t="str">
        <f>VLOOKUP(S84,통합목록!$P$4:$R$220,3,0)</f>
        <v>제03절 인적자원의 경력개발관리</v>
      </c>
      <c r="I84" s="275" t="s">
        <v>556</v>
      </c>
      <c r="J84" s="234" t="str">
        <f>VLOOKUP(S84,통합목록!$E$4:$H$220,3,0)</f>
        <v>경력개발관리의 현대적 의미와 에드가 샤인의 경력닻 및 직무순환의 장・단점</v>
      </c>
      <c r="K84" s="200" t="str">
        <f>VLOOKUP(S84,통합목록!$E$4:$H$220,4,0)</f>
        <v>열기2-02.인사노무관리론\02.문제\[기출][2014-2]경력개발관리의 현대적 의미와 에드가 샤인의 경력닻 및 직무순환의 장・단점.txt</v>
      </c>
      <c r="L84" s="276" t="s">
        <v>1239</v>
      </c>
      <c r="M84" s="277"/>
      <c r="N84" s="200" t="str">
        <f t="shared" si="13"/>
        <v>제04장 개발관리&gt;03&gt;2&gt;</v>
      </c>
      <c r="O84" s="200" t="str">
        <f t="shared" si="14"/>
        <v>제04장 개발관리&gt;제03절 인적자원의 경력개발관리&gt;01</v>
      </c>
      <c r="P84" s="200" t="str">
        <f t="shared" si="15"/>
        <v>기출&gt;2014&gt;2</v>
      </c>
      <c r="Q84" s="200" t="str">
        <f t="shared" si="16"/>
        <v>기출&gt;2014&gt;2</v>
      </c>
      <c r="S84" s="8" t="str">
        <f t="shared" si="17"/>
        <v>2014-2</v>
      </c>
    </row>
    <row r="85" spans="2:19" ht="14.45" customHeight="1" x14ac:dyDescent="0.2">
      <c r="B85" s="273">
        <f t="shared" si="12"/>
        <v>82</v>
      </c>
      <c r="C85" s="278">
        <v>2014</v>
      </c>
      <c r="D85" s="275" t="s">
        <v>580</v>
      </c>
      <c r="E85" s="275" t="s">
        <v>576</v>
      </c>
      <c r="F85" s="234" t="str">
        <f>VLOOKUP(S85,통합목록!$P$4:$R$220,2,0)</f>
        <v>제07장 유지 및 이직관리</v>
      </c>
      <c r="G85" s="275" t="s">
        <v>614</v>
      </c>
      <c r="H85" s="291" t="str">
        <f>VLOOKUP(S85,통합목록!$P$4:$R$220,3,0)</f>
        <v>제05절 노사관계관리</v>
      </c>
      <c r="I85" s="275" t="s">
        <v>565</v>
      </c>
      <c r="J85" s="234" t="str">
        <f>VLOOKUP(S85,통합목록!$E$4:$H$220,3,0)</f>
        <v>노동조합의 형태와 형태별 특징, 장・단점</v>
      </c>
      <c r="K85" s="200" t="str">
        <f>VLOOKUP(S85,통합목록!$E$4:$H$220,4,0)</f>
        <v>열기2-02.인사노무관리론\02.문제\[기출][2014-3]노동조합의 형태와 형태별 특징, 장・단점.txt</v>
      </c>
      <c r="L85" s="276" t="s">
        <v>1239</v>
      </c>
      <c r="M85" s="277"/>
      <c r="N85" s="200" t="str">
        <f t="shared" si="13"/>
        <v>제07장 유지 및 이직관리&gt;14&gt;3&gt;</v>
      </c>
      <c r="O85" s="200" t="str">
        <f t="shared" si="14"/>
        <v>제07장 유지 및 이직관리&gt;제05절 노사관계관리&gt;09</v>
      </c>
      <c r="P85" s="200" t="str">
        <f t="shared" si="15"/>
        <v>기출&gt;2014&gt;1</v>
      </c>
      <c r="Q85" s="200" t="str">
        <f t="shared" si="16"/>
        <v>기출&gt;2014&gt;3</v>
      </c>
      <c r="S85" s="8" t="str">
        <f t="shared" si="17"/>
        <v>2014-3</v>
      </c>
    </row>
    <row r="86" spans="2:19" ht="14.45" customHeight="1" x14ac:dyDescent="0.2">
      <c r="B86" s="273">
        <f t="shared" si="12"/>
        <v>83</v>
      </c>
      <c r="C86" s="278">
        <v>2013</v>
      </c>
      <c r="D86" s="275" t="s">
        <v>552</v>
      </c>
      <c r="E86" s="275" t="s">
        <v>559</v>
      </c>
      <c r="F86" s="234" t="str">
        <f>VLOOKUP(S86,통합목록!$P$4:$R$220,2,0)</f>
        <v>제01장 인적자원관리의 개관</v>
      </c>
      <c r="G86" s="275" t="s">
        <v>1417</v>
      </c>
      <c r="H86" s="291" t="str">
        <f>VLOOKUP(S86,통합목록!$P$4:$R$220,3,0)</f>
        <v>제05절 경쟁전략과 인적자원관리</v>
      </c>
      <c r="I86" s="275" t="s">
        <v>556</v>
      </c>
      <c r="J86" s="234" t="str">
        <f>VLOOKUP(S86,통합목록!$E$4:$H$220,3,0)</f>
        <v>조직관리방식(협력적, 경쟁적)에 따른 인적자원관리의 특징</v>
      </c>
      <c r="K86" s="200" t="str">
        <f>VLOOKUP(S86,통합목록!$E$4:$H$220,4,0)</f>
        <v>열기2-02.인사노무관리론\02.문제\[기출][2013-1]조직관리방식(협력적, 경쟁적)에 따른 인적자원관리의 특징.txt</v>
      </c>
      <c r="L86" s="276" t="s">
        <v>1239</v>
      </c>
      <c r="M86" s="277"/>
      <c r="N86" s="200" t="str">
        <f t="shared" si="13"/>
        <v>제01장 인적자원관리의 개관&gt;03&gt;1&gt;</v>
      </c>
      <c r="O86" s="200" t="str">
        <f t="shared" si="14"/>
        <v>제01장 인적자원관리의 개관&gt;제05절 경쟁전략과 인적자원관리&gt;01</v>
      </c>
      <c r="P86" s="200" t="str">
        <f t="shared" si="15"/>
        <v>기출&gt;2013&gt;3</v>
      </c>
      <c r="Q86" s="200" t="str">
        <f t="shared" si="16"/>
        <v>기출&gt;2013&gt;1</v>
      </c>
      <c r="S86" s="8" t="str">
        <f t="shared" si="17"/>
        <v>2013-1</v>
      </c>
    </row>
    <row r="87" spans="2:19" ht="14.45" customHeight="1" x14ac:dyDescent="0.2">
      <c r="B87" s="273">
        <f t="shared" si="12"/>
        <v>84</v>
      </c>
      <c r="C87" s="278">
        <v>2013</v>
      </c>
      <c r="D87" s="275" t="s">
        <v>553</v>
      </c>
      <c r="E87" s="275" t="s">
        <v>573</v>
      </c>
      <c r="F87" s="234" t="str">
        <f>VLOOKUP(S87,통합목록!$P$4:$R$220,2,0)</f>
        <v>제06장 보상관리</v>
      </c>
      <c r="G87" s="275" t="s">
        <v>600</v>
      </c>
      <c r="H87" s="291" t="str">
        <f>VLOOKUP(S87,통합목록!$P$4:$R$220,3,0)</f>
        <v>제02절 임금관리</v>
      </c>
      <c r="I87" s="275" t="s">
        <v>563</v>
      </c>
      <c r="J87" s="234" t="str">
        <f>VLOOKUP(S87,통합목록!$E$4:$H$220,3,0)</f>
        <v>스캔론 플랜의 개념, 내용, 효과 및 한계점</v>
      </c>
      <c r="K87" s="200" t="str">
        <f>VLOOKUP(S87,통합목록!$E$4:$H$220,4,0)</f>
        <v>열기2-02.인사노무관리론\02.문제\[기출][2013-2]스캔론 플랜의 개념, 내용, 효과 및 한계점.txt</v>
      </c>
      <c r="L87" s="276" t="s">
        <v>1239</v>
      </c>
      <c r="M87" s="277"/>
      <c r="N87" s="200" t="str">
        <f t="shared" si="13"/>
        <v>제06장 보상관리&gt;08&gt;2&gt;</v>
      </c>
      <c r="O87" s="200" t="str">
        <f t="shared" si="14"/>
        <v>제06장 보상관리&gt;제02절 임금관리&gt;07</v>
      </c>
      <c r="P87" s="200" t="str">
        <f t="shared" si="15"/>
        <v>기출&gt;2013&gt;2</v>
      </c>
      <c r="Q87" s="200" t="str">
        <f t="shared" si="16"/>
        <v>기출&gt;2013&gt;2</v>
      </c>
      <c r="S87" s="8" t="str">
        <f t="shared" si="17"/>
        <v>2013-2</v>
      </c>
    </row>
    <row r="88" spans="2:19" ht="14.45" customHeight="1" x14ac:dyDescent="0.2">
      <c r="B88" s="273">
        <f t="shared" si="12"/>
        <v>85</v>
      </c>
      <c r="C88" s="278">
        <v>2013</v>
      </c>
      <c r="D88" s="275" t="s">
        <v>580</v>
      </c>
      <c r="E88" s="275" t="s">
        <v>576</v>
      </c>
      <c r="F88" s="234" t="str">
        <f>VLOOKUP(S88,통합목록!$P$4:$R$220,2,0)</f>
        <v>제08장 인적자원관리의 현대적 흐름</v>
      </c>
      <c r="G88" s="275" t="s">
        <v>599</v>
      </c>
      <c r="H88" s="291" t="str">
        <f>VLOOKUP(S88,통합목록!$P$4:$R$220,3,0)</f>
        <v>제07절 역량기반 인적자원관리</v>
      </c>
      <c r="I88" s="275" t="s">
        <v>558</v>
      </c>
      <c r="J88" s="234" t="str">
        <f>VLOOKUP(S88,통합목록!$E$4:$H$220,3,0)</f>
        <v>역량의 개념, 특징, 효과적인 역량중심 인사평가시스템 구축방안</v>
      </c>
      <c r="K88" s="200" t="str">
        <f>VLOOKUP(S88,통합목록!$E$4:$H$220,4,0)</f>
        <v>열기2-02.인사노무관리론\02.문제\[기출][2013-3]역량의 개념, 특징, 효과적인 역량중심 인사평가시스템 구축방안.txt</v>
      </c>
      <c r="L88" s="276" t="s">
        <v>1239</v>
      </c>
      <c r="M88" s="277"/>
      <c r="N88" s="200" t="str">
        <f t="shared" si="13"/>
        <v>제08장 인적자원관리의 현대적 흐름&gt;07&gt;3&gt;</v>
      </c>
      <c r="O88" s="200" t="str">
        <f t="shared" si="14"/>
        <v>제08장 인적자원관리의 현대적 흐름&gt;제07절 역량기반 인적자원관리&gt;02</v>
      </c>
      <c r="P88" s="200" t="str">
        <f t="shared" si="15"/>
        <v>기출&gt;2013&gt;1</v>
      </c>
      <c r="Q88" s="200" t="str">
        <f t="shared" si="16"/>
        <v>기출&gt;2013&gt;3</v>
      </c>
      <c r="S88" s="8" t="str">
        <f t="shared" si="17"/>
        <v>2013-3</v>
      </c>
    </row>
    <row r="89" spans="2:19" ht="14.45" customHeight="1" x14ac:dyDescent="0.2">
      <c r="B89" s="273">
        <f t="shared" si="12"/>
        <v>86</v>
      </c>
      <c r="C89" s="278">
        <v>2012</v>
      </c>
      <c r="D89" s="275" t="s">
        <v>552</v>
      </c>
      <c r="E89" s="275" t="s">
        <v>559</v>
      </c>
      <c r="F89" s="234" t="str">
        <f>VLOOKUP(S89,통합목록!$P$4:$R$220,2,0)</f>
        <v>제02장 직무관리</v>
      </c>
      <c r="G89" s="275" t="s">
        <v>558</v>
      </c>
      <c r="H89" s="291" t="str">
        <f>VLOOKUP(S89,통합목록!$P$4:$R$220,3,0)</f>
        <v>제01절 직무분석(Job Analysis)</v>
      </c>
      <c r="I89" s="275" t="s">
        <v>556</v>
      </c>
      <c r="J89" s="234" t="str">
        <f>VLOOKUP(S89,통합목록!$E$4:$H$220,3,0)</f>
        <v>인적자원관리의 기능별 직무분석 활용방안</v>
      </c>
      <c r="K89" s="200" t="str">
        <f>VLOOKUP(S89,통합목록!$E$4:$H$220,4,0)</f>
        <v>열기2-02.인사노무관리론\02.문제\[기출][2012-1]인적자원관리의 기능별 직무분석 활용방안.txt</v>
      </c>
      <c r="L89" s="276" t="s">
        <v>1239</v>
      </c>
      <c r="M89" s="277"/>
      <c r="N89" s="200" t="str">
        <f t="shared" si="13"/>
        <v>제02장 직무관리&gt;02&gt;1&gt;</v>
      </c>
      <c r="O89" s="200" t="str">
        <f t="shared" si="14"/>
        <v>제02장 직무관리&gt;제01절 직무분석(Job Analysis)&gt;01</v>
      </c>
      <c r="P89" s="200" t="str">
        <f t="shared" si="15"/>
        <v>기출&gt;2012&gt;3</v>
      </c>
      <c r="Q89" s="200" t="str">
        <f t="shared" si="16"/>
        <v>기출&gt;2012&gt;1</v>
      </c>
      <c r="S89" s="8" t="str">
        <f t="shared" si="17"/>
        <v>2012-1</v>
      </c>
    </row>
    <row r="90" spans="2:19" ht="14.45" customHeight="1" x14ac:dyDescent="0.2">
      <c r="B90" s="273">
        <f t="shared" si="12"/>
        <v>87</v>
      </c>
      <c r="C90" s="278">
        <v>2012</v>
      </c>
      <c r="D90" s="275" t="s">
        <v>553</v>
      </c>
      <c r="E90" s="275" t="s">
        <v>573</v>
      </c>
      <c r="F90" s="234" t="str">
        <f>VLOOKUP(S90,통합목록!$P$4:$R$220,2,0)</f>
        <v>제04장 개발관리</v>
      </c>
      <c r="G90" s="275" t="s">
        <v>568</v>
      </c>
      <c r="H90" s="291" t="str">
        <f>VLOOKUP(S90,통합목록!$P$4:$R$220,3,0)</f>
        <v>제03절 인적자원의 경력개발관리</v>
      </c>
      <c r="I90" s="275" t="s">
        <v>558</v>
      </c>
      <c r="J90" s="234" t="str">
        <f>VLOOKUP(S90,통합목록!$E$4:$H$220,3,0)</f>
        <v>멘토링 제도의 내용, 한계 및 효율적 활용방안</v>
      </c>
      <c r="K90" s="200" t="str">
        <f>VLOOKUP(S90,통합목록!$E$4:$H$220,4,0)</f>
        <v>열기2-02.인사노무관리론\02.문제\[기출][2012-2]멘토링 제도의 내용, 한계 및 효율적 활용방안.txt</v>
      </c>
      <c r="L90" s="276" t="s">
        <v>1239</v>
      </c>
      <c r="M90" s="277"/>
      <c r="N90" s="200" t="str">
        <f t="shared" si="13"/>
        <v>제04장 개발관리&gt;04&gt;2&gt;</v>
      </c>
      <c r="O90" s="200" t="str">
        <f t="shared" si="14"/>
        <v>제04장 개발관리&gt;제03절 인적자원의 경력개발관리&gt;02</v>
      </c>
      <c r="P90" s="200" t="str">
        <f t="shared" si="15"/>
        <v>기출&gt;2012&gt;2</v>
      </c>
      <c r="Q90" s="200" t="str">
        <f t="shared" si="16"/>
        <v>기출&gt;2012&gt;2</v>
      </c>
      <c r="S90" s="8" t="str">
        <f t="shared" si="17"/>
        <v>2012-2</v>
      </c>
    </row>
    <row r="91" spans="2:19" ht="14.45" customHeight="1" x14ac:dyDescent="0.2">
      <c r="B91" s="273">
        <f t="shared" si="12"/>
        <v>88</v>
      </c>
      <c r="C91" s="278">
        <v>2012</v>
      </c>
      <c r="D91" s="275" t="s">
        <v>580</v>
      </c>
      <c r="E91" s="275" t="s">
        <v>576</v>
      </c>
      <c r="F91" s="234" t="str">
        <f>VLOOKUP(S91,통합목록!$P$4:$R$220,2,0)</f>
        <v>제07장 유지 및 이직관리</v>
      </c>
      <c r="G91" s="275" t="s">
        <v>617</v>
      </c>
      <c r="H91" s="291" t="str">
        <f>VLOOKUP(S91,통합목록!$P$4:$R$220,3,0)</f>
        <v>제06절 이직관리</v>
      </c>
      <c r="I91" s="275" t="s">
        <v>562</v>
      </c>
      <c r="J91" s="234" t="str">
        <f>VLOOKUP(S91,통합목록!$E$4:$H$220,3,0)</f>
        <v>전직지원서비스의 효과와 한계</v>
      </c>
      <c r="K91" s="200" t="str">
        <f>VLOOKUP(S91,통합목록!$E$4:$H$220,4,0)</f>
        <v>열기2-02.인사노무관리론\02.문제\[기출][2012-3]전직지원서비스의 효과와 한계.txt</v>
      </c>
      <c r="L91" s="276" t="s">
        <v>1239</v>
      </c>
      <c r="M91" s="277"/>
      <c r="N91" s="200" t="str">
        <f t="shared" si="13"/>
        <v>제07장 유지 및 이직관리&gt;15&gt;3&gt;</v>
      </c>
      <c r="O91" s="200" t="str">
        <f t="shared" si="14"/>
        <v>제07장 유지 및 이직관리&gt;제06절 이직관리&gt;03</v>
      </c>
      <c r="P91" s="200" t="str">
        <f t="shared" si="15"/>
        <v>기출&gt;2012&gt;1</v>
      </c>
      <c r="Q91" s="200" t="str">
        <f t="shared" si="16"/>
        <v>기출&gt;2012&gt;3</v>
      </c>
      <c r="S91" s="8" t="str">
        <f t="shared" si="17"/>
        <v>2012-3</v>
      </c>
    </row>
    <row r="92" spans="2:19" ht="14.45" customHeight="1" x14ac:dyDescent="0.2">
      <c r="B92" s="273">
        <f t="shared" si="12"/>
        <v>89</v>
      </c>
      <c r="C92" s="278">
        <v>2011</v>
      </c>
      <c r="D92" s="275" t="s">
        <v>552</v>
      </c>
      <c r="E92" s="275" t="s">
        <v>559</v>
      </c>
      <c r="F92" s="234" t="str">
        <f>VLOOKUP(S92,통합목록!$P$4:$R$220,2,0)</f>
        <v>제08장 인적자원관리의 현대적 흐름</v>
      </c>
      <c r="G92" s="275" t="s">
        <v>600</v>
      </c>
      <c r="H92" s="291" t="str">
        <f>VLOOKUP(S92,통합목록!$P$4:$R$220,3,0)</f>
        <v>제13절 지식경영을 위한 인적자원관리</v>
      </c>
      <c r="I92" s="275" t="s">
        <v>556</v>
      </c>
      <c r="J92" s="234" t="str">
        <f>VLOOKUP(S92,통합목록!$E$4:$H$220,3,0)</f>
        <v>전통적 공동체 지향 기업문화 계승 및 지식정보화 사회 대응을 위한 시스템적 인적자원관리 설계</v>
      </c>
      <c r="K92" s="200" t="str">
        <f>VLOOKUP(S92,통합목록!$E$4:$H$220,4,0)</f>
        <v>열기2-02.인사노무관리론\02.문제\[기출][2011-1]전통적 공동체 지향 기업문화 계승 및 지식정보화 사회 대응을 위한 시스템적 인적자원관리 설계.txt</v>
      </c>
      <c r="L92" s="276" t="s">
        <v>1239</v>
      </c>
      <c r="M92" s="277"/>
      <c r="N92" s="200" t="str">
        <f t="shared" si="13"/>
        <v>제08장 인적자원관리의 현대적 흐름&gt;08&gt;1&gt;</v>
      </c>
      <c r="O92" s="200" t="str">
        <f t="shared" si="14"/>
        <v>제08장 인적자원관리의 현대적 흐름&gt;제13절 지식경영을 위한 인적자원관리&gt;01</v>
      </c>
      <c r="P92" s="200" t="str">
        <f t="shared" si="15"/>
        <v>기출&gt;2011&gt;3</v>
      </c>
      <c r="Q92" s="200" t="str">
        <f t="shared" si="16"/>
        <v>기출&gt;2011&gt;1</v>
      </c>
      <c r="S92" s="8" t="str">
        <f t="shared" si="17"/>
        <v>2011-1</v>
      </c>
    </row>
    <row r="93" spans="2:19" ht="14.45" customHeight="1" x14ac:dyDescent="0.2">
      <c r="B93" s="273">
        <f t="shared" si="12"/>
        <v>90</v>
      </c>
      <c r="C93" s="278">
        <v>2011</v>
      </c>
      <c r="D93" s="275" t="s">
        <v>590</v>
      </c>
      <c r="E93" s="275" t="s">
        <v>573</v>
      </c>
      <c r="F93" s="234" t="str">
        <f>VLOOKUP(S93,통합목록!$P$4:$R$220,2,0)</f>
        <v>제06장 보상관리</v>
      </c>
      <c r="G93" s="275" t="s">
        <v>605</v>
      </c>
      <c r="H93" s="291" t="str">
        <f>VLOOKUP(S93,통합목록!$P$4:$R$220,3,0)</f>
        <v>제03절 복리후생관리</v>
      </c>
      <c r="I93" s="275" t="s">
        <v>558</v>
      </c>
      <c r="J93" s="234" t="str">
        <f>VLOOKUP(S93,통합목록!$E$4:$H$220,3,0)</f>
        <v>카페테리아식 복리후생제도의 효과와 한계</v>
      </c>
      <c r="K93" s="200" t="str">
        <f>VLOOKUP(S93,통합목록!$E$4:$H$220,4,0)</f>
        <v>열기2-02.인사노무관리론\02.문제\[기출][2011-2-1]카페테리아식 복리후생제도의 효과와 한계.txt</v>
      </c>
      <c r="L93" s="276" t="s">
        <v>1239</v>
      </c>
      <c r="M93" s="277"/>
      <c r="N93" s="200" t="str">
        <f t="shared" si="13"/>
        <v>제06장 보상관리&gt;09&gt;2-1&gt;</v>
      </c>
      <c r="O93" s="200" t="str">
        <f t="shared" si="14"/>
        <v>제06장 보상관리&gt;제03절 복리후생관리&gt;02</v>
      </c>
      <c r="P93" s="200" t="str">
        <f t="shared" si="15"/>
        <v>기출&gt;2011&gt;2</v>
      </c>
      <c r="Q93" s="200" t="str">
        <f t="shared" si="16"/>
        <v>기출&gt;2011&gt;2-1</v>
      </c>
      <c r="S93" s="8" t="str">
        <f t="shared" si="17"/>
        <v>2011-2-1</v>
      </c>
    </row>
    <row r="94" spans="2:19" ht="14.45" customHeight="1" x14ac:dyDescent="0.2">
      <c r="B94" s="273">
        <f t="shared" si="12"/>
        <v>91</v>
      </c>
      <c r="C94" s="278">
        <v>2011</v>
      </c>
      <c r="D94" s="275" t="s">
        <v>575</v>
      </c>
      <c r="E94" s="275" t="s">
        <v>576</v>
      </c>
      <c r="F94" s="234" t="str">
        <f>VLOOKUP(S94,통합목록!$P$4:$R$220,2,0)</f>
        <v>제05장 평가관리(성과관리)</v>
      </c>
      <c r="G94" s="275" t="s">
        <v>599</v>
      </c>
      <c r="H94" s="291" t="str">
        <f>VLOOKUP(S94,통합목록!$P$4:$R$220,3,0)</f>
        <v>제04절 인사평가의 방법</v>
      </c>
      <c r="I94" s="275" t="s">
        <v>583</v>
      </c>
      <c r="J94" s="234" t="str">
        <f>VLOOKUP(S94,통합목록!$E$4:$H$220,3,0)</f>
        <v>팀단위 성과평가의 필요성, 요소, 단계</v>
      </c>
      <c r="K94" s="200" t="str">
        <f>VLOOKUP(S94,통합목록!$E$4:$H$220,4,0)</f>
        <v>열기2-02.인사노무관리론\02.문제\[기출][2011-2-2]팀단위 성과평가의 필요성, 요소, 단계.txt</v>
      </c>
      <c r="L94" s="276" t="s">
        <v>1239</v>
      </c>
      <c r="M94" s="277"/>
      <c r="N94" s="200" t="str">
        <f t="shared" si="13"/>
        <v>제05장 평가관리(성과관리)&gt;07&gt;2-2&gt;</v>
      </c>
      <c r="O94" s="200" t="str">
        <f t="shared" si="14"/>
        <v>제05장 평가관리(성과관리)&gt;제04절 인사평가의 방법&gt;04</v>
      </c>
      <c r="P94" s="200" t="str">
        <f t="shared" si="15"/>
        <v>기출&gt;2011&gt;1</v>
      </c>
      <c r="Q94" s="200" t="str">
        <f t="shared" si="16"/>
        <v>기출&gt;2011&gt;2-2</v>
      </c>
      <c r="S94" s="8" t="str">
        <f t="shared" si="17"/>
        <v>2011-2-2</v>
      </c>
    </row>
    <row r="95" spans="2:19" ht="14.45" customHeight="1" x14ac:dyDescent="0.2">
      <c r="B95" s="273">
        <f t="shared" si="12"/>
        <v>92</v>
      </c>
      <c r="C95" s="278">
        <v>2010</v>
      </c>
      <c r="D95" s="275" t="s">
        <v>552</v>
      </c>
      <c r="E95" s="275" t="s">
        <v>559</v>
      </c>
      <c r="F95" s="234" t="str">
        <f>VLOOKUP(S95,통합목록!$P$4:$R$220,2,0)</f>
        <v>제04장 개발관리</v>
      </c>
      <c r="G95" s="275" t="s">
        <v>579</v>
      </c>
      <c r="H95" s="291" t="str">
        <f>VLOOKUP(S95,통합목록!$P$4:$R$220,3,0)</f>
        <v>제03절 인적자원의 경력개발관리</v>
      </c>
      <c r="I95" s="275" t="s">
        <v>562</v>
      </c>
      <c r="J95" s="234" t="str">
        <f>VLOOKUP(S95,통합목록!$E$4:$H$220,3,0)</f>
        <v>기업내 구성원의 경력개발 초기, 중기, 후기 단계별 기업의 관리활동 분석</v>
      </c>
      <c r="K95" s="200" t="str">
        <f>VLOOKUP(S95,통합목록!$E$4:$H$220,4,0)</f>
        <v>열기2-02.인사노무관리론\02.문제\[기출][2010-1]기업내 구성원의 경력개발 초기, 중기, 후기 단계별 기업의 관리활동 분석.txt</v>
      </c>
      <c r="L95" s="276" t="s">
        <v>1239</v>
      </c>
      <c r="M95" s="277"/>
      <c r="N95" s="200" t="str">
        <f t="shared" si="13"/>
        <v>제04장 개발관리&gt;05&gt;1&gt;</v>
      </c>
      <c r="O95" s="200" t="str">
        <f t="shared" si="14"/>
        <v>제04장 개발관리&gt;제03절 인적자원의 경력개발관리&gt;03</v>
      </c>
      <c r="P95" s="200" t="str">
        <f t="shared" si="15"/>
        <v>기출&gt;2010&gt;3</v>
      </c>
      <c r="Q95" s="200" t="str">
        <f t="shared" si="16"/>
        <v>기출&gt;2010&gt;1</v>
      </c>
      <c r="S95" s="8" t="str">
        <f t="shared" si="17"/>
        <v>2010-1</v>
      </c>
    </row>
    <row r="96" spans="2:19" ht="14.45" customHeight="1" x14ac:dyDescent="0.2">
      <c r="B96" s="273">
        <f t="shared" si="12"/>
        <v>93</v>
      </c>
      <c r="C96" s="278">
        <v>2010</v>
      </c>
      <c r="D96" s="275" t="s">
        <v>590</v>
      </c>
      <c r="E96" s="275" t="s">
        <v>573</v>
      </c>
      <c r="F96" s="234" t="str">
        <f>VLOOKUP(S96,통합목록!$P$4:$R$220,2,0)</f>
        <v>제08장 인적자원관리의 현대적 흐름</v>
      </c>
      <c r="G96" s="275" t="s">
        <v>605</v>
      </c>
      <c r="H96" s="291" t="str">
        <f>VLOOKUP(S96,통합목록!$P$4:$R$220,3,0)</f>
        <v>제02절 국제 인적자원관리</v>
      </c>
      <c r="I96" s="275" t="s">
        <v>583</v>
      </c>
      <c r="J96" s="234" t="str">
        <f>VLOOKUP(S96,통합목록!$E$4:$H$220,3,0)</f>
        <v>국제기업의 본국인, 현지인, 제3국인 채용 시 장・단점</v>
      </c>
      <c r="K96" s="200" t="str">
        <f>VLOOKUP(S96,통합목록!$E$4:$H$220,4,0)</f>
        <v>열기2-02.인사노무관리론\02.문제\[기출][2010-2-1]국제기업의 본국인, 현지인, 제3국인 채용 시 장・단점.txt</v>
      </c>
      <c r="L96" s="276" t="s">
        <v>1239</v>
      </c>
      <c r="M96" s="277"/>
      <c r="N96" s="200" t="str">
        <f t="shared" si="13"/>
        <v>제08장 인적자원관리의 현대적 흐름&gt;09&gt;2-1&gt;</v>
      </c>
      <c r="O96" s="200" t="str">
        <f t="shared" si="14"/>
        <v>제08장 인적자원관리의 현대적 흐름&gt;제02절 국제 인적자원관리&gt;04</v>
      </c>
      <c r="P96" s="200" t="str">
        <f t="shared" si="15"/>
        <v>기출&gt;2010&gt;2</v>
      </c>
      <c r="Q96" s="200" t="str">
        <f t="shared" si="16"/>
        <v>기출&gt;2010&gt;2-1</v>
      </c>
      <c r="S96" s="8" t="str">
        <f t="shared" si="17"/>
        <v>2010-2-1</v>
      </c>
    </row>
    <row r="97" spans="2:19" ht="14.45" customHeight="1" x14ac:dyDescent="0.2">
      <c r="B97" s="273">
        <f t="shared" si="12"/>
        <v>94</v>
      </c>
      <c r="C97" s="278">
        <v>2010</v>
      </c>
      <c r="D97" s="275" t="s">
        <v>575</v>
      </c>
      <c r="E97" s="275" t="s">
        <v>576</v>
      </c>
      <c r="F97" s="234" t="str">
        <f>VLOOKUP(S97,통합목록!$P$4:$R$220,2,0)</f>
        <v>제02장 직무관리</v>
      </c>
      <c r="G97" s="275" t="s">
        <v>561</v>
      </c>
      <c r="H97" s="291" t="str">
        <f>VLOOKUP(S97,통합목록!$P$4:$R$220,3,0)</f>
        <v>제03절 직무설계(Job Design)</v>
      </c>
      <c r="I97" s="275" t="s">
        <v>558</v>
      </c>
      <c r="J97" s="234" t="str">
        <f>VLOOKUP(S97,통합목록!$E$4:$H$220,3,0)</f>
        <v>해크만과 올덤의 직무특성모형의 내용 및 비판</v>
      </c>
      <c r="K97" s="200" t="str">
        <f>VLOOKUP(S97,통합목록!$E$4:$H$220,4,0)</f>
        <v>열기2-02.인사노무관리론\02.문제\[기출][2010-2-2]해크만과 올덤의 직무특성모형의 내용 및 비판.txt</v>
      </c>
      <c r="L97" s="276" t="s">
        <v>1239</v>
      </c>
      <c r="M97" s="277"/>
      <c r="N97" s="200" t="str">
        <f t="shared" si="13"/>
        <v>제02장 직무관리&gt;03&gt;2-2&gt;</v>
      </c>
      <c r="O97" s="200" t="str">
        <f t="shared" si="14"/>
        <v>제02장 직무관리&gt;제03절 직무설계(Job Design)&gt;02</v>
      </c>
      <c r="P97" s="200" t="str">
        <f t="shared" si="15"/>
        <v>기출&gt;2010&gt;1</v>
      </c>
      <c r="Q97" s="200" t="str">
        <f t="shared" si="16"/>
        <v>기출&gt;2010&gt;2-2</v>
      </c>
      <c r="S97" s="8" t="str">
        <f t="shared" si="17"/>
        <v>2010-2-2</v>
      </c>
    </row>
    <row r="98" spans="2:19" ht="14.45" customHeight="1" x14ac:dyDescent="0.2">
      <c r="B98" s="273">
        <f t="shared" si="12"/>
        <v>95</v>
      </c>
      <c r="C98" s="278">
        <v>2009</v>
      </c>
      <c r="D98" s="275" t="s">
        <v>552</v>
      </c>
      <c r="E98" s="275" t="s">
        <v>559</v>
      </c>
      <c r="F98" s="234" t="str">
        <f>VLOOKUP(S98,통합목록!$P$4:$R$220,2,0)</f>
        <v>제08장 인적자원관리의 현대적 흐름</v>
      </c>
      <c r="G98" s="275" t="s">
        <v>566</v>
      </c>
      <c r="H98" s="291" t="str">
        <f>VLOOKUP(S98,통합목록!$P$4:$R$220,3,0)</f>
        <v>제10절 지속가능경영을 위한 인적자원관리</v>
      </c>
      <c r="I98" s="275" t="s">
        <v>556</v>
      </c>
      <c r="J98" s="234" t="str">
        <f>VLOOKUP(S98,통합목록!$E$4:$H$220,3,0)</f>
        <v>지속가능경영을 이루기 위해 인사노무관리 차원에서 관리해야 할 주요 내용</v>
      </c>
      <c r="K98" s="200" t="str">
        <f>VLOOKUP(S98,통합목록!$E$4:$H$220,4,0)</f>
        <v>열기2-02.인사노무관리론\02.문제\[기출][2009-1]지속가능경영을 이루기 위해 인사노무관리 차원에서 관리해야 할 주요 내용.txt</v>
      </c>
      <c r="L98" s="276" t="s">
        <v>1239</v>
      </c>
      <c r="M98" s="277"/>
      <c r="N98" s="200" t="str">
        <f t="shared" si="13"/>
        <v>제08장 인적자원관리의 현대적 흐름&gt;10&gt;1&gt;</v>
      </c>
      <c r="O98" s="200" t="str">
        <f t="shared" si="14"/>
        <v>제08장 인적자원관리의 현대적 흐름&gt;제10절 지속가능경영을 위한 인적자원관리&gt;01</v>
      </c>
      <c r="P98" s="200" t="str">
        <f t="shared" si="15"/>
        <v>기출&gt;2009&gt;3</v>
      </c>
      <c r="Q98" s="200" t="str">
        <f t="shared" si="16"/>
        <v>기출&gt;2009&gt;1</v>
      </c>
      <c r="S98" s="8" t="str">
        <f t="shared" si="17"/>
        <v>2009-1</v>
      </c>
    </row>
    <row r="99" spans="2:19" ht="14.45" customHeight="1" x14ac:dyDescent="0.2">
      <c r="B99" s="273">
        <f t="shared" si="12"/>
        <v>96</v>
      </c>
      <c r="C99" s="278">
        <v>2009</v>
      </c>
      <c r="D99" s="275" t="s">
        <v>590</v>
      </c>
      <c r="E99" s="275" t="s">
        <v>573</v>
      </c>
      <c r="F99" s="234" t="str">
        <f>VLOOKUP(S99,통합목록!$P$4:$R$220,2,0)</f>
        <v>제08장 인적자원관리의 현대적 흐름</v>
      </c>
      <c r="G99" s="275" t="s">
        <v>570</v>
      </c>
      <c r="H99" s="291" t="str">
        <f>VLOOKUP(S99,통합목록!$P$4:$R$220,3,0)</f>
        <v>제12절 고령인력에 대한 인적자원관리</v>
      </c>
      <c r="I99" s="275" t="s">
        <v>556</v>
      </c>
      <c r="J99" s="234" t="str">
        <f>VLOOKUP(S99,통합목록!$E$4:$H$220,3,0)</f>
        <v>고령인력 활용을 위한 인력예측기법</v>
      </c>
      <c r="K99" s="200" t="str">
        <f>VLOOKUP(S99,통합목록!$E$4:$H$220,4,0)</f>
        <v>열기2-02.인사노무관리론\02.문제\[기출][2009-2-1]고령인력 활용을 위한 인력예측기법.txt</v>
      </c>
      <c r="L99" s="276" t="s">
        <v>1239</v>
      </c>
      <c r="M99" s="277"/>
      <c r="N99" s="200" t="str">
        <f t="shared" si="13"/>
        <v>제08장 인적자원관리의 현대적 흐름&gt;11&gt;2-1&gt;</v>
      </c>
      <c r="O99" s="200" t="str">
        <f t="shared" si="14"/>
        <v>제08장 인적자원관리의 현대적 흐름&gt;제12절 고령인력에 대한 인적자원관리&gt;01</v>
      </c>
      <c r="P99" s="200" t="str">
        <f t="shared" si="15"/>
        <v>기출&gt;2009&gt;2</v>
      </c>
      <c r="Q99" s="200" t="str">
        <f t="shared" si="16"/>
        <v>기출&gt;2009&gt;2-1</v>
      </c>
      <c r="S99" s="8" t="str">
        <f t="shared" si="17"/>
        <v>2009-2-1</v>
      </c>
    </row>
    <row r="100" spans="2:19" ht="14.45" customHeight="1" x14ac:dyDescent="0.2">
      <c r="B100" s="273">
        <f t="shared" si="12"/>
        <v>97</v>
      </c>
      <c r="C100" s="278">
        <v>2009</v>
      </c>
      <c r="D100" s="275" t="s">
        <v>575</v>
      </c>
      <c r="E100" s="275" t="s">
        <v>576</v>
      </c>
      <c r="F100" s="234" t="str">
        <f>VLOOKUP(S100,통합목록!$P$4:$R$220,2,0)</f>
        <v>제05장 평가관리(성과관리)</v>
      </c>
      <c r="G100" s="275" t="s">
        <v>600</v>
      </c>
      <c r="H100" s="291" t="str">
        <f>VLOOKUP(S100,통합목록!$P$4:$R$220,3,0)</f>
        <v>제04절 인사평가의 방법</v>
      </c>
      <c r="I100" s="275" t="s">
        <v>555</v>
      </c>
      <c r="J100" s="234" t="str">
        <f>VLOOKUP(S100,통합목록!$E$4:$H$220,3,0)</f>
        <v>직무중심 관리관행과 인간중심 관리관행에 따른 평가관리제도</v>
      </c>
      <c r="K100" s="200" t="str">
        <f>VLOOKUP(S100,통합목록!$E$4:$H$220,4,0)</f>
        <v>열기2-02.인사노무관리론\02.문제\[기출][2009-2-2]직무중심 관리관행과 인간중심 관리관행에 따른 평가관리제도.txt</v>
      </c>
      <c r="L100" s="276" t="s">
        <v>1239</v>
      </c>
      <c r="M100" s="277"/>
      <c r="N100" s="200" t="str">
        <f t="shared" ref="N100:N103" si="18">F100&amp;"&gt;"&amp;G100&amp;"&gt;"&amp;D100&amp;"&gt;"&amp;M100</f>
        <v>제05장 평가관리(성과관리)&gt;08&gt;2-2&gt;</v>
      </c>
      <c r="O100" s="200" t="str">
        <f t="shared" si="14"/>
        <v>제05장 평가관리(성과관리)&gt;제04절 인사평가의 방법&gt;05</v>
      </c>
      <c r="P100" s="200" t="str">
        <f t="shared" si="15"/>
        <v>기출&gt;2009&gt;1</v>
      </c>
      <c r="Q100" s="200" t="str">
        <f t="shared" si="16"/>
        <v>기출&gt;2009&gt;2-2</v>
      </c>
      <c r="S100" s="8" t="str">
        <f t="shared" si="17"/>
        <v>2009-2-2</v>
      </c>
    </row>
    <row r="101" spans="2:19" ht="14.45" customHeight="1" x14ac:dyDescent="0.2">
      <c r="B101" s="273">
        <f t="shared" si="12"/>
        <v>98</v>
      </c>
      <c r="C101" s="278">
        <v>2008</v>
      </c>
      <c r="D101" s="275" t="s">
        <v>552</v>
      </c>
      <c r="E101" s="275" t="s">
        <v>559</v>
      </c>
      <c r="F101" s="234" t="str">
        <f>VLOOKUP(S101,통합목록!$P$4:$R$220,2,0)</f>
        <v>제02장 직무관리</v>
      </c>
      <c r="G101" s="275" t="s">
        <v>568</v>
      </c>
      <c r="H101" s="291" t="str">
        <f>VLOOKUP(S101,통합목록!$P$4:$R$220,3,0)</f>
        <v>제03절 직무설계(Job Design)</v>
      </c>
      <c r="I101" s="275" t="s">
        <v>562</v>
      </c>
      <c r="J101" s="234" t="str">
        <f>VLOOKUP(S101,통합목록!$E$4:$H$220,3,0)</f>
        <v>전통적 직무설계의 특징 및 한계, 노동의 인간화의 개념과 실행방안 및 효과</v>
      </c>
      <c r="K101" s="200" t="str">
        <f>VLOOKUP(S101,통합목록!$E$4:$H$220,4,0)</f>
        <v>열기2-02.인사노무관리론\02.문제\[기출][2008-1]전통적 직무설계의 특징 및 한계, 노동의 인간화의 개념과 실행방안 및 효과.txt</v>
      </c>
      <c r="L101" s="276" t="s">
        <v>1239</v>
      </c>
      <c r="M101" s="277"/>
      <c r="N101" s="200" t="str">
        <f t="shared" si="18"/>
        <v>제02장 직무관리&gt;04&gt;1&gt;</v>
      </c>
      <c r="O101" s="200" t="str">
        <f t="shared" si="14"/>
        <v>제02장 직무관리&gt;제03절 직무설계(Job Design)&gt;03</v>
      </c>
      <c r="P101" s="200" t="str">
        <f t="shared" si="15"/>
        <v>기출&gt;2008&gt;3</v>
      </c>
      <c r="Q101" s="200" t="str">
        <f t="shared" si="16"/>
        <v>기출&gt;2008&gt;1</v>
      </c>
      <c r="S101" s="8" t="str">
        <f t="shared" si="17"/>
        <v>2008-1</v>
      </c>
    </row>
    <row r="102" spans="2:19" ht="14.45" customHeight="1" x14ac:dyDescent="0.2">
      <c r="B102" s="273">
        <f t="shared" si="12"/>
        <v>99</v>
      </c>
      <c r="C102" s="278">
        <v>2008</v>
      </c>
      <c r="D102" s="275" t="s">
        <v>590</v>
      </c>
      <c r="E102" s="275" t="s">
        <v>573</v>
      </c>
      <c r="F102" s="234" t="str">
        <f>VLOOKUP(S102,통합목록!$P$4:$R$220,2,0)</f>
        <v>제04장 개발관리</v>
      </c>
      <c r="G102" s="275" t="s">
        <v>582</v>
      </c>
      <c r="H102" s="291" t="str">
        <f>VLOOKUP(S102,통합목록!$P$4:$R$220,3,0)</f>
        <v>제02절 인적자원의 교육훈련관리</v>
      </c>
      <c r="I102" s="275" t="s">
        <v>562</v>
      </c>
      <c r="J102" s="234" t="str">
        <f>VLOOKUP(S102,통합목록!$E$4:$H$220,3,0)</f>
        <v>기업교육훈련 필요성 분석의 개념과 수준 및 분석 기법</v>
      </c>
      <c r="K102" s="200" t="str">
        <f>VLOOKUP(S102,통합목록!$E$4:$H$220,4,0)</f>
        <v>열기2-02.인사노무관리론\02.문제\[기출][2008-2-1]기업교육훈련 필요성 분석의 개념과 수준 및 분석 기법.txt</v>
      </c>
      <c r="L102" s="276" t="s">
        <v>1239</v>
      </c>
      <c r="M102" s="277"/>
      <c r="N102" s="200" t="str">
        <f t="shared" si="18"/>
        <v>제04장 개발관리&gt;06&gt;2-1&gt;</v>
      </c>
      <c r="O102" s="200" t="str">
        <f t="shared" si="14"/>
        <v>제04장 개발관리&gt;제02절 인적자원의 교육훈련관리&gt;03</v>
      </c>
      <c r="P102" s="200" t="str">
        <f t="shared" si="15"/>
        <v>기출&gt;2008&gt;2</v>
      </c>
      <c r="Q102" s="200" t="str">
        <f t="shared" si="16"/>
        <v>기출&gt;2008&gt;2-1</v>
      </c>
      <c r="S102" s="8" t="str">
        <f t="shared" si="17"/>
        <v>2008-2-1</v>
      </c>
    </row>
    <row r="103" spans="2:19" ht="14.45" customHeight="1" x14ac:dyDescent="0.2">
      <c r="B103" s="273">
        <f t="shared" si="12"/>
        <v>100</v>
      </c>
      <c r="C103" s="278">
        <v>2008</v>
      </c>
      <c r="D103" s="275" t="s">
        <v>575</v>
      </c>
      <c r="E103" s="275" t="s">
        <v>576</v>
      </c>
      <c r="F103" s="234" t="str">
        <f>VLOOKUP(S103,통합목록!$P$4:$R$220,2,0)</f>
        <v>제03장 확보관리</v>
      </c>
      <c r="G103" s="275" t="s">
        <v>582</v>
      </c>
      <c r="H103" s="291" t="str">
        <f>VLOOKUP(S103,통합목록!$P$4:$R$220,3,0)</f>
        <v>제03절 인적자원의 선발</v>
      </c>
      <c r="I103" s="275" t="s">
        <v>583</v>
      </c>
      <c r="J103" s="234" t="str">
        <f>VLOOKUP(S103,통합목록!$E$4:$H$220,3,0)</f>
        <v>선발도구의 타당도 평가방법 및 선발비율의 개념</v>
      </c>
      <c r="K103" s="200" t="str">
        <f>VLOOKUP(S103,통합목록!$E$4:$H$220,4,0)</f>
        <v>열기2-02.인사노무관리론\02.문제\[기출][2008-2-2]선발도구의 타당도 평가방법 및 선발비율의 개념.txt</v>
      </c>
      <c r="L103" s="276" t="s">
        <v>1239</v>
      </c>
      <c r="M103" s="277"/>
      <c r="N103" s="200" t="str">
        <f t="shared" si="18"/>
        <v>제03장 확보관리&gt;06&gt;2-2&gt;</v>
      </c>
      <c r="O103" s="200" t="str">
        <f t="shared" si="14"/>
        <v>제03장 확보관리&gt;제03절 인적자원의 선발&gt;04</v>
      </c>
      <c r="P103" s="200" t="str">
        <f t="shared" si="15"/>
        <v>기출&gt;2008&gt;1</v>
      </c>
      <c r="Q103" s="200" t="str">
        <f t="shared" si="16"/>
        <v>기출&gt;2008&gt;2-2</v>
      </c>
      <c r="S103" s="8" t="str">
        <f t="shared" si="17"/>
        <v>2008-2-2</v>
      </c>
    </row>
    <row r="104" spans="2:19" ht="14.45" customHeight="1" x14ac:dyDescent="0.2">
      <c r="G104" s="279"/>
      <c r="H104" s="9"/>
      <c r="I104" s="279"/>
    </row>
    <row r="105" spans="2:19" ht="14.45" customHeight="1" x14ac:dyDescent="0.2">
      <c r="G105" s="279"/>
      <c r="H105" s="9"/>
      <c r="I105" s="279"/>
    </row>
  </sheetData>
  <autoFilter ref="B3:S103" xr:uid="{13F715F2-5814-44C4-B51A-4D9714EFA482}">
    <filterColumn colId="2" showButton="0"/>
    <filterColumn colId="4" showButton="0"/>
    <filterColumn colId="6" showButton="0"/>
    <filterColumn colId="10">
      <filters>
        <filter val="기출"/>
      </filters>
    </filterColumn>
    <sortState xmlns:xlrd2="http://schemas.microsoft.com/office/spreadsheetml/2017/richdata2" ref="B4:S103">
      <sortCondition descending="1" ref="P3"/>
    </sortState>
  </autoFilter>
  <mergeCells count="6">
    <mergeCell ref="N2:Q2"/>
    <mergeCell ref="F3:G3"/>
    <mergeCell ref="H3:I3"/>
    <mergeCell ref="F2:I2"/>
    <mergeCell ref="D2:E2"/>
    <mergeCell ref="D3:E3"/>
  </mergeCells>
  <phoneticPr fontId="3" type="noConversion"/>
  <conditionalFormatting sqref="B4:Q103">
    <cfRule type="expression" dxfId="3"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2BE3D5-1EB6-445A-AF82-203AFB962675}">
  <sheetPr codeName="Sheet20">
    <pageSetUpPr fitToPage="1"/>
  </sheetPr>
  <dimension ref="A1:N172"/>
  <sheetViews>
    <sheetView showGridLines="0" zoomScaleNormal="100" workbookViewId="0">
      <pane xSplit="6" ySplit="3" topLeftCell="G57" activePane="bottomRight" state="frozen"/>
      <selection pane="topRight" activeCell="G1" sqref="G1"/>
      <selection pane="bottomLeft" activeCell="A4" sqref="A4"/>
      <selection pane="bottomRight" activeCell="D58" sqref="D58"/>
    </sheetView>
  </sheetViews>
  <sheetFormatPr defaultRowHeight="14.45" customHeight="1" x14ac:dyDescent="0.2"/>
  <cols>
    <col min="1" max="1" width="1.28515625" style="298" customWidth="1"/>
    <col min="2" max="2" width="16.7109375" style="298" customWidth="1"/>
    <col min="3" max="3" width="4.7109375" style="298" customWidth="1"/>
    <col min="4" max="4" width="12" style="298" customWidth="1"/>
    <col min="5" max="5" width="3.28515625" style="298" customWidth="1"/>
    <col min="6" max="11" width="35.7109375" style="298" customWidth="1"/>
    <col min="12" max="12" width="4.42578125" style="313" customWidth="1"/>
    <col min="13" max="13" width="3.28515625" style="314" customWidth="1"/>
    <col min="14" max="14" width="6.28515625" style="314" customWidth="1"/>
    <col min="15" max="16384" width="9.140625" style="298"/>
  </cols>
  <sheetData>
    <row r="1" spans="1:14" ht="14.45" customHeight="1" thickBot="1" x14ac:dyDescent="0.25">
      <c r="A1" s="292"/>
      <c r="B1" s="292"/>
      <c r="C1" s="292"/>
      <c r="D1" s="292"/>
      <c r="E1" s="292"/>
      <c r="F1" s="292"/>
      <c r="G1" s="292"/>
      <c r="H1" s="292"/>
      <c r="I1" s="292"/>
      <c r="J1" s="292"/>
      <c r="K1" s="292"/>
      <c r="L1" s="297"/>
      <c r="M1" s="293"/>
      <c r="N1" s="293"/>
    </row>
    <row r="2" spans="1:14" ht="14.45" customHeight="1" x14ac:dyDescent="0.2">
      <c r="A2" s="292"/>
      <c r="B2" s="299" t="s">
        <v>25</v>
      </c>
      <c r="C2" s="428" t="s">
        <v>52</v>
      </c>
      <c r="D2" s="429"/>
      <c r="E2" s="429"/>
      <c r="F2" s="429"/>
      <c r="G2" s="429"/>
      <c r="H2" s="429"/>
      <c r="I2" s="429"/>
      <c r="J2" s="429"/>
      <c r="K2" s="429"/>
      <c r="L2" s="300" t="s">
        <v>1651</v>
      </c>
      <c r="M2" s="300" t="s">
        <v>543</v>
      </c>
      <c r="N2" s="300" t="s">
        <v>1496</v>
      </c>
    </row>
    <row r="3" spans="1:14" ht="14.45" customHeight="1" thickBot="1" x14ac:dyDescent="0.25">
      <c r="A3" s="292"/>
      <c r="B3" s="301" t="s">
        <v>14</v>
      </c>
      <c r="C3" s="355" t="s">
        <v>0</v>
      </c>
      <c r="D3" s="356" t="s">
        <v>1681</v>
      </c>
      <c r="E3" s="356"/>
      <c r="F3" s="360" t="s">
        <v>1682</v>
      </c>
      <c r="G3" s="356" t="s">
        <v>1684</v>
      </c>
      <c r="H3" s="356" t="s">
        <v>1683</v>
      </c>
      <c r="I3" s="356" t="s">
        <v>1685</v>
      </c>
      <c r="J3" s="356" t="s">
        <v>1699</v>
      </c>
      <c r="K3" s="357" t="s">
        <v>1700</v>
      </c>
      <c r="L3" s="354"/>
      <c r="M3" s="302"/>
      <c r="N3" s="302"/>
    </row>
    <row r="4" spans="1:14" ht="189" customHeight="1" x14ac:dyDescent="0.2">
      <c r="A4" s="292"/>
      <c r="B4" s="296" t="s">
        <v>567</v>
      </c>
      <c r="C4" s="310" t="s">
        <v>1531</v>
      </c>
      <c r="D4" s="311" t="s">
        <v>1455</v>
      </c>
      <c r="E4" s="312" t="s">
        <v>556</v>
      </c>
      <c r="F4" s="347" t="str">
        <f>VLOOKUP(D4,통합목록!$E$4:$J$220,3,0)</f>
        <v>경제적 효율성과 사회적 효율성의 개념 및 상충관계에서의 통합적 관점</v>
      </c>
      <c r="G4" s="361"/>
      <c r="H4" s="347"/>
      <c r="I4" s="347"/>
      <c r="J4" s="347"/>
      <c r="K4" s="315"/>
      <c r="L4" s="333" t="str">
        <f>VLOOKUP(D4,통합목록!$E$4:$J$220,4,0)</f>
        <v>열기2-02.인사노무관리론\02.문제\[모의][01.01-1]경제적 효율성과 사회적 효율성의 개념 및 상충관계에서의 통합적 관점.txt</v>
      </c>
      <c r="M4" s="334" t="str">
        <f>VLOOKUP(D4,통합목록!$E$4:$J$220,6,0)</f>
        <v>B</v>
      </c>
      <c r="N4" s="334" t="str">
        <f>B4&amp;"-"&amp;E4</f>
        <v>제01장 인적자원관리의 개관-01</v>
      </c>
    </row>
    <row r="5" spans="1:14" ht="189" customHeight="1" x14ac:dyDescent="0.2">
      <c r="A5" s="292"/>
      <c r="B5" s="183" t="s">
        <v>567</v>
      </c>
      <c r="C5" s="303" t="s">
        <v>1531</v>
      </c>
      <c r="D5" s="304" t="s">
        <v>1456</v>
      </c>
      <c r="E5" s="305" t="s">
        <v>558</v>
      </c>
      <c r="F5" s="348" t="str">
        <f>VLOOKUP(D5,통합목록!$E$4:$J$220,3,0)</f>
        <v>인적자원의 독특한 특성과 자원기반관점의(RBV)의 VRIN 프레임워크가 갖춘 4가지 속성</v>
      </c>
      <c r="G5" s="362"/>
      <c r="H5" s="348"/>
      <c r="I5" s="348"/>
      <c r="J5" s="348"/>
      <c r="K5" s="306"/>
      <c r="L5" s="335" t="str">
        <f>VLOOKUP(D5,통합목록!$E$4:$J$220,4,0)</f>
        <v>열기2-02.인사노무관리론\02.문제\[모의][01.01-2]인적자원의 독특한 특성과 자원기반관점의(RBV)의 VRIN 프레임워크가 갖춘 4가지 속성.txt</v>
      </c>
      <c r="M5" s="336" t="str">
        <f>VLOOKUP(D5,통합목록!$E$4:$J$220,6,0)</f>
        <v>B</v>
      </c>
      <c r="N5" s="336" t="str">
        <f t="shared" ref="N5:N68" si="0">B5&amp;"-"&amp;E5</f>
        <v>제01장 인적자원관리의 개관-02</v>
      </c>
    </row>
    <row r="6" spans="1:14" ht="189" customHeight="1" x14ac:dyDescent="0.2">
      <c r="A6" s="292"/>
      <c r="B6" s="183" t="s">
        <v>567</v>
      </c>
      <c r="C6" s="303" t="s">
        <v>1350</v>
      </c>
      <c r="D6" s="304" t="s">
        <v>1214</v>
      </c>
      <c r="E6" s="305" t="s">
        <v>561</v>
      </c>
      <c r="F6" s="348" t="str">
        <f>VLOOKUP(D6,통합목록!$E$4:$J$220,3,0)</f>
        <v>과학적 관리론의 인적자원관리에 대한 기여, 과학적 관리론과 인간관계론의 비교</v>
      </c>
      <c r="G6" s="362"/>
      <c r="H6" s="348"/>
      <c r="I6" s="348"/>
      <c r="J6" s="348"/>
      <c r="K6" s="306"/>
      <c r="L6" s="335" t="str">
        <f>VLOOKUP(D6,통합목록!$E$4:$J$220,4,0)</f>
        <v>열기2-02.인사노무관리론\02.문제\[기출][2018-1]과학적 관리론의 인적자원관리에 대한 기여, 과학적 관리론과 인간관계론의 비교.txt</v>
      </c>
      <c r="M6" s="336" t="str">
        <f>VLOOKUP(D6,통합목록!$E$4:$J$220,6,0)</f>
        <v>C</v>
      </c>
      <c r="N6" s="336" t="str">
        <f t="shared" si="0"/>
        <v>제01장 인적자원관리의 개관-03</v>
      </c>
    </row>
    <row r="7" spans="1:14" ht="189" customHeight="1" x14ac:dyDescent="0.2">
      <c r="A7" s="292"/>
      <c r="B7" s="183" t="s">
        <v>567</v>
      </c>
      <c r="C7" s="303" t="s">
        <v>1350</v>
      </c>
      <c r="D7" s="304" t="s">
        <v>187</v>
      </c>
      <c r="E7" s="305" t="s">
        <v>568</v>
      </c>
      <c r="F7" s="348" t="str">
        <f>VLOOKUP(D7,통합목록!$E$4:$J$220,3,0)</f>
        <v>전략적 인적자원관리와 관련된 자원기반관점(RBV), 인적자원관리 부서의 역할(울리히의 다중역할 모델)</v>
      </c>
      <c r="G7" s="362"/>
      <c r="H7" s="348"/>
      <c r="I7" s="348"/>
      <c r="J7" s="348"/>
      <c r="K7" s="306"/>
      <c r="L7" s="335" t="str">
        <f>VLOOKUP(D7,통합목록!$E$4:$J$220,4,0)</f>
        <v>열기2-02.인사노무관리론\02.문제\[기출][2021-2]전략적 인적자원관리와 관련된 자원기반관점(RBV), 인적자원관리 부서의 역할(울리히의 다중역할 모델).txt</v>
      </c>
      <c r="M7" s="336" t="str">
        <f>VLOOKUP(D7,통합목록!$E$4:$J$220,6,0)</f>
        <v>C</v>
      </c>
      <c r="N7" s="336" t="str">
        <f t="shared" si="0"/>
        <v>제01장 인적자원관리의 개관-04</v>
      </c>
    </row>
    <row r="8" spans="1:14" ht="189" customHeight="1" x14ac:dyDescent="0.2">
      <c r="A8" s="292"/>
      <c r="B8" s="183" t="s">
        <v>567</v>
      </c>
      <c r="C8" s="303" t="s">
        <v>47</v>
      </c>
      <c r="D8" s="304" t="s">
        <v>1704</v>
      </c>
      <c r="E8" s="305" t="s">
        <v>579</v>
      </c>
      <c r="F8" s="348" t="str">
        <f>VLOOKUP(D8,통합목록!$E$4:$J$220,3,0)</f>
        <v>과학적 관리론</v>
      </c>
      <c r="G8" s="362"/>
      <c r="H8" s="348"/>
      <c r="I8" s="348"/>
      <c r="J8" s="348"/>
      <c r="K8" s="306"/>
      <c r="L8" s="335" t="str">
        <f>VLOOKUP(D8,통합목록!$E$4:$J$220,4,0)</f>
        <v>열기3-02.학자별 이론\[프레데릭 테일러]과학적 관리론.txt</v>
      </c>
      <c r="M8" s="336" t="str">
        <f>VLOOKUP(D8,통합목록!$E$4:$J$220,6,0)</f>
        <v>B</v>
      </c>
      <c r="N8" s="336" t="str">
        <f t="shared" si="0"/>
        <v>제01장 인적자원관리의 개관-05</v>
      </c>
    </row>
    <row r="9" spans="1:14" ht="189" customHeight="1" x14ac:dyDescent="0.2">
      <c r="A9" s="292"/>
      <c r="B9" s="183" t="s">
        <v>567</v>
      </c>
      <c r="C9" s="303" t="s">
        <v>126</v>
      </c>
      <c r="D9" s="304" t="s">
        <v>1703</v>
      </c>
      <c r="E9" s="305" t="s">
        <v>582</v>
      </c>
      <c r="F9" s="348" t="str">
        <f>VLOOKUP(D9,통합목록!$E$4:$J$220,3,0)</f>
        <v>일반관리론</v>
      </c>
      <c r="G9" s="362" t="s">
        <v>1838</v>
      </c>
      <c r="H9" s="348" t="s">
        <v>1837</v>
      </c>
      <c r="I9" s="348" t="s">
        <v>1698</v>
      </c>
      <c r="J9" s="348" t="s">
        <v>1701</v>
      </c>
      <c r="K9" s="306" t="s">
        <v>1702</v>
      </c>
      <c r="L9" s="335" t="str">
        <f>VLOOKUP(D9,통합목록!$E$4:$J$220,4,0)</f>
        <v>열기3-02.학자별 이론\[앙리 파욜]일반관리론.txt</v>
      </c>
      <c r="M9" s="336" t="str">
        <f>VLOOKUP(D9,통합목록!$E$4:$J$220,6,0)</f>
        <v>A</v>
      </c>
      <c r="N9" s="336" t="str">
        <f t="shared" si="0"/>
        <v>제01장 인적자원관리의 개관-06</v>
      </c>
    </row>
    <row r="10" spans="1:14" ht="189" customHeight="1" x14ac:dyDescent="0.2">
      <c r="A10" s="292"/>
      <c r="B10" s="183" t="s">
        <v>567</v>
      </c>
      <c r="C10" s="303" t="s">
        <v>126</v>
      </c>
      <c r="D10" s="304" t="s">
        <v>1706</v>
      </c>
      <c r="E10" s="305" t="s">
        <v>599</v>
      </c>
      <c r="F10" s="348" t="str">
        <f>VLOOKUP(D10,통합목록!$E$4:$J$220,3,0)</f>
        <v>인간관계론</v>
      </c>
      <c r="G10" s="362"/>
      <c r="H10" s="348"/>
      <c r="I10" s="348"/>
      <c r="J10" s="348"/>
      <c r="K10" s="306"/>
      <c r="L10" s="335" t="str">
        <f>VLOOKUP(D10,통합목록!$E$4:$J$220,4,0)</f>
        <v>열기3-02.학자별 이론\[조지 엘튼 메이요, 프리츠 뢰슬리스버거]인간관계론.txt</v>
      </c>
      <c r="M10" s="336" t="str">
        <f>VLOOKUP(D10,통합목록!$E$4:$J$220,6,0)</f>
        <v>B</v>
      </c>
      <c r="N10" s="336" t="str">
        <f t="shared" si="0"/>
        <v>제01장 인적자원관리의 개관-07</v>
      </c>
    </row>
    <row r="11" spans="1:14" ht="189" customHeight="1" x14ac:dyDescent="0.2">
      <c r="A11" s="292"/>
      <c r="B11" s="183" t="s">
        <v>567</v>
      </c>
      <c r="C11" s="303" t="s">
        <v>126</v>
      </c>
      <c r="D11" s="304" t="s">
        <v>1708</v>
      </c>
      <c r="E11" s="305" t="s">
        <v>600</v>
      </c>
      <c r="F11" s="348" t="str">
        <f>VLOOKUP(D11,통합목록!$E$4:$J$220,3,0)</f>
        <v>X・Y 이론</v>
      </c>
      <c r="G11" s="362" t="s">
        <v>1831</v>
      </c>
      <c r="H11" s="348" t="s">
        <v>1829</v>
      </c>
      <c r="I11" s="348" t="s">
        <v>1830</v>
      </c>
      <c r="J11" s="348" t="s">
        <v>1833</v>
      </c>
      <c r="K11" s="306" t="s">
        <v>1832</v>
      </c>
      <c r="L11" s="335" t="str">
        <f>VLOOKUP(D11,통합목록!$E$4:$J$220,4,0)</f>
        <v>열기3-02.학자별 이론\[더글라스 맥그리거]X・Y 이론.txt</v>
      </c>
      <c r="M11" s="336" t="str">
        <f>VLOOKUP(D11,통합목록!$E$4:$J$220,6,0)</f>
        <v>A</v>
      </c>
      <c r="N11" s="336" t="str">
        <f t="shared" si="0"/>
        <v>제01장 인적자원관리의 개관-08</v>
      </c>
    </row>
    <row r="12" spans="1:14" ht="189" customHeight="1" x14ac:dyDescent="0.2">
      <c r="A12" s="292"/>
      <c r="B12" s="183" t="s">
        <v>567</v>
      </c>
      <c r="C12" s="303" t="s">
        <v>126</v>
      </c>
      <c r="D12" s="304" t="s">
        <v>1710</v>
      </c>
      <c r="E12" s="305" t="s">
        <v>605</v>
      </c>
      <c r="F12" s="348" t="str">
        <f>VLOOKUP(D12,통합목록!$E$4:$J$220,3,0)</f>
        <v>성숙・미성숙 이론*</v>
      </c>
      <c r="G12" s="362" t="s">
        <v>1834</v>
      </c>
      <c r="H12" s="348" t="s">
        <v>1836</v>
      </c>
      <c r="I12" s="348" t="s">
        <v>1835</v>
      </c>
      <c r="J12" s="348"/>
      <c r="K12" s="306"/>
      <c r="L12" s="335" t="str">
        <f>VLOOKUP(D12,통합목록!$E$4:$J$220,4,0)</f>
        <v>열기3-02.학자별 이론\[크리스 아지리스]성숙・미성숙 이론.txt</v>
      </c>
      <c r="M12" s="336" t="str">
        <f>VLOOKUP(D12,통합목록!$E$4:$J$220,6,0)</f>
        <v>A</v>
      </c>
      <c r="N12" s="336" t="str">
        <f t="shared" si="0"/>
        <v>제01장 인적자원관리의 개관-09</v>
      </c>
    </row>
    <row r="13" spans="1:14" ht="189" customHeight="1" x14ac:dyDescent="0.2">
      <c r="A13" s="292"/>
      <c r="B13" s="183" t="s">
        <v>567</v>
      </c>
      <c r="C13" s="303" t="s">
        <v>126</v>
      </c>
      <c r="D13" s="304" t="s">
        <v>1712</v>
      </c>
      <c r="E13" s="305" t="s">
        <v>613</v>
      </c>
      <c r="F13" s="348" t="str">
        <f>VLOOKUP(D13,통합목록!$E$4:$J$220,3,0)</f>
        <v>인적자원관리의 전략적 접근*</v>
      </c>
      <c r="G13" s="362"/>
      <c r="H13" s="348"/>
      <c r="I13" s="348"/>
      <c r="J13" s="348"/>
      <c r="K13" s="306"/>
      <c r="L13" s="335" t="str">
        <f>VLOOKUP(D13,통합목록!$E$4:$J$220,4,0)</f>
        <v>열기3-02.학자별 이론\[레이먼드 마일즈, 찰스 스노우, 마이클 포터]인적자원관리의 전략적 접근.txt</v>
      </c>
      <c r="M13" s="336" t="str">
        <f>VLOOKUP(D13,통합목록!$E$4:$J$220,6,0)</f>
        <v>C</v>
      </c>
      <c r="N13" s="336" t="str">
        <f t="shared" si="0"/>
        <v>제01장 인적자원관리의 개관-10</v>
      </c>
    </row>
    <row r="14" spans="1:14" ht="189" customHeight="1" x14ac:dyDescent="0.2">
      <c r="A14" s="292"/>
      <c r="B14" s="183" t="s">
        <v>567</v>
      </c>
      <c r="C14" s="303" t="s">
        <v>126</v>
      </c>
      <c r="D14" s="304" t="s">
        <v>1714</v>
      </c>
      <c r="E14" s="305" t="s">
        <v>1652</v>
      </c>
      <c r="F14" s="348" t="str">
        <f>VLOOKUP(D14,통합목록!$E$4:$J$220,3,0)</f>
        <v>자원기반관점(RBV)*</v>
      </c>
      <c r="G14" s="362"/>
      <c r="H14" s="348"/>
      <c r="I14" s="348"/>
      <c r="J14" s="348"/>
      <c r="K14" s="306"/>
      <c r="L14" s="335" t="str">
        <f>VLOOKUP(D14,통합목록!$E$4:$J$220,4,0)</f>
        <v>열기3-02.학자별 이론\[제이 바니, 에디스 펜로즈]자원기반관점(RBV).txt</v>
      </c>
      <c r="M14" s="336" t="str">
        <f>VLOOKUP(D14,통합목록!$E$4:$J$220,6,0)</f>
        <v>B</v>
      </c>
      <c r="N14" s="336" t="str">
        <f t="shared" si="0"/>
        <v>제01장 인적자원관리의 개관-11</v>
      </c>
    </row>
    <row r="15" spans="1:14" ht="189" customHeight="1" x14ac:dyDescent="0.2">
      <c r="A15" s="292"/>
      <c r="B15" s="183" t="s">
        <v>567</v>
      </c>
      <c r="C15" s="303" t="s">
        <v>126</v>
      </c>
      <c r="D15" s="304" t="s">
        <v>1716</v>
      </c>
      <c r="E15" s="305" t="s">
        <v>1653</v>
      </c>
      <c r="F15" s="348" t="str">
        <f>VLOOKUP(D15,통합목록!$E$4:$J$220,3,0)</f>
        <v>다중역할모델*</v>
      </c>
      <c r="G15" s="362"/>
      <c r="H15" s="348"/>
      <c r="I15" s="348"/>
      <c r="J15" s="348"/>
      <c r="K15" s="306"/>
      <c r="L15" s="335" t="str">
        <f>VLOOKUP(D15,통합목록!$E$4:$J$220,4,0)</f>
        <v>열기3-02.학자별 이론\[데이비드 울리히]다중역할모델.txt</v>
      </c>
      <c r="M15" s="336" t="str">
        <f>VLOOKUP(D15,통합목록!$E$4:$J$220,6,0)</f>
        <v>B</v>
      </c>
      <c r="N15" s="336" t="str">
        <f t="shared" si="0"/>
        <v>제01장 인적자원관리의 개관-12</v>
      </c>
    </row>
    <row r="16" spans="1:14" ht="189" customHeight="1" x14ac:dyDescent="0.2">
      <c r="A16" s="292"/>
      <c r="B16" s="183" t="s">
        <v>567</v>
      </c>
      <c r="C16" s="303" t="s">
        <v>1531</v>
      </c>
      <c r="D16" s="304" t="s">
        <v>1457</v>
      </c>
      <c r="E16" s="305" t="s">
        <v>1654</v>
      </c>
      <c r="F16" s="348" t="str">
        <f>VLOOKUP(D16,통합목록!$E$4:$J$220,3,0)</f>
        <v>인구통계적 환경 및 기술적 환경의 변화가 현대 인사관리 체계에 미치는 영향</v>
      </c>
      <c r="G16" s="362"/>
      <c r="H16" s="348"/>
      <c r="I16" s="348"/>
      <c r="J16" s="348"/>
      <c r="K16" s="306"/>
      <c r="L16" s="335" t="str">
        <f>VLOOKUP(D16,통합목록!$E$4:$J$220,4,0)</f>
        <v>열기2-02.인사노무관리론\02.문제\[모의][01.03-1]인구통계적 환경 및 기술적 환경의 변화가 현대 인사관리 체계에 미치는 영향.txt</v>
      </c>
      <c r="M16" s="336" t="str">
        <f>VLOOKUP(D16,통합목록!$E$4:$J$220,6,0)</f>
        <v>B</v>
      </c>
      <c r="N16" s="336" t="str">
        <f t="shared" si="0"/>
        <v>제01장 인적자원관리의 개관-13</v>
      </c>
    </row>
    <row r="17" spans="1:14" ht="189" customHeight="1" x14ac:dyDescent="0.2">
      <c r="A17" s="292"/>
      <c r="B17" s="183" t="s">
        <v>567</v>
      </c>
      <c r="C17" s="303" t="s">
        <v>1531</v>
      </c>
      <c r="D17" s="304" t="s">
        <v>1458</v>
      </c>
      <c r="E17" s="305" t="s">
        <v>1655</v>
      </c>
      <c r="F17" s="348" t="str">
        <f>VLOOKUP(D17,통합목록!$E$4:$J$220,3,0)</f>
        <v>내부 환경 요인과 인사관리 시스템의 상호 관련성 및 환경 변화에 따른 적합성 확보 방안</v>
      </c>
      <c r="G17" s="362"/>
      <c r="H17" s="348"/>
      <c r="I17" s="348"/>
      <c r="J17" s="348"/>
      <c r="K17" s="306"/>
      <c r="L17" s="335" t="str">
        <f>VLOOKUP(D17,통합목록!$E$4:$J$220,4,0)</f>
        <v>열기2-02.인사노무관리론\02.문제\[모의][01.03-2]내부 환경 요인과 인사관리 시스템의 상호 관련성 및 환경 변화에 따른 적합성 확보 방안.txt</v>
      </c>
      <c r="M17" s="336" t="str">
        <f>VLOOKUP(D17,통합목록!$E$4:$J$220,6,0)</f>
        <v>B</v>
      </c>
      <c r="N17" s="336" t="str">
        <f t="shared" si="0"/>
        <v>제01장 인적자원관리의 개관-14</v>
      </c>
    </row>
    <row r="18" spans="1:14" ht="189" customHeight="1" x14ac:dyDescent="0.2">
      <c r="A18" s="292"/>
      <c r="B18" s="183" t="s">
        <v>567</v>
      </c>
      <c r="C18" s="303" t="s">
        <v>1531</v>
      </c>
      <c r="D18" s="304" t="s">
        <v>1459</v>
      </c>
      <c r="E18" s="305" t="s">
        <v>617</v>
      </c>
      <c r="F18" s="348" t="str">
        <f>VLOOKUP(D18,통합목록!$E$4:$J$220,3,0)</f>
        <v>전략적 인적자원관리(SHRM)의 개념과 자원기반관점(RBV)의 VRIN 프레임워크</v>
      </c>
      <c r="G18" s="362"/>
      <c r="H18" s="348"/>
      <c r="I18" s="348"/>
      <c r="J18" s="348"/>
      <c r="K18" s="306"/>
      <c r="L18" s="335" t="str">
        <f>VLOOKUP(D18,통합목록!$E$4:$J$220,4,0)</f>
        <v>열기2-02.인사노무관리론\02.문제\[모의][01.04-1]전략적 인적자원관리(SHRM)의 개념과 자원기반관점(RBV)의 VRIN 프레임워크.txt</v>
      </c>
      <c r="M18" s="336" t="str">
        <f>VLOOKUP(D18,통합목록!$E$4:$J$220,6,0)</f>
        <v>B</v>
      </c>
      <c r="N18" s="336" t="str">
        <f t="shared" si="0"/>
        <v>제01장 인적자원관리의 개관-15</v>
      </c>
    </row>
    <row r="19" spans="1:14" ht="189" customHeight="1" x14ac:dyDescent="0.2">
      <c r="A19" s="292"/>
      <c r="B19" s="183" t="s">
        <v>567</v>
      </c>
      <c r="C19" s="303" t="s">
        <v>1531</v>
      </c>
      <c r="D19" s="304" t="s">
        <v>1460</v>
      </c>
      <c r="E19" s="305" t="s">
        <v>1656</v>
      </c>
      <c r="F19" s="348" t="str">
        <f>VLOOKUP(D19,통합목록!$E$4:$J$220,3,0)</f>
        <v>수직적・수평적 적합성의 개념과 기업의 고성과 작업 시스템(HPWS) 구축 방안</v>
      </c>
      <c r="G19" s="362"/>
      <c r="H19" s="348"/>
      <c r="I19" s="348"/>
      <c r="J19" s="348"/>
      <c r="K19" s="306"/>
      <c r="L19" s="335" t="str">
        <f>VLOOKUP(D19,통합목록!$E$4:$J$220,4,0)</f>
        <v>열기2-02.인사노무관리론\02.문제\[모의][01.04-2]수직적・수평적 적합성의 개념과 기업의 고성과 작업 시스템(HPWS) 구축 방안.txt</v>
      </c>
      <c r="M19" s="336" t="str">
        <f>VLOOKUP(D19,통합목록!$E$4:$J$220,6,0)</f>
        <v>B</v>
      </c>
      <c r="N19" s="336" t="str">
        <f t="shared" si="0"/>
        <v>제01장 인적자원관리의 개관-16</v>
      </c>
    </row>
    <row r="20" spans="1:14" ht="189" customHeight="1" x14ac:dyDescent="0.2">
      <c r="A20" s="292"/>
      <c r="B20" s="183" t="s">
        <v>567</v>
      </c>
      <c r="C20" s="303" t="s">
        <v>126</v>
      </c>
      <c r="D20" s="304" t="s">
        <v>1718</v>
      </c>
      <c r="E20" s="305" t="s">
        <v>1657</v>
      </c>
      <c r="F20" s="348" t="str">
        <f>VLOOKUP(D20,통합목록!$E$4:$J$220,3,0)</f>
        <v>능력주의 인적자원관리*</v>
      </c>
      <c r="G20" s="362" t="s">
        <v>1695</v>
      </c>
      <c r="H20" s="348"/>
      <c r="I20" s="348" t="s">
        <v>1694</v>
      </c>
      <c r="J20" s="348"/>
      <c r="K20" s="306"/>
      <c r="L20" s="335" t="str">
        <f>VLOOKUP(D20,통합목록!$E$4:$J$220,4,0)</f>
        <v>열기3-02.학자별 이론\[제프리 페퍼]능력주의 인적자원관리.txt</v>
      </c>
      <c r="M20" s="336" t="str">
        <f>VLOOKUP(D20,통합목록!$E$4:$J$220,6,0)</f>
        <v>A</v>
      </c>
      <c r="N20" s="336" t="str">
        <f t="shared" si="0"/>
        <v>제01장 인적자원관리의 개관-17</v>
      </c>
    </row>
    <row r="21" spans="1:14" ht="189" customHeight="1" x14ac:dyDescent="0.2">
      <c r="A21" s="292"/>
      <c r="B21" s="183" t="s">
        <v>567</v>
      </c>
      <c r="C21" s="303" t="s">
        <v>1350</v>
      </c>
      <c r="D21" s="304" t="s">
        <v>1215</v>
      </c>
      <c r="E21" s="305" t="s">
        <v>1658</v>
      </c>
      <c r="F21" s="348" t="str">
        <f>VLOOKUP(D21,통합목록!$E$4:$J$220,3,0)</f>
        <v>조직관리방식(협력적, 경쟁적)에 따른 인적자원관리의 특징</v>
      </c>
      <c r="G21" s="362"/>
      <c r="H21" s="348"/>
      <c r="I21" s="348"/>
      <c r="J21" s="348"/>
      <c r="K21" s="306"/>
      <c r="L21" s="335" t="str">
        <f>VLOOKUP(D21,통합목록!$E$4:$J$220,4,0)</f>
        <v>열기2-02.인사노무관리론\02.문제\[기출][2013-1]조직관리방식(협력적, 경쟁적)에 따른 인적자원관리의 특징.txt</v>
      </c>
      <c r="M21" s="336" t="str">
        <f>VLOOKUP(D21,통합목록!$E$4:$J$220,6,0)</f>
        <v>B</v>
      </c>
      <c r="N21" s="336" t="str">
        <f t="shared" si="0"/>
        <v>제01장 인적자원관리의 개관-18</v>
      </c>
    </row>
    <row r="22" spans="1:14" ht="189" customHeight="1" x14ac:dyDescent="0.2">
      <c r="A22" s="292"/>
      <c r="B22" s="183" t="s">
        <v>567</v>
      </c>
      <c r="C22" s="303" t="s">
        <v>126</v>
      </c>
      <c r="D22" s="304" t="s">
        <v>1720</v>
      </c>
      <c r="E22" s="305" t="s">
        <v>1659</v>
      </c>
      <c r="F22" s="348" t="str">
        <f>VLOOKUP(D22,통합목록!$E$4:$J$220,3,0)</f>
        <v>본원적 경쟁 전략*</v>
      </c>
      <c r="G22" s="363" t="s">
        <v>1696</v>
      </c>
      <c r="H22" s="348"/>
      <c r="I22" s="348"/>
      <c r="J22" s="348"/>
      <c r="K22" s="306"/>
      <c r="L22" s="335" t="str">
        <f>VLOOKUP(D22,통합목록!$E$4:$J$220,4,0)</f>
        <v>열기3-02.학자별 이론\[마이클 포터]본원적 경쟁 전략.txt</v>
      </c>
      <c r="M22" s="336" t="str">
        <f>VLOOKUP(D22,통합목록!$E$4:$J$220,6,0)</f>
        <v>A</v>
      </c>
      <c r="N22" s="336" t="str">
        <f t="shared" si="0"/>
        <v>제01장 인적자원관리의 개관-19</v>
      </c>
    </row>
    <row r="23" spans="1:14" ht="189" customHeight="1" x14ac:dyDescent="0.2">
      <c r="A23" s="292"/>
      <c r="B23" s="183" t="s">
        <v>567</v>
      </c>
      <c r="C23" s="303" t="s">
        <v>126</v>
      </c>
      <c r="D23" s="304" t="s">
        <v>1722</v>
      </c>
      <c r="E23" s="305" t="s">
        <v>1660</v>
      </c>
      <c r="F23" s="348" t="str">
        <f>VLOOKUP(D23,통합목록!$E$4:$J$220,3,0)</f>
        <v>전략 유형론*</v>
      </c>
      <c r="G23" s="362" t="s">
        <v>1697</v>
      </c>
      <c r="H23" s="348"/>
      <c r="I23" s="348"/>
      <c r="J23" s="348"/>
      <c r="K23" s="306"/>
      <c r="L23" s="335" t="str">
        <f>VLOOKUP(D23,통합목록!$E$4:$J$220,4,0)</f>
        <v>열기3-02.학자별 이론\[레이먼드 마일즈, 찰스 스노우]전략 유형론.txt</v>
      </c>
      <c r="M23" s="336" t="str">
        <f>VLOOKUP(D23,통합목록!$E$4:$J$220,6,0)</f>
        <v>A</v>
      </c>
      <c r="N23" s="336" t="str">
        <f t="shared" si="0"/>
        <v>제01장 인적자원관리의 개관-20</v>
      </c>
    </row>
    <row r="24" spans="1:14" ht="189" customHeight="1" x14ac:dyDescent="0.2">
      <c r="A24" s="292"/>
      <c r="B24" s="183" t="s">
        <v>567</v>
      </c>
      <c r="C24" s="303" t="s">
        <v>1531</v>
      </c>
      <c r="D24" s="304" t="s">
        <v>1461</v>
      </c>
      <c r="E24" s="305" t="s">
        <v>1661</v>
      </c>
      <c r="F24" s="348" t="str">
        <f>VLOOKUP(D24,통합목록!$E$4:$J$220,3,0)</f>
        <v>HRIS의 개념・기대효과와 e-HRM의 등장 배경 및 오프라인 인사관리와의 차이점</v>
      </c>
      <c r="G24" s="362"/>
      <c r="H24" s="348"/>
      <c r="I24" s="348"/>
      <c r="J24" s="348"/>
      <c r="K24" s="306"/>
      <c r="L24" s="335" t="str">
        <f>VLOOKUP(D24,통합목록!$E$4:$J$220,4,0)</f>
        <v>열기2-02.인사노무관리론\02.문제\[모의][01.06-1]HRIS의 개념・기대효과와 e-HRM의 등장 배경 및 오프라인 인사관리와의 차이점.txt</v>
      </c>
      <c r="M24" s="336" t="str">
        <f>VLOOKUP(D24,통합목록!$E$4:$J$220,6,0)</f>
        <v>B</v>
      </c>
      <c r="N24" s="336" t="str">
        <f t="shared" si="0"/>
        <v>제01장 인적자원관리의 개관-21</v>
      </c>
    </row>
    <row r="25" spans="1:14" ht="189" customHeight="1" thickBot="1" x14ac:dyDescent="0.25">
      <c r="A25" s="292"/>
      <c r="B25" s="184" t="s">
        <v>567</v>
      </c>
      <c r="C25" s="307" t="s">
        <v>1531</v>
      </c>
      <c r="D25" s="308" t="s">
        <v>1462</v>
      </c>
      <c r="E25" s="309" t="s">
        <v>1662</v>
      </c>
      <c r="F25" s="349" t="str">
        <f>VLOOKUP(D25,통합목록!$E$4:$J$220,3,0)</f>
        <v>e-HRM의 성공 요소・유의사항과 HRIS의 전략적 활용을 위한 인사부서의 역량</v>
      </c>
      <c r="G25" s="364"/>
      <c r="H25" s="349"/>
      <c r="I25" s="349"/>
      <c r="J25" s="349"/>
      <c r="K25" s="328"/>
      <c r="L25" s="337" t="str">
        <f>VLOOKUP(D25,통합목록!$E$4:$J$220,4,0)</f>
        <v>열기2-02.인사노무관리론\02.문제\[모의][01.06-2]e-HRM의 성공 요소・유의사항과 HRIS의 전략적 활용을 위한 인사부서의 역량.txt</v>
      </c>
      <c r="M25" s="338" t="str">
        <f>VLOOKUP(D25,통합목록!$E$4:$J$220,6,0)</f>
        <v>B</v>
      </c>
      <c r="N25" s="338" t="str">
        <f t="shared" si="0"/>
        <v>제01장 인적자원관리의 개관-22</v>
      </c>
    </row>
    <row r="26" spans="1:14" ht="189" customHeight="1" x14ac:dyDescent="0.2">
      <c r="A26" s="292"/>
      <c r="B26" s="296" t="s">
        <v>574</v>
      </c>
      <c r="C26" s="316" t="s">
        <v>1239</v>
      </c>
      <c r="D26" s="317" t="s">
        <v>1216</v>
      </c>
      <c r="E26" s="318" t="s">
        <v>556</v>
      </c>
      <c r="F26" s="350" t="str">
        <f>VLOOKUP(D26,통합목록!$E$4:$J$220,3,0)</f>
        <v>인적자원관리의 기능별 직무분석 활용방안</v>
      </c>
      <c r="G26" s="365"/>
      <c r="H26" s="350"/>
      <c r="I26" s="350"/>
      <c r="J26" s="350"/>
      <c r="K26" s="319"/>
      <c r="L26" s="339" t="str">
        <f>VLOOKUP(D26,통합목록!$E$4:$J$220,4,0)</f>
        <v>열기2-02.인사노무관리론\02.문제\[기출][2012-1]인적자원관리의 기능별 직무분석 활용방안.txt</v>
      </c>
      <c r="M26" s="340" t="str">
        <f>VLOOKUP(D26,통합목록!$E$4:$J$220,6,0)</f>
        <v>A</v>
      </c>
      <c r="N26" s="340" t="str">
        <f t="shared" si="0"/>
        <v>제02장 직무관리-01</v>
      </c>
    </row>
    <row r="27" spans="1:14" ht="189" customHeight="1" x14ac:dyDescent="0.2">
      <c r="A27" s="292"/>
      <c r="B27" s="183" t="s">
        <v>574</v>
      </c>
      <c r="C27" s="320" t="s">
        <v>1531</v>
      </c>
      <c r="D27" s="321" t="s">
        <v>1463</v>
      </c>
      <c r="E27" s="322" t="s">
        <v>558</v>
      </c>
      <c r="F27" s="351" t="str">
        <f>VLOOKUP(D27,통합목록!$E$4:$J$220,3,0)</f>
        <v>직무평가의 개념・목적 및 주요 평가기법(서열법, 분류법, 점수법, 요소비교법)의 비교★</v>
      </c>
      <c r="G27" s="366"/>
      <c r="H27" s="351"/>
      <c r="I27" s="351"/>
      <c r="J27" s="351"/>
      <c r="K27" s="323"/>
      <c r="L27" s="341" t="str">
        <f>VLOOKUP(D27,통합목록!$E$4:$J$220,4,0)</f>
        <v>열기2-02.인사노무관리론\02.문제\[모의][02.02-1]직무평가의 개념・목적 및 주요 평가기법(서열법, 분류법, 점수법, 요소비교법)의 비교.txt</v>
      </c>
      <c r="M27" s="342" t="str">
        <f>VLOOKUP(D27,통합목록!$E$4:$J$220,6,0)</f>
        <v>A</v>
      </c>
      <c r="N27" s="342" t="str">
        <f t="shared" si="0"/>
        <v>제02장 직무관리-02</v>
      </c>
    </row>
    <row r="28" spans="1:14" ht="189" customHeight="1" x14ac:dyDescent="0.2">
      <c r="A28" s="292"/>
      <c r="B28" s="183" t="s">
        <v>574</v>
      </c>
      <c r="C28" s="320" t="s">
        <v>1531</v>
      </c>
      <c r="D28" s="321" t="s">
        <v>1464</v>
      </c>
      <c r="E28" s="322" t="s">
        <v>561</v>
      </c>
      <c r="F28" s="351" t="str">
        <f>VLOOKUP(D28,통합목록!$E$4:$J$220,3,0)</f>
        <v>직무평가의 오류 방지 방안 및 수용성 제고를 위한 절차적 공정성 확보 방안★</v>
      </c>
      <c r="G28" s="366"/>
      <c r="H28" s="351"/>
      <c r="I28" s="351"/>
      <c r="J28" s="351"/>
      <c r="K28" s="323"/>
      <c r="L28" s="341" t="str">
        <f>VLOOKUP(D28,통합목록!$E$4:$J$220,4,0)</f>
        <v>열기2-02.인사노무관리론\02.문제\[모의][02.02-2]직무평가의 오류 방지 방안 및 수용성 제고를 위한 절차적 공정성 확보 방안.txt</v>
      </c>
      <c r="M28" s="342" t="str">
        <f>VLOOKUP(D28,통합목록!$E$4:$J$220,6,0)</f>
        <v>A</v>
      </c>
      <c r="N28" s="342" t="str">
        <f t="shared" si="0"/>
        <v>제02장 직무관리-03</v>
      </c>
    </row>
    <row r="29" spans="1:14" ht="189" customHeight="1" x14ac:dyDescent="0.2">
      <c r="A29" s="292"/>
      <c r="B29" s="183" t="s">
        <v>574</v>
      </c>
      <c r="C29" s="320" t="s">
        <v>1350</v>
      </c>
      <c r="D29" s="321" t="s">
        <v>53</v>
      </c>
      <c r="E29" s="322" t="s">
        <v>568</v>
      </c>
      <c r="F29" s="351" t="str">
        <f>VLOOKUP(D29,통합목록!$E$4:$J$220,3,0)</f>
        <v>전통적 직무설계의 특징 및 한계, 노동의 인간화의 개념과 실행방안 및 효과</v>
      </c>
      <c r="G29" s="366"/>
      <c r="H29" s="351"/>
      <c r="I29" s="351"/>
      <c r="J29" s="351"/>
      <c r="K29" s="323"/>
      <c r="L29" s="341" t="str">
        <f>VLOOKUP(D29,통합목록!$E$4:$J$220,4,0)</f>
        <v>열기2-02.인사노무관리론\02.문제\[기출][2008-1]전통적 직무설계의 특징 및 한계, 노동의 인간화의 개념과 실행방안 및 효과.txt</v>
      </c>
      <c r="M29" s="342" t="str">
        <f>VLOOKUP(D29,통합목록!$E$4:$J$220,6,0)</f>
        <v>B</v>
      </c>
      <c r="N29" s="342" t="str">
        <f t="shared" si="0"/>
        <v>제02장 직무관리-04</v>
      </c>
    </row>
    <row r="30" spans="1:14" ht="189" customHeight="1" x14ac:dyDescent="0.2">
      <c r="A30" s="292"/>
      <c r="B30" s="183" t="s">
        <v>574</v>
      </c>
      <c r="C30" s="320" t="s">
        <v>1350</v>
      </c>
      <c r="D30" s="321" t="s">
        <v>1207</v>
      </c>
      <c r="E30" s="322" t="s">
        <v>579</v>
      </c>
      <c r="F30" s="351" t="str">
        <f>VLOOKUP(D30,통합목록!$E$4:$J$220,3,0)</f>
        <v>해크만과 올덤의 직무특성모형의 내용 및 비판</v>
      </c>
      <c r="G30" s="366"/>
      <c r="H30" s="351"/>
      <c r="I30" s="351"/>
      <c r="J30" s="351"/>
      <c r="K30" s="323"/>
      <c r="L30" s="341" t="str">
        <f>VLOOKUP(D30,통합목록!$E$4:$J$220,4,0)</f>
        <v>열기2-02.인사노무관리론\02.문제\[기출][2010-2-2]해크만과 올덤의 직무특성모형의 내용 및 비판.txt</v>
      </c>
      <c r="M30" s="342" t="str">
        <f>VLOOKUP(D30,통합목록!$E$4:$J$220,6,0)</f>
        <v>B</v>
      </c>
      <c r="N30" s="342" t="str">
        <f t="shared" si="0"/>
        <v>제02장 직무관리-05</v>
      </c>
    </row>
    <row r="31" spans="1:14" ht="189" customHeight="1" x14ac:dyDescent="0.2">
      <c r="A31" s="292"/>
      <c r="B31" s="183" t="s">
        <v>574</v>
      </c>
      <c r="C31" s="320" t="s">
        <v>1350</v>
      </c>
      <c r="D31" s="321" t="s">
        <v>1217</v>
      </c>
      <c r="E31" s="322" t="s">
        <v>582</v>
      </c>
      <c r="F31" s="351" t="str">
        <f>VLOOKUP(D31,통합목록!$E$4:$J$220,3,0)</f>
        <v>5가지 직무설계 기법의 개념 및 장점・단점</v>
      </c>
      <c r="G31" s="366"/>
      <c r="H31" s="351"/>
      <c r="I31" s="351"/>
      <c r="J31" s="351"/>
      <c r="K31" s="323"/>
      <c r="L31" s="341" t="str">
        <f>VLOOKUP(D31,통합목록!$E$4:$J$220,4,0)</f>
        <v>열기2-02.인사노무관리론\02.문제\[기출][2017-2]5가지 직무설계 기법의 개념 및 장점・단점.txt</v>
      </c>
      <c r="M31" s="342" t="str">
        <f>VLOOKUP(D31,통합목록!$E$4:$J$220,6,0)</f>
        <v>B</v>
      </c>
      <c r="N31" s="342" t="str">
        <f t="shared" si="0"/>
        <v>제02장 직무관리-06</v>
      </c>
    </row>
    <row r="32" spans="1:14" ht="189" customHeight="1" x14ac:dyDescent="0.2">
      <c r="A32" s="292"/>
      <c r="B32" s="183" t="s">
        <v>574</v>
      </c>
      <c r="C32" s="320" t="s">
        <v>126</v>
      </c>
      <c r="D32" s="321" t="s">
        <v>1730</v>
      </c>
      <c r="E32" s="322" t="s">
        <v>599</v>
      </c>
      <c r="F32" s="351" t="str">
        <f>VLOOKUP(D32,통합목록!$E$4:$J$220,3,0)</f>
        <v>기계적 조직과 유기적 조직</v>
      </c>
      <c r="G32" s="366"/>
      <c r="H32" s="351"/>
      <c r="I32" s="351"/>
      <c r="J32" s="351"/>
      <c r="K32" s="323"/>
      <c r="L32" s="341" t="str">
        <f>VLOOKUP(D32,통합목록!$E$4:$J$220,4,0)</f>
        <v>열기3-02.학자별 이론\[톰 번즈, 조지 스토커]기계적 조직과 유기적 조직.txt</v>
      </c>
      <c r="M32" s="342" t="str">
        <f>VLOOKUP(D32,통합목록!$E$4:$J$220,6,0)</f>
        <v>C</v>
      </c>
      <c r="N32" s="342" t="str">
        <f t="shared" si="0"/>
        <v>제02장 직무관리-07</v>
      </c>
    </row>
    <row r="33" spans="1:14" ht="189" customHeight="1" x14ac:dyDescent="0.2">
      <c r="A33" s="292"/>
      <c r="B33" s="183" t="s">
        <v>574</v>
      </c>
      <c r="C33" s="320" t="s">
        <v>126</v>
      </c>
      <c r="D33" s="321" t="s">
        <v>1732</v>
      </c>
      <c r="E33" s="322" t="s">
        <v>600</v>
      </c>
      <c r="F33" s="351" t="str">
        <f>VLOOKUP(D33,통합목록!$E$4:$J$220,3,0)</f>
        <v>2요인 이론</v>
      </c>
      <c r="G33" s="366"/>
      <c r="H33" s="351"/>
      <c r="I33" s="351"/>
      <c r="J33" s="351"/>
      <c r="K33" s="323"/>
      <c r="L33" s="341" t="str">
        <f>VLOOKUP(D33,통합목록!$E$4:$J$220,4,0)</f>
        <v>열기3-02.학자별 이론\[프레데릭 허즈버그]2요인 이론.txt</v>
      </c>
      <c r="M33" s="342" t="str">
        <f>VLOOKUP(D33,통합목록!$E$4:$J$220,6,0)</f>
        <v>B</v>
      </c>
      <c r="N33" s="342" t="str">
        <f t="shared" si="0"/>
        <v>제02장 직무관리-08</v>
      </c>
    </row>
    <row r="34" spans="1:14" ht="189" customHeight="1" x14ac:dyDescent="0.2">
      <c r="A34" s="292"/>
      <c r="B34" s="183" t="s">
        <v>574</v>
      </c>
      <c r="C34" s="320" t="s">
        <v>126</v>
      </c>
      <c r="D34" s="321" t="s">
        <v>1734</v>
      </c>
      <c r="E34" s="322" t="s">
        <v>605</v>
      </c>
      <c r="F34" s="351" t="str">
        <f>VLOOKUP(D34,통합목록!$E$4:$J$220,3,0)</f>
        <v>성숙・미성숙 이론*</v>
      </c>
      <c r="G34" s="366"/>
      <c r="H34" s="351"/>
      <c r="I34" s="351"/>
      <c r="J34" s="351"/>
      <c r="K34" s="323"/>
      <c r="L34" s="341" t="str">
        <f>VLOOKUP(D34,통합목록!$E$4:$J$220,4,0)</f>
        <v>열기3-02.학자별 이론\[크리스 아지리스]성숙・미성숙 이론.txt</v>
      </c>
      <c r="M34" s="342" t="str">
        <f>VLOOKUP(D34,통합목록!$E$4:$J$220,6,0)</f>
        <v>A</v>
      </c>
      <c r="N34" s="342" t="str">
        <f t="shared" si="0"/>
        <v>제02장 직무관리-09</v>
      </c>
    </row>
    <row r="35" spans="1:14" ht="189" customHeight="1" x14ac:dyDescent="0.2">
      <c r="A35" s="292"/>
      <c r="B35" s="183" t="s">
        <v>574</v>
      </c>
      <c r="C35" s="320" t="s">
        <v>126</v>
      </c>
      <c r="D35" s="321" t="s">
        <v>1735</v>
      </c>
      <c r="E35" s="322" t="s">
        <v>613</v>
      </c>
      <c r="F35" s="351" t="str">
        <f>VLOOKUP(D35,통합목록!$E$4:$J$220,3,0)</f>
        <v>직무특성 이론(직무특성 모델)</v>
      </c>
      <c r="G35" s="366"/>
      <c r="H35" s="351"/>
      <c r="I35" s="351"/>
      <c r="J35" s="351"/>
      <c r="K35" s="323"/>
      <c r="L35" s="341" t="str">
        <f>VLOOKUP(D35,통합목록!$E$4:$J$220,4,0)</f>
        <v>열기3-02.학자별 이론\[리처드 해크만, 그레그 올덤]직무특성 이론(직무특성 모델).txt</v>
      </c>
      <c r="M35" s="342" t="str">
        <f>VLOOKUP(D35,통합목록!$E$4:$J$220,6,0)</f>
        <v>C</v>
      </c>
      <c r="N35" s="342" t="str">
        <f t="shared" si="0"/>
        <v>제02장 직무관리-10</v>
      </c>
    </row>
    <row r="36" spans="1:14" ht="189" customHeight="1" thickBot="1" x14ac:dyDescent="0.25">
      <c r="A36" s="292"/>
      <c r="B36" s="184" t="s">
        <v>574</v>
      </c>
      <c r="C36" s="329" t="s">
        <v>126</v>
      </c>
      <c r="D36" s="330" t="s">
        <v>1736</v>
      </c>
      <c r="E36" s="331" t="s">
        <v>1652</v>
      </c>
      <c r="F36" s="352" t="str">
        <f>VLOOKUP(D36,통합목록!$E$4:$J$220,3,0)</f>
        <v>직무 과정 재설계(BPR)*</v>
      </c>
      <c r="G36" s="367" t="s">
        <v>1827</v>
      </c>
      <c r="H36" s="352" t="s">
        <v>1828</v>
      </c>
      <c r="I36" s="352"/>
      <c r="J36" s="352"/>
      <c r="K36" s="332"/>
      <c r="L36" s="343" t="str">
        <f>VLOOKUP(D36,통합목록!$E$4:$J$220,4,0)</f>
        <v>열기3-02.학자별 이론\[마이클 해머, 제임스 챔피]직무 과정 재설계(BPR).txt</v>
      </c>
      <c r="M36" s="344" t="str">
        <f>VLOOKUP(D36,통합목록!$E$4:$J$220,6,0)</f>
        <v>A</v>
      </c>
      <c r="N36" s="344" t="str">
        <f t="shared" si="0"/>
        <v>제02장 직무관리-11</v>
      </c>
    </row>
    <row r="37" spans="1:14" ht="189" customHeight="1" x14ac:dyDescent="0.2">
      <c r="A37" s="292"/>
      <c r="B37" s="296" t="s">
        <v>577</v>
      </c>
      <c r="C37" s="316" t="s">
        <v>1531</v>
      </c>
      <c r="D37" s="317" t="s">
        <v>1465</v>
      </c>
      <c r="E37" s="318" t="s">
        <v>556</v>
      </c>
      <c r="F37" s="350" t="str">
        <f>VLOOKUP(D37,통합목록!$E$4:$J$220,3,0)</f>
        <v>인적자원의 수요와 공급의 예측 기법과 수급 불균형에 대한 대처 방안</v>
      </c>
      <c r="G37" s="365"/>
      <c r="H37" s="350"/>
      <c r="I37" s="350"/>
      <c r="J37" s="350"/>
      <c r="K37" s="319"/>
      <c r="L37" s="339" t="str">
        <f>VLOOKUP(D37,통합목록!$E$4:$J$220,4,0)</f>
        <v>열기2-02.인사노무관리론\02.문제\[모의][03.01-1]인적자원의 수요와 공급의 예측 기법과 수급 불균형에 대한 대처 방안.txt</v>
      </c>
      <c r="M37" s="340" t="str">
        <f>VLOOKUP(D37,통합목록!$E$4:$J$220,6,0)</f>
        <v>A</v>
      </c>
      <c r="N37" s="340" t="str">
        <f t="shared" si="0"/>
        <v>제03장 확보관리-01</v>
      </c>
    </row>
    <row r="38" spans="1:14" ht="189" customHeight="1" x14ac:dyDescent="0.2">
      <c r="A38" s="292"/>
      <c r="B38" s="183" t="s">
        <v>577</v>
      </c>
      <c r="C38" s="320" t="s">
        <v>1350</v>
      </c>
      <c r="D38" s="321" t="s">
        <v>1218</v>
      </c>
      <c r="E38" s="322" t="s">
        <v>558</v>
      </c>
      <c r="F38" s="351" t="str">
        <f>VLOOKUP(D38,통합목록!$E$4:$J$220,3,0)</f>
        <v>모집활동의 효과성 평가 및 현실적 직무소개(RJP)의 내용, 효과, 한계</v>
      </c>
      <c r="G38" s="366"/>
      <c r="H38" s="351"/>
      <c r="I38" s="351"/>
      <c r="J38" s="351"/>
      <c r="K38" s="323"/>
      <c r="L38" s="341" t="str">
        <f>VLOOKUP(D38,통합목록!$E$4:$J$220,4,0)</f>
        <v>열기2-02.인사노무관리론\02.문제\[기출][2016-2]모집활동의 효과성 평가 및 현실적 직무소개(RJP)의 내용, 효과, 한계.txt</v>
      </c>
      <c r="M38" s="342" t="str">
        <f>VLOOKUP(D38,통합목록!$E$4:$J$220,6,0)</f>
        <v>A</v>
      </c>
      <c r="N38" s="342" t="str">
        <f t="shared" si="0"/>
        <v>제03장 확보관리-02</v>
      </c>
    </row>
    <row r="39" spans="1:14" ht="189" customHeight="1" x14ac:dyDescent="0.2">
      <c r="A39" s="292"/>
      <c r="B39" s="183" t="s">
        <v>577</v>
      </c>
      <c r="C39" s="320" t="s">
        <v>1350</v>
      </c>
      <c r="D39" s="321" t="s">
        <v>54</v>
      </c>
      <c r="E39" s="322" t="s">
        <v>561</v>
      </c>
      <c r="F39" s="351" t="str">
        <f>VLOOKUP(D39,통합목록!$E$4:$J$220,3,0)</f>
        <v>내부모집의 개념과 방법 및 장・단점</v>
      </c>
      <c r="G39" s="366"/>
      <c r="H39" s="351"/>
      <c r="I39" s="351"/>
      <c r="J39" s="351"/>
      <c r="K39" s="323"/>
      <c r="L39" s="341" t="str">
        <f>VLOOKUP(D39,통합목록!$E$4:$J$220,4,0)</f>
        <v>열기2-02.인사노무관리론\02.문제\[기출][2022-2]내부모집의 개념과 방법 및 장・단점.txt</v>
      </c>
      <c r="M39" s="342" t="str">
        <f>VLOOKUP(D39,통합목록!$E$4:$J$220,6,0)</f>
        <v>A</v>
      </c>
      <c r="N39" s="342" t="str">
        <f t="shared" si="0"/>
        <v>제03장 확보관리-03</v>
      </c>
    </row>
    <row r="40" spans="1:14" ht="189" customHeight="1" x14ac:dyDescent="0.2">
      <c r="A40" s="292"/>
      <c r="B40" s="183" t="s">
        <v>577</v>
      </c>
      <c r="C40" s="320" t="s">
        <v>1350</v>
      </c>
      <c r="D40" s="321" t="s">
        <v>56</v>
      </c>
      <c r="E40" s="322" t="s">
        <v>568</v>
      </c>
      <c r="F40" s="351" t="str">
        <f>VLOOKUP(D40,통합목록!$E$4:$J$220,3,0)</f>
        <v>선발도구의 타당도 평가방법 및 선발비율의 개념</v>
      </c>
      <c r="G40" s="366"/>
      <c r="H40" s="351"/>
      <c r="I40" s="351"/>
      <c r="J40" s="351"/>
      <c r="K40" s="323"/>
      <c r="L40" s="341" t="str">
        <f>VLOOKUP(D40,통합목록!$E$4:$J$220,4,0)</f>
        <v>열기2-02.인사노무관리론\02.문제\[기출][2008-2-2]선발도구의 타당도 평가방법 및 선발비율의 개념.txt</v>
      </c>
      <c r="M40" s="342" t="str">
        <f>VLOOKUP(D40,통합목록!$E$4:$J$220,6,0)</f>
        <v>C</v>
      </c>
      <c r="N40" s="342" t="str">
        <f t="shared" si="0"/>
        <v>제03장 확보관리-04</v>
      </c>
    </row>
    <row r="41" spans="1:14" ht="189" customHeight="1" x14ac:dyDescent="0.2">
      <c r="A41" s="292"/>
      <c r="B41" s="183" t="s">
        <v>577</v>
      </c>
      <c r="C41" s="320" t="s">
        <v>1350</v>
      </c>
      <c r="D41" s="321" t="s">
        <v>1219</v>
      </c>
      <c r="E41" s="322" t="s">
        <v>579</v>
      </c>
      <c r="F41" s="351" t="str">
        <f>VLOOKUP(D41,통합목록!$E$4:$J$220,3,0)</f>
        <v>온라인 AI 채용시스템의 장점(타당성, 신뢰성, 수용성, 실용성) 및 조직 영향 분석</v>
      </c>
      <c r="G41" s="366"/>
      <c r="H41" s="351"/>
      <c r="I41" s="351"/>
      <c r="J41" s="351"/>
      <c r="K41" s="323"/>
      <c r="L41" s="341" t="str">
        <f>VLOOKUP(D41,통합목록!$E$4:$J$220,4,0)</f>
        <v>열기2-02.인사노무관리론\02.문제\[기출][2018-3]온라인 AI 채용시스템의 장점(타당성, 신뢰성, 수용성, 실용성) 및 조직 영향 분석.txt</v>
      </c>
      <c r="M41" s="342" t="str">
        <f>VLOOKUP(D41,통합목록!$E$4:$J$220,6,0)</f>
        <v>C</v>
      </c>
      <c r="N41" s="342" t="str">
        <f t="shared" si="0"/>
        <v>제03장 확보관리-05</v>
      </c>
    </row>
    <row r="42" spans="1:14" ht="189" customHeight="1" x14ac:dyDescent="0.2">
      <c r="A42" s="292"/>
      <c r="B42" s="183" t="s">
        <v>577</v>
      </c>
      <c r="C42" s="320" t="s">
        <v>1350</v>
      </c>
      <c r="D42" s="321" t="s">
        <v>1208</v>
      </c>
      <c r="E42" s="322" t="s">
        <v>582</v>
      </c>
      <c r="F42" s="351" t="str">
        <f>VLOOKUP(D42,통합목록!$E$4:$J$220,3,0)</f>
        <v>바이오 데이터 분석의 개념, 장・단점, 개발단계</v>
      </c>
      <c r="G42" s="366"/>
      <c r="H42" s="351"/>
      <c r="I42" s="351"/>
      <c r="J42" s="351"/>
      <c r="K42" s="323"/>
      <c r="L42" s="341" t="str">
        <f>VLOOKUP(D42,통합목록!$E$4:$J$220,4,0)</f>
        <v>열기2-02.인사노무관리론\02.문제\[기출][2023-2]바이오 데이터 분석의 개념, 장・단점, 개발단계.txt</v>
      </c>
      <c r="M42" s="342" t="str">
        <f>VLOOKUP(D42,통합목록!$E$4:$J$220,6,0)</f>
        <v>C</v>
      </c>
      <c r="N42" s="342" t="str">
        <f t="shared" si="0"/>
        <v>제03장 확보관리-06</v>
      </c>
    </row>
    <row r="43" spans="1:14" ht="189" customHeight="1" thickBot="1" x14ac:dyDescent="0.25">
      <c r="A43" s="292"/>
      <c r="B43" s="184" t="s">
        <v>577</v>
      </c>
      <c r="C43" s="329" t="s">
        <v>1350</v>
      </c>
      <c r="D43" s="330" t="s">
        <v>55</v>
      </c>
      <c r="E43" s="331" t="s">
        <v>599</v>
      </c>
      <c r="F43" s="352" t="str">
        <f>VLOOKUP(D43,통합목록!$E$4:$J$220,3,0)</f>
        <v>구조화 면접과 비구조화 면접의 개념 및 장・단점</v>
      </c>
      <c r="G43" s="367"/>
      <c r="H43" s="352"/>
      <c r="I43" s="352"/>
      <c r="J43" s="352"/>
      <c r="K43" s="332"/>
      <c r="L43" s="343" t="str">
        <f>VLOOKUP(D43,통합목록!$E$4:$J$220,4,0)</f>
        <v>열기2-02.인사노무관리론\02.문제\[기출][2025-3]구조화 면접과 비구조화 면접의 개념 및 장・단점.txt</v>
      </c>
      <c r="M43" s="344" t="str">
        <f>VLOOKUP(D43,통합목록!$E$4:$J$220,6,0)</f>
        <v>C</v>
      </c>
      <c r="N43" s="344" t="str">
        <f t="shared" si="0"/>
        <v>제03장 확보관리-07</v>
      </c>
    </row>
    <row r="44" spans="1:14" ht="189" customHeight="1" x14ac:dyDescent="0.2">
      <c r="A44" s="292"/>
      <c r="B44" s="296" t="s">
        <v>587</v>
      </c>
      <c r="C44" s="316" t="s">
        <v>1350</v>
      </c>
      <c r="D44" s="317" t="s">
        <v>58</v>
      </c>
      <c r="E44" s="318" t="s">
        <v>556</v>
      </c>
      <c r="F44" s="350" t="str">
        <f>VLOOKUP(D44,통합목록!$E$4:$J$220,3,0)</f>
        <v>기업교육훈련 필요성 분석의 개념과 수준 및 분석 기법</v>
      </c>
      <c r="G44" s="365"/>
      <c r="H44" s="350"/>
      <c r="I44" s="350"/>
      <c r="J44" s="350"/>
      <c r="K44" s="319"/>
      <c r="L44" s="339" t="str">
        <f>VLOOKUP(D44,통합목록!$E$4:$J$220,4,0)</f>
        <v>열기2-02.인사노무관리론\02.문제\[기출][2008-2-1]기업교육훈련 필요성 분석의 개념과 수준 및 분석 기법.txt</v>
      </c>
      <c r="M44" s="340" t="str">
        <f>VLOOKUP(D44,통합목록!$E$4:$J$220,6,0)</f>
        <v>A</v>
      </c>
      <c r="N44" s="340" t="str">
        <f t="shared" si="0"/>
        <v>제04장 개발관리-01</v>
      </c>
    </row>
    <row r="45" spans="1:14" ht="189" customHeight="1" x14ac:dyDescent="0.2">
      <c r="A45" s="292"/>
      <c r="B45" s="183" t="s">
        <v>587</v>
      </c>
      <c r="C45" s="320" t="s">
        <v>1350</v>
      </c>
      <c r="D45" s="321" t="s">
        <v>57</v>
      </c>
      <c r="E45" s="322" t="s">
        <v>558</v>
      </c>
      <c r="F45" s="351" t="str">
        <f>VLOOKUP(D45,통합목록!$E$4:$J$220,3,0)</f>
        <v>관리층 교육훈련의 개념 및 6가지 대표 기법</v>
      </c>
      <c r="G45" s="366"/>
      <c r="H45" s="351"/>
      <c r="I45" s="351"/>
      <c r="J45" s="351"/>
      <c r="K45" s="323"/>
      <c r="L45" s="341" t="str">
        <f>VLOOKUP(D45,통합목록!$E$4:$J$220,4,0)</f>
        <v>열기2-02.인사노무관리론\02.문제\[기출][2022-1-1]관리층 교육훈련의 개념 및 6가지 대표 기법.txt</v>
      </c>
      <c r="M45" s="342" t="str">
        <f>VLOOKUP(D45,통합목록!$E$4:$J$220,6,0)</f>
        <v>A</v>
      </c>
      <c r="N45" s="342" t="str">
        <f t="shared" si="0"/>
        <v>제04장 개발관리-02</v>
      </c>
    </row>
    <row r="46" spans="1:14" ht="189" customHeight="1" x14ac:dyDescent="0.2">
      <c r="A46" s="292"/>
      <c r="B46" s="183" t="s">
        <v>587</v>
      </c>
      <c r="C46" s="320" t="s">
        <v>1350</v>
      </c>
      <c r="D46" s="321" t="s">
        <v>1220</v>
      </c>
      <c r="E46" s="322" t="s">
        <v>561</v>
      </c>
      <c r="F46" s="351" t="str">
        <f>VLOOKUP(D46,통합목록!$E$4:$J$220,3,0)</f>
        <v>교육훈련 평가 기법인 커크패트릭의 평가 기준, 골드스타인의 타당도 평가법, 필립스의 투자수익률 평가법</v>
      </c>
      <c r="G46" s="366"/>
      <c r="H46" s="351"/>
      <c r="I46" s="351"/>
      <c r="J46" s="351"/>
      <c r="K46" s="323"/>
      <c r="L46" s="341" t="str">
        <f>VLOOKUP(D46,통합목록!$E$4:$J$220,4,0)</f>
        <v>열기2-02.인사노무관리론\02.문제\[기출][2022-1-2]교육훈련 평가 기법인 커크패트릭의 평가 기준, 골드스타인의 타당도 평가법, 필립스의 투자수익률 평가법.txt</v>
      </c>
      <c r="M46" s="342" t="str">
        <f>VLOOKUP(D46,통합목록!$E$4:$J$220,6,0)</f>
        <v>A</v>
      </c>
      <c r="N46" s="342" t="str">
        <f t="shared" si="0"/>
        <v>제04장 개발관리-03</v>
      </c>
    </row>
    <row r="47" spans="1:14" ht="189" customHeight="1" x14ac:dyDescent="0.2">
      <c r="A47" s="292"/>
      <c r="B47" s="183" t="s">
        <v>587</v>
      </c>
      <c r="C47" s="320" t="s">
        <v>126</v>
      </c>
      <c r="D47" s="321" t="s">
        <v>1738</v>
      </c>
      <c r="E47" s="322" t="s">
        <v>568</v>
      </c>
      <c r="F47" s="351" t="str">
        <f>VLOOKUP(D47,통합목록!$E$4:$J$220,3,0)</f>
        <v>사회학습 이론</v>
      </c>
      <c r="G47" s="366"/>
      <c r="H47" s="351"/>
      <c r="I47" s="351"/>
      <c r="J47" s="351"/>
      <c r="K47" s="323"/>
      <c r="L47" s="341" t="str">
        <f>VLOOKUP(D47,통합목록!$E$4:$J$220,4,0)</f>
        <v>열기3-02.학자별 이론\[알버트 반두라]사회학습 이론.txt</v>
      </c>
      <c r="M47" s="342" t="str">
        <f>VLOOKUP(D47,통합목록!$E$4:$J$220,6,0)</f>
        <v>A</v>
      </c>
      <c r="N47" s="342" t="str">
        <f t="shared" si="0"/>
        <v>제04장 개발관리-04</v>
      </c>
    </row>
    <row r="48" spans="1:14" ht="189" customHeight="1" x14ac:dyDescent="0.2">
      <c r="A48" s="292"/>
      <c r="B48" s="183" t="s">
        <v>587</v>
      </c>
      <c r="C48" s="320" t="s">
        <v>126</v>
      </c>
      <c r="D48" s="321" t="s">
        <v>1740</v>
      </c>
      <c r="E48" s="322" t="s">
        <v>579</v>
      </c>
      <c r="F48" s="351" t="str">
        <f>VLOOKUP(D48,통합목록!$E$4:$J$220,3,0)</f>
        <v>교류 분석법</v>
      </c>
      <c r="G48" s="366"/>
      <c r="H48" s="351"/>
      <c r="I48" s="351"/>
      <c r="J48" s="351"/>
      <c r="K48" s="323"/>
      <c r="L48" s="341" t="str">
        <f>VLOOKUP(D48,통합목록!$E$4:$J$220,4,0)</f>
        <v>열기3-02.학자별 이론\[에릭 번]교류 분석법.txt</v>
      </c>
      <c r="M48" s="342" t="str">
        <f>VLOOKUP(D48,통합목록!$E$4:$J$220,6,0)</f>
        <v>A</v>
      </c>
      <c r="N48" s="342" t="str">
        <f t="shared" si="0"/>
        <v>제04장 개발관리-05</v>
      </c>
    </row>
    <row r="49" spans="1:14" ht="189" customHeight="1" x14ac:dyDescent="0.2">
      <c r="A49" s="292"/>
      <c r="B49" s="183" t="s">
        <v>587</v>
      </c>
      <c r="C49" s="320" t="s">
        <v>126</v>
      </c>
      <c r="D49" s="321" t="s">
        <v>1742</v>
      </c>
      <c r="E49" s="322" t="s">
        <v>582</v>
      </c>
      <c r="F49" s="351" t="str">
        <f>VLOOKUP(D49,통합목록!$E$4:$J$220,3,0)</f>
        <v>교육훈련 평가 모형*</v>
      </c>
      <c r="G49" s="366"/>
      <c r="H49" s="351"/>
      <c r="I49" s="351"/>
      <c r="J49" s="351"/>
      <c r="K49" s="323"/>
      <c r="L49" s="341" t="str">
        <f>VLOOKUP(D49,통합목록!$E$4:$J$220,4,0)</f>
        <v>열기3-02.학자별 이론\[도널드 커크패트릭]교육훈련 평가 모형.txt</v>
      </c>
      <c r="M49" s="342" t="str">
        <f>VLOOKUP(D49,통합목록!$E$4:$J$220,6,0)</f>
        <v>A</v>
      </c>
      <c r="N49" s="342" t="str">
        <f t="shared" si="0"/>
        <v>제04장 개발관리-06</v>
      </c>
    </row>
    <row r="50" spans="1:14" ht="189" customHeight="1" x14ac:dyDescent="0.2">
      <c r="A50" s="292"/>
      <c r="B50" s="183" t="s">
        <v>587</v>
      </c>
      <c r="C50" s="320" t="s">
        <v>126</v>
      </c>
      <c r="D50" s="321" t="s">
        <v>1744</v>
      </c>
      <c r="E50" s="322" t="s">
        <v>599</v>
      </c>
      <c r="F50" s="351" t="str">
        <f>VLOOKUP(D50,통합목록!$E$4:$J$220,3,0)</f>
        <v>교육훈련 타당성 평가 모델*</v>
      </c>
      <c r="G50" s="366"/>
      <c r="H50" s="351"/>
      <c r="I50" s="351"/>
      <c r="J50" s="351"/>
      <c r="K50" s="323"/>
      <c r="L50" s="341" t="str">
        <f>VLOOKUP(D50,통합목록!$E$4:$J$220,4,0)</f>
        <v>열기3-02.학자별 이론\[어윈 골드스타인]교육훈련 타당성 평가 모델.txt</v>
      </c>
      <c r="M50" s="342" t="str">
        <f>VLOOKUP(D50,통합목록!$E$4:$J$220,6,0)</f>
        <v>A</v>
      </c>
      <c r="N50" s="342" t="str">
        <f t="shared" si="0"/>
        <v>제04장 개발관리-07</v>
      </c>
    </row>
    <row r="51" spans="1:14" ht="189" customHeight="1" x14ac:dyDescent="0.2">
      <c r="A51" s="292"/>
      <c r="B51" s="183" t="s">
        <v>587</v>
      </c>
      <c r="C51" s="320" t="s">
        <v>126</v>
      </c>
      <c r="D51" s="321" t="s">
        <v>1746</v>
      </c>
      <c r="E51" s="322" t="s">
        <v>600</v>
      </c>
      <c r="F51" s="351" t="str">
        <f>VLOOKUP(D51,통합목록!$E$4:$J$220,3,0)</f>
        <v>ROI 평가 모형*</v>
      </c>
      <c r="G51" s="366"/>
      <c r="H51" s="351"/>
      <c r="I51" s="351"/>
      <c r="J51" s="351"/>
      <c r="K51" s="323"/>
      <c r="L51" s="341" t="str">
        <f>VLOOKUP(D51,통합목록!$E$4:$J$220,4,0)</f>
        <v>열기3-02.학자별 이론\[잭 필립스]ROI 평가 모형.txt</v>
      </c>
      <c r="M51" s="342" t="str">
        <f>VLOOKUP(D51,통합목록!$E$4:$J$220,6,0)</f>
        <v>A</v>
      </c>
      <c r="N51" s="342" t="str">
        <f t="shared" si="0"/>
        <v>제04장 개발관리-08</v>
      </c>
    </row>
    <row r="52" spans="1:14" ht="189" customHeight="1" x14ac:dyDescent="0.2">
      <c r="A52" s="292"/>
      <c r="B52" s="183" t="s">
        <v>587</v>
      </c>
      <c r="C52" s="320" t="s">
        <v>1350</v>
      </c>
      <c r="D52" s="321" t="s">
        <v>1209</v>
      </c>
      <c r="E52" s="322" t="s">
        <v>605</v>
      </c>
      <c r="F52" s="351" t="str">
        <f>VLOOKUP(D52,통합목록!$E$4:$J$220,3,0)</f>
        <v>기업내 구성원의 경력개발 초기, 중기, 후기 단계별 기업의 관리활동 분석</v>
      </c>
      <c r="G52" s="366"/>
      <c r="H52" s="351"/>
      <c r="I52" s="351"/>
      <c r="J52" s="351"/>
      <c r="K52" s="323"/>
      <c r="L52" s="341" t="str">
        <f>VLOOKUP(D52,통합목록!$E$4:$J$220,4,0)</f>
        <v>열기2-02.인사노무관리론\02.문제\[기출][2010-1]기업내 구성원의 경력개발 초기, 중기, 후기 단계별 기업의 관리활동 분석.txt</v>
      </c>
      <c r="M52" s="342" t="str">
        <f>VLOOKUP(D52,통합목록!$E$4:$J$220,6,0)</f>
        <v>A</v>
      </c>
      <c r="N52" s="342" t="str">
        <f t="shared" si="0"/>
        <v>제04장 개발관리-09</v>
      </c>
    </row>
    <row r="53" spans="1:14" ht="189" customHeight="1" x14ac:dyDescent="0.2">
      <c r="A53" s="292"/>
      <c r="B53" s="183" t="s">
        <v>587</v>
      </c>
      <c r="C53" s="320" t="s">
        <v>1350</v>
      </c>
      <c r="D53" s="321" t="s">
        <v>1221</v>
      </c>
      <c r="E53" s="322" t="s">
        <v>613</v>
      </c>
      <c r="F53" s="351" t="str">
        <f>VLOOKUP(D53,통합목록!$E$4:$J$220,3,0)</f>
        <v>멘토링 제도의 내용, 한계 및 효율적 활용방안</v>
      </c>
      <c r="G53" s="366"/>
      <c r="H53" s="351"/>
      <c r="I53" s="351"/>
      <c r="J53" s="351"/>
      <c r="K53" s="323"/>
      <c r="L53" s="341" t="str">
        <f>VLOOKUP(D53,통합목록!$E$4:$J$220,4,0)</f>
        <v>열기2-02.인사노무관리론\02.문제\[기출][2012-2]멘토링 제도의 내용, 한계 및 효율적 활용방안.txt</v>
      </c>
      <c r="M53" s="342" t="str">
        <f>VLOOKUP(D53,통합목록!$E$4:$J$220,6,0)</f>
        <v>A</v>
      </c>
      <c r="N53" s="342" t="str">
        <f t="shared" si="0"/>
        <v>제04장 개발관리-10</v>
      </c>
    </row>
    <row r="54" spans="1:14" ht="189" customHeight="1" x14ac:dyDescent="0.2">
      <c r="A54" s="292"/>
      <c r="B54" s="183" t="s">
        <v>587</v>
      </c>
      <c r="C54" s="320" t="s">
        <v>1350</v>
      </c>
      <c r="D54" s="321" t="s">
        <v>59</v>
      </c>
      <c r="E54" s="322" t="s">
        <v>1652</v>
      </c>
      <c r="F54" s="351" t="str">
        <f>VLOOKUP(D54,통합목록!$E$4:$J$220,3,0)</f>
        <v>경력개발관리의 현대적 의미와 에드가 샤인의 경력닻 및 직무순환의 장・단점</v>
      </c>
      <c r="G54" s="366"/>
      <c r="H54" s="351"/>
      <c r="I54" s="351"/>
      <c r="J54" s="351"/>
      <c r="K54" s="323"/>
      <c r="L54" s="341" t="str">
        <f>VLOOKUP(D54,통합목록!$E$4:$J$220,4,0)</f>
        <v>열기2-02.인사노무관리론\02.문제\[기출][2014-2]경력개발관리의 현대적 의미와 에드가 샤인의 경력닻 및 직무순환의 장・단점.txt</v>
      </c>
      <c r="M54" s="342" t="str">
        <f>VLOOKUP(D54,통합목록!$E$4:$J$220,6,0)</f>
        <v>A</v>
      </c>
      <c r="N54" s="342" t="str">
        <f t="shared" si="0"/>
        <v>제04장 개발관리-11</v>
      </c>
    </row>
    <row r="55" spans="1:14" ht="189" customHeight="1" x14ac:dyDescent="0.2">
      <c r="A55" s="292"/>
      <c r="B55" s="183" t="s">
        <v>587</v>
      </c>
      <c r="C55" s="320" t="s">
        <v>126</v>
      </c>
      <c r="D55" s="321" t="s">
        <v>1748</v>
      </c>
      <c r="E55" s="322" t="s">
        <v>1653</v>
      </c>
      <c r="F55" s="351" t="str">
        <f>VLOOKUP(D55,통합목록!$E$4:$J$220,3,0)</f>
        <v>경력닻*</v>
      </c>
      <c r="G55" s="366" t="s">
        <v>1845</v>
      </c>
      <c r="H55" s="351"/>
      <c r="I55" s="351"/>
      <c r="J55" s="351"/>
      <c r="K55" s="323"/>
      <c r="L55" s="341" t="str">
        <f>VLOOKUP(D55,통합목록!$E$4:$J$220,4,0)</f>
        <v>열기3-02.학자별 이론\[에드가 샤인, 토마스 딜롱]경력닻.txt</v>
      </c>
      <c r="M55" s="342" t="str">
        <f>VLOOKUP(D55,통합목록!$E$4:$J$220,6,0)</f>
        <v>A</v>
      </c>
      <c r="N55" s="342" t="str">
        <f t="shared" si="0"/>
        <v>제04장 개발관리-12</v>
      </c>
    </row>
    <row r="56" spans="1:14" ht="189" customHeight="1" x14ac:dyDescent="0.2">
      <c r="A56" s="292"/>
      <c r="B56" s="183" t="s">
        <v>587</v>
      </c>
      <c r="C56" s="320" t="s">
        <v>126</v>
      </c>
      <c r="D56" s="321" t="s">
        <v>1750</v>
      </c>
      <c r="E56" s="322" t="s">
        <v>1654</v>
      </c>
      <c r="F56" s="351" t="str">
        <f>VLOOKUP(D56,통합목록!$E$4:$J$220,3,0)</f>
        <v>경력단계*</v>
      </c>
      <c r="G56" s="366" t="s">
        <v>1844</v>
      </c>
      <c r="H56" s="351"/>
      <c r="I56" s="351"/>
      <c r="J56" s="351"/>
      <c r="K56" s="323"/>
      <c r="L56" s="341" t="str">
        <f>VLOOKUP(D56,통합목록!$E$4:$J$220,4,0)</f>
        <v>열기3-02.학자별 이론\[더글라스 홀]경력단계.txt</v>
      </c>
      <c r="M56" s="342" t="str">
        <f>VLOOKUP(D56,통합목록!$E$4:$J$220,6,0)</f>
        <v>A</v>
      </c>
      <c r="N56" s="342" t="str">
        <f t="shared" si="0"/>
        <v>제04장 개발관리-13</v>
      </c>
    </row>
    <row r="57" spans="1:14" ht="189" customHeight="1" x14ac:dyDescent="0.2">
      <c r="A57" s="292"/>
      <c r="B57" s="183" t="s">
        <v>587</v>
      </c>
      <c r="C57" s="320" t="s">
        <v>126</v>
      </c>
      <c r="D57" s="321" t="s">
        <v>1752</v>
      </c>
      <c r="E57" s="322" t="s">
        <v>1655</v>
      </c>
      <c r="F57" s="351" t="str">
        <f>VLOOKUP(D57,통합목록!$E$4:$J$220,3,0)</f>
        <v>성인발달모형*</v>
      </c>
      <c r="G57" s="366" t="s">
        <v>1846</v>
      </c>
      <c r="H57" s="351"/>
      <c r="I57" s="351"/>
      <c r="J57" s="351"/>
      <c r="K57" s="323"/>
      <c r="L57" s="341" t="str">
        <f>VLOOKUP(D57,통합목록!$E$4:$J$220,4,0)</f>
        <v>열기3-02.학자별 이론\[다니엘 레빈슨]성인발달모형.txt</v>
      </c>
      <c r="M57" s="342" t="str">
        <f>VLOOKUP(D57,통합목록!$E$4:$J$220,6,0)</f>
        <v>A</v>
      </c>
      <c r="N57" s="342" t="str">
        <f t="shared" si="0"/>
        <v>제04장 개발관리-14</v>
      </c>
    </row>
    <row r="58" spans="1:14" ht="189" customHeight="1" x14ac:dyDescent="0.2">
      <c r="A58" s="292"/>
      <c r="B58" s="183" t="s">
        <v>587</v>
      </c>
      <c r="C58" s="320" t="s">
        <v>126</v>
      </c>
      <c r="D58" s="321" t="s">
        <v>1754</v>
      </c>
      <c r="E58" s="322" t="s">
        <v>617</v>
      </c>
      <c r="F58" s="351" t="str">
        <f>VLOOKUP(D58,통합목록!$E$4:$J$220,3,0)</f>
        <v>개인의 경력욕구 형성과정*</v>
      </c>
      <c r="G58" s="366" t="s">
        <v>1847</v>
      </c>
      <c r="H58" s="351"/>
      <c r="I58" s="351"/>
      <c r="J58" s="351"/>
      <c r="K58" s="323"/>
      <c r="L58" s="341" t="str">
        <f>VLOOKUP(D58,통합목록!$E$4:$J$220,4,0)</f>
        <v>열기3-02.학자별 이론\[존 리치]개인의 경력욕구 형성과정.txt</v>
      </c>
      <c r="M58" s="342" t="str">
        <f>VLOOKUP(D58,통합목록!$E$4:$J$220,6,0)</f>
        <v>A</v>
      </c>
      <c r="N58" s="342" t="str">
        <f t="shared" si="0"/>
        <v>제04장 개발관리-15</v>
      </c>
    </row>
    <row r="59" spans="1:14" ht="189" customHeight="1" x14ac:dyDescent="0.2">
      <c r="A59" s="292"/>
      <c r="B59" s="183" t="s">
        <v>587</v>
      </c>
      <c r="C59" s="320" t="s">
        <v>1531</v>
      </c>
      <c r="D59" s="321" t="s">
        <v>1466</v>
      </c>
      <c r="E59" s="322" t="s">
        <v>1656</v>
      </c>
      <c r="F59" s="351" t="str">
        <f>VLOOKUP(D59,통합목록!$E$4:$J$220,3,0)</f>
        <v>승진의 개념 및 중요성, 연공주의와 능력주의 원칙의 비교</v>
      </c>
      <c r="G59" s="366"/>
      <c r="H59" s="351"/>
      <c r="I59" s="351"/>
      <c r="J59" s="351"/>
      <c r="K59" s="323"/>
      <c r="L59" s="341" t="str">
        <f>VLOOKUP(D59,통합목록!$E$4:$J$220,4,0)</f>
        <v>열기2-02.인사노무관리론\02.문제\[모의][04.04-1]승진의 개념 및 중요성, 연공주의와 능력주의 원칙의 비교.txt</v>
      </c>
      <c r="M59" s="342" t="str">
        <f>VLOOKUP(D59,통합목록!$E$4:$J$220,6,0)</f>
        <v>A</v>
      </c>
      <c r="N59" s="342" t="str">
        <f t="shared" si="0"/>
        <v>제04장 개발관리-16</v>
      </c>
    </row>
    <row r="60" spans="1:14" ht="189" customHeight="1" thickBot="1" x14ac:dyDescent="0.25">
      <c r="A60" s="292"/>
      <c r="B60" s="184" t="s">
        <v>587</v>
      </c>
      <c r="C60" s="329" t="s">
        <v>1531</v>
      </c>
      <c r="D60" s="330" t="s">
        <v>1467</v>
      </c>
      <c r="E60" s="331" t="s">
        <v>1657</v>
      </c>
      <c r="F60" s="352" t="str">
        <f>VLOOKUP(D60,통합목록!$E$4:$J$220,3,0)</f>
        <v>승진 정체의 원인과 다원적 승진 경로 및 발탁 승진제의 성공적 운영 방안</v>
      </c>
      <c r="G60" s="367"/>
      <c r="H60" s="352"/>
      <c r="I60" s="352"/>
      <c r="J60" s="352"/>
      <c r="K60" s="332"/>
      <c r="L60" s="343" t="str">
        <f>VLOOKUP(D60,통합목록!$E$4:$J$220,4,0)</f>
        <v>열기2-02.인사노무관리론\02.문제\[모의][04.04-2]승진 정체의 원인과 다원적 승진 경로 및 발탁 승진제의 성공적 운영 방안.txt</v>
      </c>
      <c r="M60" s="344" t="str">
        <f>VLOOKUP(D60,통합목록!$E$4:$J$220,6,0)</f>
        <v>A</v>
      </c>
      <c r="N60" s="344" t="str">
        <f t="shared" si="0"/>
        <v>제04장 개발관리-17</v>
      </c>
    </row>
    <row r="61" spans="1:14" ht="189" customHeight="1" x14ac:dyDescent="0.2">
      <c r="A61" s="292"/>
      <c r="B61" s="296" t="s">
        <v>593</v>
      </c>
      <c r="C61" s="316" t="s">
        <v>1350</v>
      </c>
      <c r="D61" s="317" t="s">
        <v>1222</v>
      </c>
      <c r="E61" s="318" t="s">
        <v>556</v>
      </c>
      <c r="F61" s="350" t="str">
        <f>VLOOKUP(D61,통합목록!$E$4:$J$220,3,0)</f>
        <v>성과관리의 3가지 목적 및 효과적인 5가지 성과관리 운영 기준</v>
      </c>
      <c r="G61" s="365"/>
      <c r="H61" s="350"/>
      <c r="I61" s="350"/>
      <c r="J61" s="350"/>
      <c r="K61" s="319"/>
      <c r="L61" s="339" t="str">
        <f>VLOOKUP(D61,통합목록!$E$4:$J$220,4,0)</f>
        <v>열기2-02.인사노무관리론\02.문제\[기출][2019-1-1]성과관리의 3가지 목적 및 효과적인 5가지 성과관리 운영 기준.txt</v>
      </c>
      <c r="M61" s="340" t="str">
        <f>VLOOKUP(D61,통합목록!$E$4:$J$220,6,0)</f>
        <v>B</v>
      </c>
      <c r="N61" s="340" t="str">
        <f t="shared" si="0"/>
        <v>제05장 평가관리(성과관리)-01</v>
      </c>
    </row>
    <row r="62" spans="1:14" ht="189" customHeight="1" x14ac:dyDescent="0.2">
      <c r="A62" s="292"/>
      <c r="B62" s="183" t="s">
        <v>593</v>
      </c>
      <c r="C62" s="320" t="s">
        <v>1350</v>
      </c>
      <c r="D62" s="321" t="s">
        <v>60</v>
      </c>
      <c r="E62" s="322" t="s">
        <v>558</v>
      </c>
      <c r="F62" s="351" t="str">
        <f>VLOOKUP(D62,통합목록!$E$4:$J$220,3,0)</f>
        <v>효과적인 성과관리 프로세스, 평가자의 역할, 평가결과 활용방안 분석</v>
      </c>
      <c r="G62" s="366"/>
      <c r="H62" s="351"/>
      <c r="I62" s="351"/>
      <c r="J62" s="351"/>
      <c r="K62" s="323"/>
      <c r="L62" s="341" t="str">
        <f>VLOOKUP(D62,통합목록!$E$4:$J$220,4,0)</f>
        <v>열기2-02.인사노무관리론\02.문제\[기출][2019-1-2]효과적인 성과관리 프로세스, 평가자의 역할, 평가결과 활용방안 분석.txt</v>
      </c>
      <c r="M62" s="342" t="str">
        <f>VLOOKUP(D62,통합목록!$E$4:$J$220,6,0)</f>
        <v>B</v>
      </c>
      <c r="N62" s="342" t="str">
        <f t="shared" si="0"/>
        <v>제05장 평가관리(성과관리)-02</v>
      </c>
    </row>
    <row r="63" spans="1:14" ht="189" customHeight="1" x14ac:dyDescent="0.2">
      <c r="A63" s="292"/>
      <c r="B63" s="183" t="s">
        <v>593</v>
      </c>
      <c r="C63" s="320" t="s">
        <v>1531</v>
      </c>
      <c r="D63" s="321" t="s">
        <v>1468</v>
      </c>
      <c r="E63" s="322" t="s">
        <v>561</v>
      </c>
      <c r="F63" s="351" t="str">
        <f>VLOOKUP(D63,통합목록!$E$4:$J$220,3,0)</f>
        <v>인사평가 검증 기준의 개념과 타당성・신뢰성의 관계 및 제고 방안</v>
      </c>
      <c r="G63" s="366"/>
      <c r="H63" s="351"/>
      <c r="I63" s="351"/>
      <c r="J63" s="351"/>
      <c r="K63" s="323"/>
      <c r="L63" s="341" t="str">
        <f>VLOOKUP(D63,통합목록!$E$4:$J$220,4,0)</f>
        <v>열기2-02.인사노무관리론\02.문제\[모의][05.02-1]인사평가 검증 기준의 개념과 타당성・신뢰성의 관계 및 제고 방안.txt</v>
      </c>
      <c r="M63" s="342" t="str">
        <f>VLOOKUP(D63,통합목록!$E$4:$J$220,6,0)</f>
        <v>B</v>
      </c>
      <c r="N63" s="342" t="str">
        <f t="shared" si="0"/>
        <v>제05장 평가관리(성과관리)-03</v>
      </c>
    </row>
    <row r="64" spans="1:14" ht="189" customHeight="1" x14ac:dyDescent="0.2">
      <c r="A64" s="292"/>
      <c r="B64" s="183" t="s">
        <v>593</v>
      </c>
      <c r="C64" s="320" t="s">
        <v>1531</v>
      </c>
      <c r="D64" s="321" t="s">
        <v>1469</v>
      </c>
      <c r="E64" s="322" t="s">
        <v>568</v>
      </c>
      <c r="F64" s="351" t="str">
        <f>VLOOKUP(D64,통합목록!$E$4:$J$220,3,0)</f>
        <v>평가자의 심리적 오류 유형과 원인, 인사평가의 검증 강화 방안</v>
      </c>
      <c r="G64" s="366"/>
      <c r="H64" s="351"/>
      <c r="I64" s="351"/>
      <c r="J64" s="351"/>
      <c r="K64" s="323"/>
      <c r="L64" s="341" t="str">
        <f>VLOOKUP(D64,통합목록!$E$4:$J$220,4,0)</f>
        <v>열기2-02.인사노무관리론\02.문제\[모의][05.02-2]평가자의 심리적 오류 유형과 원인, 인사평가의 검증 강화 방안.txt</v>
      </c>
      <c r="M64" s="342" t="str">
        <f>VLOOKUP(D64,통합목록!$E$4:$J$220,6,0)</f>
        <v>B</v>
      </c>
      <c r="N64" s="342" t="str">
        <f t="shared" si="0"/>
        <v>제05장 평가관리(성과관리)-04</v>
      </c>
    </row>
    <row r="65" spans="1:14" ht="189" customHeight="1" x14ac:dyDescent="0.2">
      <c r="A65" s="292"/>
      <c r="B65" s="183" t="s">
        <v>593</v>
      </c>
      <c r="C65" s="320" t="s">
        <v>1350</v>
      </c>
      <c r="D65" s="321" t="s">
        <v>1280</v>
      </c>
      <c r="E65" s="322" t="s">
        <v>579</v>
      </c>
      <c r="F65" s="351" t="str">
        <f>VLOOKUP(D65,통합목록!$E$4:$J$220,3,0)</f>
        <v>평가오류의 개념 및 관대화 경향, 편견, 대비오류의 비교</v>
      </c>
      <c r="G65" s="366"/>
      <c r="H65" s="351"/>
      <c r="I65" s="351"/>
      <c r="J65" s="351"/>
      <c r="K65" s="323"/>
      <c r="L65" s="341" t="str">
        <f>VLOOKUP(D65,통합목록!$E$4:$J$220,4,0)</f>
        <v>열기2-02.인사노무관리론\02.문제\[기출][2024-3]평가오류의 개념 및 관대화 경향, 편견, 대비오류의 비교.txt</v>
      </c>
      <c r="M65" s="342" t="str">
        <f>VLOOKUP(D65,통합목록!$E$4:$J$220,6,0)</f>
        <v>C</v>
      </c>
      <c r="N65" s="342" t="str">
        <f t="shared" si="0"/>
        <v>제05장 평가관리(성과관리)-05</v>
      </c>
    </row>
    <row r="66" spans="1:14" ht="189" customHeight="1" x14ac:dyDescent="0.2">
      <c r="A66" s="292"/>
      <c r="B66" s="183" t="s">
        <v>593</v>
      </c>
      <c r="C66" s="320" t="s">
        <v>126</v>
      </c>
      <c r="D66" s="321" t="s">
        <v>1756</v>
      </c>
      <c r="E66" s="322" t="s">
        <v>582</v>
      </c>
      <c r="F66" s="351" t="str">
        <f>VLOOKUP(D66,통합목록!$E$4:$J$220,3,0)</f>
        <v>귀인 이론</v>
      </c>
      <c r="G66" s="366"/>
      <c r="H66" s="351"/>
      <c r="I66" s="351"/>
      <c r="J66" s="351"/>
      <c r="K66" s="323"/>
      <c r="L66" s="341" t="str">
        <f>VLOOKUP(D66,통합목록!$E$4:$J$220,4,0)</f>
        <v>열기3-02.학자별 이론\[프리츠 하이더]귀인 이론.txt</v>
      </c>
      <c r="M66" s="342" t="str">
        <f>VLOOKUP(D66,통합목록!$E$4:$J$220,6,0)</f>
        <v>C</v>
      </c>
      <c r="N66" s="342" t="str">
        <f t="shared" si="0"/>
        <v>제05장 평가관리(성과관리)-06</v>
      </c>
    </row>
    <row r="67" spans="1:14" ht="189" customHeight="1" x14ac:dyDescent="0.2">
      <c r="A67" s="292"/>
      <c r="B67" s="183" t="s">
        <v>593</v>
      </c>
      <c r="C67" s="320" t="s">
        <v>1350</v>
      </c>
      <c r="D67" s="321" t="s">
        <v>64</v>
      </c>
      <c r="E67" s="322" t="s">
        <v>599</v>
      </c>
      <c r="F67" s="351" t="str">
        <f>VLOOKUP(D67,통합목록!$E$4:$J$220,3,0)</f>
        <v>직무중심 관리관행과 인간중심 관리관행에 따른 평가관리제도</v>
      </c>
      <c r="G67" s="366"/>
      <c r="H67" s="351"/>
      <c r="I67" s="351"/>
      <c r="J67" s="351"/>
      <c r="K67" s="323"/>
      <c r="L67" s="341" t="str">
        <f>VLOOKUP(D67,통합목록!$E$4:$J$220,4,0)</f>
        <v>열기2-02.인사노무관리론\02.문제\[기출][2009-2-2]직무중심 관리관행과 인간중심 관리관행에 따른 평가관리제도.txt</v>
      </c>
      <c r="M67" s="342" t="str">
        <f>VLOOKUP(D67,통합목록!$E$4:$J$220,6,0)</f>
        <v>C</v>
      </c>
      <c r="N67" s="342" t="str">
        <f t="shared" si="0"/>
        <v>제05장 평가관리(성과관리)-07</v>
      </c>
    </row>
    <row r="68" spans="1:14" ht="189" customHeight="1" x14ac:dyDescent="0.2">
      <c r="A68" s="292"/>
      <c r="B68" s="183" t="s">
        <v>593</v>
      </c>
      <c r="C68" s="320" t="s">
        <v>1350</v>
      </c>
      <c r="D68" s="321" t="s">
        <v>63</v>
      </c>
      <c r="E68" s="322" t="s">
        <v>600</v>
      </c>
      <c r="F68" s="351" t="str">
        <f>VLOOKUP(D68,통합목록!$E$4:$J$220,3,0)</f>
        <v>팀단위 성과평가의 필요성, 요소, 단계</v>
      </c>
      <c r="G68" s="366"/>
      <c r="H68" s="351"/>
      <c r="I68" s="351"/>
      <c r="J68" s="351"/>
      <c r="K68" s="323"/>
      <c r="L68" s="341" t="str">
        <f>VLOOKUP(D68,통합목록!$E$4:$J$220,4,0)</f>
        <v>열기2-02.인사노무관리론\02.문제\[기출][2011-2-2]팀단위 성과평가의 필요성, 요소, 단계.txt</v>
      </c>
      <c r="M68" s="342" t="str">
        <f>VLOOKUP(D68,통합목록!$E$4:$J$220,6,0)</f>
        <v>C</v>
      </c>
      <c r="N68" s="342" t="str">
        <f t="shared" si="0"/>
        <v>제05장 평가관리(성과관리)-08</v>
      </c>
    </row>
    <row r="69" spans="1:14" ht="189" customHeight="1" x14ac:dyDescent="0.2">
      <c r="A69" s="292"/>
      <c r="B69" s="183" t="s">
        <v>593</v>
      </c>
      <c r="C69" s="320" t="s">
        <v>1350</v>
      </c>
      <c r="D69" s="321" t="s">
        <v>188</v>
      </c>
      <c r="E69" s="322" t="s">
        <v>605</v>
      </c>
      <c r="F69" s="351" t="str">
        <f>VLOOKUP(D69,통합목록!$E$4:$J$220,3,0)</f>
        <v>역량중심 인적자원관리와 직무중심 인적자원관리의 비교 및 평가센터의 의의와 4가지 기법</v>
      </c>
      <c r="G69" s="366"/>
      <c r="H69" s="351"/>
      <c r="I69" s="351"/>
      <c r="J69" s="351"/>
      <c r="K69" s="323"/>
      <c r="L69" s="341" t="str">
        <f>VLOOKUP(D69,통합목록!$E$4:$J$220,4,0)</f>
        <v>열기2-02.인사노무관리론\02.문제\[기출][2021-1]역량중심 인적자원관리와 직무중심 인적자원관리의 비교 및 평가센터의 의의와 4가지 기법.txt</v>
      </c>
      <c r="M69" s="342" t="str">
        <f>VLOOKUP(D69,통합목록!$E$4:$J$220,6,0)</f>
        <v>C</v>
      </c>
      <c r="N69" s="342" t="str">
        <f t="shared" ref="N69:N132" si="1">B69&amp;"-"&amp;E69</f>
        <v>제05장 평가관리(성과관리)-09</v>
      </c>
    </row>
    <row r="70" spans="1:14" ht="189" customHeight="1" x14ac:dyDescent="0.2">
      <c r="A70" s="292"/>
      <c r="B70" s="183" t="s">
        <v>593</v>
      </c>
      <c r="C70" s="320" t="s">
        <v>1350</v>
      </c>
      <c r="D70" s="321" t="s">
        <v>61</v>
      </c>
      <c r="E70" s="322" t="s">
        <v>613</v>
      </c>
      <c r="F70" s="351" t="str">
        <f>VLOOKUP(D70,통합목록!$E$4:$J$220,3,0)</f>
        <v>성과평가방법 중 속성 접근법, 행동 접근법, 결과 접근법의 개념과 장・단점</v>
      </c>
      <c r="G70" s="366"/>
      <c r="H70" s="351"/>
      <c r="I70" s="351"/>
      <c r="J70" s="351"/>
      <c r="K70" s="323"/>
      <c r="L70" s="341" t="str">
        <f>VLOOKUP(D70,통합목록!$E$4:$J$220,4,0)</f>
        <v>열기2-02.인사노무관리론\02.문제\[기출][2025-1-1]성과평가방법 중 속성 접근법, 행동 접근법, 결과 접근법의 개념과 장・단점.txt</v>
      </c>
      <c r="M70" s="342" t="str">
        <f>VLOOKUP(D70,통합목록!$E$4:$J$220,6,0)</f>
        <v>C</v>
      </c>
      <c r="N70" s="342" t="str">
        <f t="shared" si="1"/>
        <v>제05장 평가관리(성과관리)-10</v>
      </c>
    </row>
    <row r="71" spans="1:14" ht="189" customHeight="1" x14ac:dyDescent="0.2">
      <c r="A71" s="292"/>
      <c r="B71" s="183" t="s">
        <v>593</v>
      </c>
      <c r="C71" s="320" t="s">
        <v>1350</v>
      </c>
      <c r="D71" s="321" t="s">
        <v>62</v>
      </c>
      <c r="E71" s="322" t="s">
        <v>1652</v>
      </c>
      <c r="F71" s="351" t="str">
        <f>VLOOKUP(D71,통합목록!$E$4:$J$220,3,0)</f>
        <v>성과평가방법의 유형별 대표 방법인 도식적 등급척도법, 행위기준평가법, 목표관리법의 개념</v>
      </c>
      <c r="G71" s="366"/>
      <c r="H71" s="351"/>
      <c r="I71" s="351"/>
      <c r="J71" s="351"/>
      <c r="K71" s="323"/>
      <c r="L71" s="341" t="str">
        <f>VLOOKUP(D71,통합목록!$E$4:$J$220,4,0)</f>
        <v>열기2-02.인사노무관리론\02.문제\[기출][2025-1-2]성과평가방법의 유형별 대표 방법인 도식적 등급척도법, 행위기준평가법, 목표관리법의 개념.txt</v>
      </c>
      <c r="M71" s="342" t="str">
        <f>VLOOKUP(D71,통합목록!$E$4:$J$220,6,0)</f>
        <v>C</v>
      </c>
      <c r="N71" s="342" t="str">
        <f t="shared" si="1"/>
        <v>제05장 평가관리(성과관리)-11</v>
      </c>
    </row>
    <row r="72" spans="1:14" ht="189" customHeight="1" x14ac:dyDescent="0.2">
      <c r="A72" s="292"/>
      <c r="B72" s="183" t="s">
        <v>593</v>
      </c>
      <c r="C72" s="320" t="s">
        <v>126</v>
      </c>
      <c r="D72" s="321" t="s">
        <v>1758</v>
      </c>
      <c r="E72" s="322" t="s">
        <v>1653</v>
      </c>
      <c r="F72" s="351" t="str">
        <f>VLOOKUP(D72,통합목록!$E$4:$J$220,3,0)</f>
        <v>도식적 평정 척도법*</v>
      </c>
      <c r="G72" s="366"/>
      <c r="H72" s="351"/>
      <c r="I72" s="351"/>
      <c r="J72" s="351"/>
      <c r="K72" s="323"/>
      <c r="L72" s="341" t="str">
        <f>VLOOKUP(D72,통합목록!$E$4:$J$220,4,0)</f>
        <v>열기3-02.학자별 이론\[도널드 패터슨]도식적 평정 척도법.txt</v>
      </c>
      <c r="M72" s="342" t="str">
        <f>VLOOKUP(D72,통합목록!$E$4:$J$220,6,0)</f>
        <v>C</v>
      </c>
      <c r="N72" s="342" t="str">
        <f t="shared" si="1"/>
        <v>제05장 평가관리(성과관리)-12</v>
      </c>
    </row>
    <row r="73" spans="1:14" ht="189" customHeight="1" x14ac:dyDescent="0.2">
      <c r="A73" s="292"/>
      <c r="B73" s="183" t="s">
        <v>593</v>
      </c>
      <c r="C73" s="320" t="s">
        <v>126</v>
      </c>
      <c r="D73" s="321" t="s">
        <v>1759</v>
      </c>
      <c r="E73" s="322" t="s">
        <v>1654</v>
      </c>
      <c r="F73" s="351" t="str">
        <f>VLOOKUP(D73,통합목록!$E$4:$J$220,3,0)</f>
        <v>행위기준 평정 척도법(BARS ; Behaviorally Anchored Rating Scales)*</v>
      </c>
      <c r="G73" s="366"/>
      <c r="H73" s="351"/>
      <c r="I73" s="351"/>
      <c r="J73" s="351"/>
      <c r="K73" s="323"/>
      <c r="L73" s="341" t="str">
        <f>VLOOKUP(D73,통합목록!$E$4:$J$220,4,0)</f>
        <v>열기3-02.학자별 이론\[페트리샤 스미스, 로린 M. 켄달]행위기준 평정 척도법.txt</v>
      </c>
      <c r="M73" s="342" t="str">
        <f>VLOOKUP(D73,통합목록!$E$4:$J$220,6,0)</f>
        <v>C</v>
      </c>
      <c r="N73" s="342" t="str">
        <f t="shared" si="1"/>
        <v>제05장 평가관리(성과관리)-13</v>
      </c>
    </row>
    <row r="74" spans="1:14" ht="189" customHeight="1" x14ac:dyDescent="0.2">
      <c r="A74" s="292"/>
      <c r="B74" s="183" t="s">
        <v>593</v>
      </c>
      <c r="C74" s="320" t="s">
        <v>126</v>
      </c>
      <c r="D74" s="321" t="s">
        <v>1761</v>
      </c>
      <c r="E74" s="322" t="s">
        <v>1655</v>
      </c>
      <c r="F74" s="351" t="str">
        <f>VLOOKUP(D74,통합목록!$E$4:$J$220,3,0)</f>
        <v>목표관리법</v>
      </c>
      <c r="G74" s="366"/>
      <c r="H74" s="351"/>
      <c r="I74" s="351"/>
      <c r="J74" s="351"/>
      <c r="K74" s="323"/>
      <c r="L74" s="341" t="str">
        <f>VLOOKUP(D74,통합목록!$E$4:$J$220,4,0)</f>
        <v>열기3-02.학자별 이론\[피터 드러커]목표관리법.txt</v>
      </c>
      <c r="M74" s="342" t="str">
        <f>VLOOKUP(D74,통합목록!$E$4:$J$220,6,0)</f>
        <v>C</v>
      </c>
      <c r="N74" s="342" t="str">
        <f t="shared" si="1"/>
        <v>제05장 평가관리(성과관리)-14</v>
      </c>
    </row>
    <row r="75" spans="1:14" ht="189" customHeight="1" x14ac:dyDescent="0.2">
      <c r="A75" s="292"/>
      <c r="B75" s="183" t="s">
        <v>593</v>
      </c>
      <c r="C75" s="320" t="s">
        <v>126</v>
      </c>
      <c r="D75" s="321" t="s">
        <v>1763</v>
      </c>
      <c r="E75" s="322" t="s">
        <v>617</v>
      </c>
      <c r="F75" s="351" t="str">
        <f>VLOOKUP(D75,통합목록!$E$4:$J$220,3,0)</f>
        <v>역량 빙산 모델(역량의 구성요소)*</v>
      </c>
      <c r="G75" s="366"/>
      <c r="H75" s="351"/>
      <c r="I75" s="351"/>
      <c r="J75" s="351"/>
      <c r="K75" s="323"/>
      <c r="L75" s="341" t="str">
        <f>VLOOKUP(D75,통합목록!$E$4:$J$220,4,0)</f>
        <v>열기3-02.학자별 이론\[라일 스펜서, 사인 스펜서]역량 빙산 모델(역량의 구성요소).txt</v>
      </c>
      <c r="M75" s="342" t="str">
        <f>VLOOKUP(D75,통합목록!$E$4:$J$220,6,0)</f>
        <v>C</v>
      </c>
      <c r="N75" s="342" t="str">
        <f t="shared" si="1"/>
        <v>제05장 평가관리(성과관리)-15</v>
      </c>
    </row>
    <row r="76" spans="1:14" ht="189" customHeight="1" thickBot="1" x14ac:dyDescent="0.25">
      <c r="A76" s="292"/>
      <c r="B76" s="184" t="s">
        <v>593</v>
      </c>
      <c r="C76" s="329" t="s">
        <v>126</v>
      </c>
      <c r="D76" s="330" t="s">
        <v>1765</v>
      </c>
      <c r="E76" s="331" t="s">
        <v>1656</v>
      </c>
      <c r="F76" s="352" t="str">
        <f>VLOOKUP(D76,통합목록!$E$4:$J$220,3,0)</f>
        <v>균형성과지표(BSC)</v>
      </c>
      <c r="G76" s="367"/>
      <c r="H76" s="352"/>
      <c r="I76" s="352"/>
      <c r="J76" s="352"/>
      <c r="K76" s="332"/>
      <c r="L76" s="343" t="str">
        <f>VLOOKUP(D76,통합목록!$E$4:$J$220,4,0)</f>
        <v>열기3-02.학자별 이론\[로버트 캐플란, 데이비드 노튼]균형성과지표(BSC).txt</v>
      </c>
      <c r="M76" s="344" t="str">
        <f>VLOOKUP(D76,통합목록!$E$4:$J$220,6,0)</f>
        <v>C</v>
      </c>
      <c r="N76" s="344" t="str">
        <f t="shared" si="1"/>
        <v>제05장 평가관리(성과관리)-16</v>
      </c>
    </row>
    <row r="77" spans="1:14" ht="189" customHeight="1" x14ac:dyDescent="0.2">
      <c r="A77" s="292"/>
      <c r="B77" s="296" t="s">
        <v>602</v>
      </c>
      <c r="C77" s="316" t="s">
        <v>126</v>
      </c>
      <c r="D77" s="317" t="s">
        <v>1767</v>
      </c>
      <c r="E77" s="318" t="s">
        <v>556</v>
      </c>
      <c r="F77" s="350" t="str">
        <f>VLOOKUP(D77,통합목록!$E$4:$J$220,3,0)</f>
        <v>보상의 개념*</v>
      </c>
      <c r="G77" s="365"/>
      <c r="H77" s="350"/>
      <c r="I77" s="350"/>
      <c r="J77" s="350"/>
      <c r="K77" s="319"/>
      <c r="L77" s="339" t="str">
        <f>VLOOKUP(D77,통합목록!$E$4:$J$220,4,0)</f>
        <v>열기3-02.학자별 이론\[조지 밀코비치, 제리 뉴먼]보상의 개념.txt</v>
      </c>
      <c r="M77" s="340" t="str">
        <f>VLOOKUP(D77,통합목록!$E$4:$J$220,6,0)</f>
        <v>B</v>
      </c>
      <c r="N77" s="340" t="str">
        <f t="shared" si="1"/>
        <v>제06장 보상관리-01</v>
      </c>
    </row>
    <row r="78" spans="1:14" ht="189" customHeight="1" x14ac:dyDescent="0.2">
      <c r="A78" s="292"/>
      <c r="B78" s="183" t="s">
        <v>602</v>
      </c>
      <c r="C78" s="320" t="s">
        <v>126</v>
      </c>
      <c r="D78" s="321" t="s">
        <v>1769</v>
      </c>
      <c r="E78" s="322" t="s">
        <v>558</v>
      </c>
      <c r="F78" s="351" t="str">
        <f>VLOOKUP(D78,통합목록!$E$4:$J$220,3,0)</f>
        <v>보상관리의 개념*</v>
      </c>
      <c r="G78" s="366"/>
      <c r="H78" s="351"/>
      <c r="I78" s="351"/>
      <c r="J78" s="351"/>
      <c r="K78" s="323"/>
      <c r="L78" s="341" t="str">
        <f>VLOOKUP(D78,통합목록!$E$4:$J$220,4,0)</f>
        <v>열기3-02.학자별 이론\[데이비드 디센조, 스테펀 로빈스]보상관리의 개념.txt</v>
      </c>
      <c r="M78" s="342" t="str">
        <f>VLOOKUP(D78,통합목록!$E$4:$J$220,6,0)</f>
        <v>B</v>
      </c>
      <c r="N78" s="342" t="str">
        <f t="shared" si="1"/>
        <v>제06장 보상관리-02</v>
      </c>
    </row>
    <row r="79" spans="1:14" ht="189" customHeight="1" x14ac:dyDescent="0.2">
      <c r="A79" s="292"/>
      <c r="B79" s="183" t="s">
        <v>602</v>
      </c>
      <c r="C79" s="320" t="s">
        <v>126</v>
      </c>
      <c r="D79" s="321" t="s">
        <v>1773</v>
      </c>
      <c r="E79" s="322" t="s">
        <v>561</v>
      </c>
      <c r="F79" s="351" t="str">
        <f>VLOOKUP(D79,통합목록!$E$4:$J$220,3,0)</f>
        <v>능력주의 인적자원관리*</v>
      </c>
      <c r="G79" s="366"/>
      <c r="H79" s="351"/>
      <c r="I79" s="351"/>
      <c r="J79" s="351"/>
      <c r="K79" s="323"/>
      <c r="L79" s="341" t="str">
        <f>VLOOKUP(D79,통합목록!$E$4:$J$220,4,0)</f>
        <v>열기3-02.학자별 이론\[제프리 페퍼]능력주의 인적자원관리.txt</v>
      </c>
      <c r="M79" s="342" t="str">
        <f>VLOOKUP(D79,통합목록!$E$4:$J$220,6,0)</f>
        <v>A</v>
      </c>
      <c r="N79" s="342" t="str">
        <f t="shared" si="1"/>
        <v>제06장 보상관리-03</v>
      </c>
    </row>
    <row r="80" spans="1:14" ht="189" customHeight="1" x14ac:dyDescent="0.2">
      <c r="A80" s="292"/>
      <c r="B80" s="183" t="s">
        <v>602</v>
      </c>
      <c r="C80" s="320" t="s">
        <v>1350</v>
      </c>
      <c r="D80" s="321" t="s">
        <v>69</v>
      </c>
      <c r="E80" s="322" t="s">
        <v>568</v>
      </c>
      <c r="F80" s="351" t="str">
        <f>VLOOKUP(D80,통합목록!$E$4:$J$220,3,0)</f>
        <v>스캔론 플랜의 개념, 내용, 효과 및 한계점</v>
      </c>
      <c r="G80" s="366"/>
      <c r="H80" s="351"/>
      <c r="I80" s="351"/>
      <c r="J80" s="351"/>
      <c r="K80" s="323"/>
      <c r="L80" s="341" t="str">
        <f>VLOOKUP(D80,통합목록!$E$4:$J$220,4,0)</f>
        <v>열기2-02.인사노무관리론\02.문제\[기출][2013-2]스캔론 플랜의 개념, 내용, 효과 및 한계점.txt</v>
      </c>
      <c r="M80" s="342" t="str">
        <f>VLOOKUP(D80,통합목록!$E$4:$J$220,6,0)</f>
        <v>B</v>
      </c>
      <c r="N80" s="342" t="str">
        <f t="shared" si="1"/>
        <v>제06장 보상관리-04</v>
      </c>
    </row>
    <row r="81" spans="1:14" ht="189" customHeight="1" x14ac:dyDescent="0.2">
      <c r="A81" s="292"/>
      <c r="B81" s="183" t="s">
        <v>602</v>
      </c>
      <c r="C81" s="320" t="s">
        <v>1350</v>
      </c>
      <c r="D81" s="321" t="s">
        <v>68</v>
      </c>
      <c r="E81" s="322" t="s">
        <v>579</v>
      </c>
      <c r="F81" s="351" t="str">
        <f>VLOOKUP(D81,통합목록!$E$4:$J$220,3,0)</f>
        <v>임금수준의 결정기준과 임금수준을 결정하기 위한 전략별 특성</v>
      </c>
      <c r="G81" s="366"/>
      <c r="H81" s="351"/>
      <c r="I81" s="351"/>
      <c r="J81" s="351"/>
      <c r="K81" s="323"/>
      <c r="L81" s="341" t="str">
        <f>VLOOKUP(D81,통합목록!$E$4:$J$220,4,0)</f>
        <v>열기2-02.인사노무관리론\02.문제\[기출][2017-1]임금수준의 결정기준과 임금수준을 결정하기 위한 전략별 특성.txt</v>
      </c>
      <c r="M81" s="342" t="str">
        <f>VLOOKUP(D81,통합목록!$E$4:$J$220,6,0)</f>
        <v>B</v>
      </c>
      <c r="N81" s="342" t="str">
        <f t="shared" si="1"/>
        <v>제06장 보상관리-05</v>
      </c>
    </row>
    <row r="82" spans="1:14" ht="189" customHeight="1" x14ac:dyDescent="0.2">
      <c r="A82" s="292"/>
      <c r="B82" s="183" t="s">
        <v>602</v>
      </c>
      <c r="C82" s="320" t="s">
        <v>1350</v>
      </c>
      <c r="D82" s="321" t="s">
        <v>67</v>
      </c>
      <c r="E82" s="322" t="s">
        <v>582</v>
      </c>
      <c r="F82" s="351" t="str">
        <f>VLOOKUP(D82,통합목록!$E$4:$J$220,3,0)</f>
        <v>직무급과 직능급의 개념과 도입의 전제조건, 직무급과 직능급의 장・단점</v>
      </c>
      <c r="G82" s="366"/>
      <c r="H82" s="351"/>
      <c r="I82" s="351"/>
      <c r="J82" s="351"/>
      <c r="K82" s="323"/>
      <c r="L82" s="341" t="str">
        <f>VLOOKUP(D82,통합목록!$E$4:$J$220,4,0)</f>
        <v>열기2-02.인사노무관리론\02.문제\[기출][2019-2]직무급과 직능급의 개념과 도입의 전제조건, 직무급과 직능급의 장・단점.txt</v>
      </c>
      <c r="M82" s="342" t="str">
        <f>VLOOKUP(D82,통합목록!$E$4:$J$220,6,0)</f>
        <v>B</v>
      </c>
      <c r="N82" s="342" t="str">
        <f t="shared" si="1"/>
        <v>제06장 보상관리-06</v>
      </c>
    </row>
    <row r="83" spans="1:14" ht="189" customHeight="1" x14ac:dyDescent="0.2">
      <c r="A83" s="292"/>
      <c r="B83" s="183" t="s">
        <v>602</v>
      </c>
      <c r="C83" s="320" t="s">
        <v>1350</v>
      </c>
      <c r="D83" s="321" t="s">
        <v>1223</v>
      </c>
      <c r="E83" s="322" t="s">
        <v>599</v>
      </c>
      <c r="F83" s="351" t="str">
        <f>VLOOKUP(D83,통합목록!$E$4:$J$220,3,0)</f>
        <v>이익분배제의 개념, 특징, 장・단점</v>
      </c>
      <c r="G83" s="366"/>
      <c r="H83" s="351"/>
      <c r="I83" s="351"/>
      <c r="J83" s="351"/>
      <c r="K83" s="323"/>
      <c r="L83" s="341" t="str">
        <f>VLOOKUP(D83,통합목록!$E$4:$J$220,4,0)</f>
        <v>열기2-02.인사노무관리론\02.문제\[기출][2020-2]이익분배제의 개념, 특징, 장・단점.txt</v>
      </c>
      <c r="M83" s="342" t="str">
        <f>VLOOKUP(D83,통합목록!$E$4:$J$220,6,0)</f>
        <v>B</v>
      </c>
      <c r="N83" s="342" t="str">
        <f t="shared" si="1"/>
        <v>제06장 보상관리-07</v>
      </c>
    </row>
    <row r="84" spans="1:14" ht="189" customHeight="1" x14ac:dyDescent="0.2">
      <c r="A84" s="292"/>
      <c r="B84" s="183" t="s">
        <v>602</v>
      </c>
      <c r="C84" s="320" t="s">
        <v>1350</v>
      </c>
      <c r="D84" s="321" t="s">
        <v>1285</v>
      </c>
      <c r="E84" s="322" t="s">
        <v>600</v>
      </c>
      <c r="F84" s="351" t="str">
        <f>VLOOKUP(D84,통합목록!$E$4:$J$220,3,0)</f>
        <v>임금수준관리, 임금체계관리, 임금형태관리의 의의와 특성</v>
      </c>
      <c r="G84" s="366"/>
      <c r="H84" s="351"/>
      <c r="I84" s="351"/>
      <c r="J84" s="351"/>
      <c r="K84" s="323"/>
      <c r="L84" s="341" t="str">
        <f>VLOOKUP(D84,통합목록!$E$4:$J$220,4,0)</f>
        <v>열기2-02.인사노무관리론\02.문제\[기출][2024-1-1]임금수준관리, 임금체계관리, 임금형태관리의 의의와 특성.txt</v>
      </c>
      <c r="M84" s="342" t="str">
        <f>VLOOKUP(D84,통합목록!$E$4:$J$220,6,0)</f>
        <v>C</v>
      </c>
      <c r="N84" s="342" t="str">
        <f t="shared" si="1"/>
        <v>제06장 보상관리-08</v>
      </c>
    </row>
    <row r="85" spans="1:14" ht="189" customHeight="1" x14ac:dyDescent="0.2">
      <c r="A85" s="292"/>
      <c r="B85" s="183" t="s">
        <v>602</v>
      </c>
      <c r="C85" s="320" t="s">
        <v>1350</v>
      </c>
      <c r="D85" s="321" t="s">
        <v>65</v>
      </c>
      <c r="E85" s="322" t="s">
        <v>605</v>
      </c>
      <c r="F85" s="351" t="str">
        <f>VLOOKUP(D85,통합목록!$E$4:$J$220,3,0)</f>
        <v>참가형 성과배분제도의 의의와 특성</v>
      </c>
      <c r="G85" s="366"/>
      <c r="H85" s="351"/>
      <c r="I85" s="351"/>
      <c r="J85" s="351"/>
      <c r="K85" s="323"/>
      <c r="L85" s="341" t="str">
        <f>VLOOKUP(D85,통합목록!$E$4:$J$220,4,0)</f>
        <v>열기2-02.인사노무관리론\02.문제\[기출][2024-2-1]참가형 성과배분제도의 의의와 특성.txt</v>
      </c>
      <c r="M85" s="342" t="str">
        <f>VLOOKUP(D85,통합목록!$E$4:$J$220,6,0)</f>
        <v>C</v>
      </c>
      <c r="N85" s="342" t="str">
        <f t="shared" si="1"/>
        <v>제06장 보상관리-09</v>
      </c>
    </row>
    <row r="86" spans="1:14" ht="189" customHeight="1" x14ac:dyDescent="0.2">
      <c r="A86" s="292"/>
      <c r="B86" s="183" t="s">
        <v>602</v>
      </c>
      <c r="C86" s="320" t="s">
        <v>1350</v>
      </c>
      <c r="D86" s="321" t="s">
        <v>66</v>
      </c>
      <c r="E86" s="322" t="s">
        <v>613</v>
      </c>
      <c r="F86" s="351" t="str">
        <f>VLOOKUP(D86,통합목록!$E$4:$J$220,3,0)</f>
        <v>참가형 성과배분제도의 3가지 플랜유형(스캔론, 러커, 임프로쉐어) 비교</v>
      </c>
      <c r="G86" s="366"/>
      <c r="H86" s="351"/>
      <c r="I86" s="351"/>
      <c r="J86" s="351"/>
      <c r="K86" s="323"/>
      <c r="L86" s="341" t="str">
        <f>VLOOKUP(D86,통합목록!$E$4:$J$220,4,0)</f>
        <v>열기2-02.인사노무관리론\02.문제\[기출][2024-2-2]참가형 성과배분제도의 3가지 플랜유형(스캔론, 러커, 임프로쉐어) 비교.txt</v>
      </c>
      <c r="M86" s="342" t="str">
        <f>VLOOKUP(D86,통합목록!$E$4:$J$220,6,0)</f>
        <v>C</v>
      </c>
      <c r="N86" s="342" t="str">
        <f t="shared" si="1"/>
        <v>제06장 보상관리-10</v>
      </c>
    </row>
    <row r="87" spans="1:14" ht="189" customHeight="1" x14ac:dyDescent="0.2">
      <c r="A87" s="292"/>
      <c r="B87" s="183" t="s">
        <v>602</v>
      </c>
      <c r="C87" s="320" t="s">
        <v>1531</v>
      </c>
      <c r="D87" s="321" t="s">
        <v>1470</v>
      </c>
      <c r="E87" s="322" t="s">
        <v>1652</v>
      </c>
      <c r="F87" s="351" t="str">
        <f>VLOOKUP(D87,통합목록!$E$4:$J$220,3,0)</f>
        <v>최저임금제의 개념, 이론적 배경 및 경제적 효과</v>
      </c>
      <c r="G87" s="366"/>
      <c r="H87" s="351"/>
      <c r="I87" s="351"/>
      <c r="J87" s="351"/>
      <c r="K87" s="323"/>
      <c r="L87" s="341" t="str">
        <f>VLOOKUP(D87,통합목록!$E$4:$J$220,4,0)</f>
        <v>열기2-02.인사노무관리론\02.문제\[모의][06.02-1]최저임금제의 개념, 이론적 배경 및 경제적 효과.txt</v>
      </c>
      <c r="M87" s="342" t="str">
        <f>VLOOKUP(D87,통합목록!$E$4:$J$220,6,0)</f>
        <v>A</v>
      </c>
      <c r="N87" s="342" t="str">
        <f t="shared" si="1"/>
        <v>제06장 보상관리-11</v>
      </c>
    </row>
    <row r="88" spans="1:14" ht="189" customHeight="1" x14ac:dyDescent="0.2">
      <c r="A88" s="292"/>
      <c r="B88" s="183" t="s">
        <v>602</v>
      </c>
      <c r="C88" s="320" t="s">
        <v>126</v>
      </c>
      <c r="D88" s="321" t="s">
        <v>1771</v>
      </c>
      <c r="E88" s="322" t="s">
        <v>1653</v>
      </c>
      <c r="F88" s="351" t="str">
        <f>VLOOKUP(D88,통합목록!$E$4:$J$220,3,0)</f>
        <v>기대 이론</v>
      </c>
      <c r="G88" s="366"/>
      <c r="H88" s="351"/>
      <c r="I88" s="351"/>
      <c r="J88" s="351"/>
      <c r="K88" s="323"/>
      <c r="L88" s="341" t="str">
        <f>VLOOKUP(D88,통합목록!$E$4:$J$220,4,0)</f>
        <v>열기3-02.학자별 이론\[빅터 브룸]기대 이론.txt</v>
      </c>
      <c r="M88" s="342" t="str">
        <f>VLOOKUP(D88,통합목록!$E$4:$J$220,6,0)</f>
        <v>C</v>
      </c>
      <c r="N88" s="342" t="str">
        <f t="shared" si="1"/>
        <v>제06장 보상관리-12</v>
      </c>
    </row>
    <row r="89" spans="1:14" ht="189" customHeight="1" x14ac:dyDescent="0.2">
      <c r="A89" s="292"/>
      <c r="B89" s="183" t="s">
        <v>602</v>
      </c>
      <c r="C89" s="320" t="s">
        <v>126</v>
      </c>
      <c r="D89" s="321" t="s">
        <v>1772</v>
      </c>
      <c r="E89" s="322" t="s">
        <v>1654</v>
      </c>
      <c r="F89" s="351" t="str">
        <f>VLOOKUP(D89,통합목록!$E$4:$J$220,3,0)</f>
        <v>공정성 이론</v>
      </c>
      <c r="G89" s="366"/>
      <c r="H89" s="351"/>
      <c r="I89" s="351"/>
      <c r="J89" s="351"/>
      <c r="K89" s="323"/>
      <c r="L89" s="341" t="str">
        <f>VLOOKUP(D89,통합목록!$E$4:$J$220,4,0)</f>
        <v>열기3-02.학자별 이론\[존 아담스]공정성 이론.txt</v>
      </c>
      <c r="M89" s="342" t="str">
        <f>VLOOKUP(D89,통합목록!$E$4:$J$220,6,0)</f>
        <v>B</v>
      </c>
      <c r="N89" s="342" t="str">
        <f t="shared" si="1"/>
        <v>제06장 보상관리-13</v>
      </c>
    </row>
    <row r="90" spans="1:14" ht="189" customHeight="1" x14ac:dyDescent="0.2">
      <c r="A90" s="292"/>
      <c r="B90" s="183" t="s">
        <v>602</v>
      </c>
      <c r="C90" s="320" t="s">
        <v>126</v>
      </c>
      <c r="D90" s="321" t="s">
        <v>1776</v>
      </c>
      <c r="E90" s="322" t="s">
        <v>1655</v>
      </c>
      <c r="F90" s="351" t="str">
        <f>VLOOKUP(D90,통합목록!$E$4:$J$220,3,0)</f>
        <v>절차 공정성 이론*</v>
      </c>
      <c r="G90" s="366"/>
      <c r="H90" s="351"/>
      <c r="I90" s="351"/>
      <c r="J90" s="351"/>
      <c r="K90" s="323"/>
      <c r="L90" s="341" t="str">
        <f>VLOOKUP(D90,통합목록!$E$4:$J$220,4,0)</f>
        <v>열기3-02.학자별 이론\[제럴드 레벤탈]절차 공정성 이론.txt</v>
      </c>
      <c r="M90" s="342" t="str">
        <f>VLOOKUP(D90,통합목록!$E$4:$J$220,6,0)</f>
        <v>B</v>
      </c>
      <c r="N90" s="342" t="str">
        <f t="shared" si="1"/>
        <v>제06장 보상관리-14</v>
      </c>
    </row>
    <row r="91" spans="1:14" ht="189" customHeight="1" x14ac:dyDescent="0.2">
      <c r="A91" s="292"/>
      <c r="B91" s="183" t="s">
        <v>602</v>
      </c>
      <c r="C91" s="320" t="s">
        <v>126</v>
      </c>
      <c r="D91" s="321" t="s">
        <v>1778</v>
      </c>
      <c r="E91" s="322" t="s">
        <v>617</v>
      </c>
      <c r="F91" s="351" t="str">
        <f>VLOOKUP(D91,통합목록!$E$4:$J$220,3,0)</f>
        <v>협동체계론</v>
      </c>
      <c r="G91" s="366"/>
      <c r="H91" s="351"/>
      <c r="I91" s="351"/>
      <c r="J91" s="351"/>
      <c r="K91" s="323"/>
      <c r="L91" s="341" t="str">
        <f>VLOOKUP(D91,통합목록!$E$4:$J$220,4,0)</f>
        <v>열기3-02.학자별 이론\[체스터 버나드]협동체계론.txt</v>
      </c>
      <c r="M91" s="342" t="str">
        <f>VLOOKUP(D91,통합목록!$E$4:$J$220,6,0)</f>
        <v>C</v>
      </c>
      <c r="N91" s="342" t="str">
        <f t="shared" si="1"/>
        <v>제06장 보상관리-15</v>
      </c>
    </row>
    <row r="92" spans="1:14" ht="189" customHeight="1" x14ac:dyDescent="0.2">
      <c r="A92" s="292"/>
      <c r="B92" s="183" t="s">
        <v>602</v>
      </c>
      <c r="C92" s="320" t="s">
        <v>126</v>
      </c>
      <c r="D92" s="321" t="s">
        <v>1779</v>
      </c>
      <c r="E92" s="322" t="s">
        <v>1656</v>
      </c>
      <c r="F92" s="351" t="str">
        <f>VLOOKUP(D92,통합목록!$E$4:$J$220,3,0)</f>
        <v>메리크식 복률 성과급*</v>
      </c>
      <c r="G92" s="366"/>
      <c r="H92" s="351"/>
      <c r="I92" s="351"/>
      <c r="J92" s="351"/>
      <c r="K92" s="323"/>
      <c r="L92" s="341" t="str">
        <f>VLOOKUP(D92,통합목록!$E$4:$J$220,4,0)</f>
        <v>열기3-02.학자별 이론\[드와이트 메리크]메리크식 복률 성과급.txt</v>
      </c>
      <c r="M92" s="342" t="str">
        <f>VLOOKUP(D92,통합목록!$E$4:$J$220,6,0)</f>
        <v>B</v>
      </c>
      <c r="N92" s="342" t="str">
        <f t="shared" si="1"/>
        <v>제06장 보상관리-16</v>
      </c>
    </row>
    <row r="93" spans="1:14" ht="189" customHeight="1" x14ac:dyDescent="0.2">
      <c r="A93" s="292"/>
      <c r="B93" s="183" t="s">
        <v>602</v>
      </c>
      <c r="C93" s="320" t="s">
        <v>126</v>
      </c>
      <c r="D93" s="321" t="s">
        <v>1782</v>
      </c>
      <c r="E93" s="322" t="s">
        <v>1657</v>
      </c>
      <c r="F93" s="351" t="str">
        <f>VLOOKUP(D93,통합목록!$E$4:$J$220,3,0)</f>
        <v>할시식 할증급*</v>
      </c>
      <c r="G93" s="366"/>
      <c r="H93" s="351"/>
      <c r="I93" s="351"/>
      <c r="J93" s="351"/>
      <c r="K93" s="323"/>
      <c r="L93" s="341" t="str">
        <f>VLOOKUP(D93,통합목록!$E$4:$J$220,4,0)</f>
        <v>열기3-02.학자별 이론\[프레데릭 할시]할시식 할증급.txt</v>
      </c>
      <c r="M93" s="342" t="str">
        <f>VLOOKUP(D93,통합목록!$E$4:$J$220,6,0)</f>
        <v>B</v>
      </c>
      <c r="N93" s="342" t="str">
        <f t="shared" si="1"/>
        <v>제06장 보상관리-17</v>
      </c>
    </row>
    <row r="94" spans="1:14" ht="189" customHeight="1" x14ac:dyDescent="0.2">
      <c r="A94" s="292"/>
      <c r="B94" s="183" t="s">
        <v>602</v>
      </c>
      <c r="C94" s="320" t="s">
        <v>126</v>
      </c>
      <c r="D94" s="321" t="s">
        <v>1783</v>
      </c>
      <c r="E94" s="322" t="s">
        <v>1658</v>
      </c>
      <c r="F94" s="351" t="str">
        <f>VLOOKUP(D94,통합목록!$E$4:$J$220,3,0)</f>
        <v>비도우식 할증급*</v>
      </c>
      <c r="G94" s="366"/>
      <c r="H94" s="351"/>
      <c r="I94" s="351"/>
      <c r="J94" s="351"/>
      <c r="K94" s="323"/>
      <c r="L94" s="341" t="str">
        <f>VLOOKUP(D94,통합목록!$E$4:$J$220,4,0)</f>
        <v>열기3-02.학자별 이론\[샤를 비도우]비도우식 할증급.txt</v>
      </c>
      <c r="M94" s="342" t="str">
        <f>VLOOKUP(D94,통합목록!$E$4:$J$220,6,0)</f>
        <v>B</v>
      </c>
      <c r="N94" s="342" t="str">
        <f t="shared" si="1"/>
        <v>제06장 보상관리-18</v>
      </c>
    </row>
    <row r="95" spans="1:14" ht="189" customHeight="1" x14ac:dyDescent="0.2">
      <c r="A95" s="292"/>
      <c r="B95" s="183" t="s">
        <v>602</v>
      </c>
      <c r="C95" s="320" t="s">
        <v>126</v>
      </c>
      <c r="D95" s="321" t="s">
        <v>1785</v>
      </c>
      <c r="E95" s="322" t="s">
        <v>1659</v>
      </c>
      <c r="F95" s="351" t="str">
        <f>VLOOKUP(D95,통합목록!$E$4:$J$220,3,0)</f>
        <v>로완식 할증급*</v>
      </c>
      <c r="G95" s="366"/>
      <c r="H95" s="351"/>
      <c r="I95" s="351"/>
      <c r="J95" s="351"/>
      <c r="K95" s="323"/>
      <c r="L95" s="341" t="str">
        <f>VLOOKUP(D95,통합목록!$E$4:$J$220,4,0)</f>
        <v>열기3-02.학자별 이론\[제임스 로완]로완식 할증급.txt</v>
      </c>
      <c r="M95" s="342" t="str">
        <f>VLOOKUP(D95,통합목록!$E$4:$J$220,6,0)</f>
        <v>B</v>
      </c>
      <c r="N95" s="342" t="str">
        <f t="shared" si="1"/>
        <v>제06장 보상관리-19</v>
      </c>
    </row>
    <row r="96" spans="1:14" ht="189" customHeight="1" x14ac:dyDescent="0.2">
      <c r="A96" s="292"/>
      <c r="B96" s="183" t="s">
        <v>602</v>
      </c>
      <c r="C96" s="320" t="s">
        <v>126</v>
      </c>
      <c r="D96" s="321" t="s">
        <v>1787</v>
      </c>
      <c r="E96" s="322" t="s">
        <v>1660</v>
      </c>
      <c r="F96" s="351" t="str">
        <f>VLOOKUP(D96,통합목록!$E$4:$J$220,3,0)</f>
        <v>간트식 할증급*</v>
      </c>
      <c r="G96" s="366"/>
      <c r="H96" s="351"/>
      <c r="I96" s="351"/>
      <c r="J96" s="351"/>
      <c r="K96" s="323"/>
      <c r="L96" s="341" t="str">
        <f>VLOOKUP(D96,통합목록!$E$4:$J$220,4,0)</f>
        <v>열기3-02.학자별 이론\[헨리 간트]간트식 할증급.txt</v>
      </c>
      <c r="M96" s="342" t="str">
        <f>VLOOKUP(D96,통합목록!$E$4:$J$220,6,0)</f>
        <v>B</v>
      </c>
      <c r="N96" s="342" t="str">
        <f t="shared" si="1"/>
        <v>제06장 보상관리-20</v>
      </c>
    </row>
    <row r="97" spans="1:14" ht="189" customHeight="1" x14ac:dyDescent="0.2">
      <c r="A97" s="292"/>
      <c r="B97" s="183" t="s">
        <v>602</v>
      </c>
      <c r="C97" s="320" t="s">
        <v>126</v>
      </c>
      <c r="D97" s="321" t="s">
        <v>1789</v>
      </c>
      <c r="E97" s="322" t="s">
        <v>1661</v>
      </c>
      <c r="F97" s="351" t="str">
        <f>VLOOKUP(D97,통합목록!$E$4:$J$220,3,0)</f>
        <v>스캔론 플랜*</v>
      </c>
      <c r="G97" s="366"/>
      <c r="H97" s="351"/>
      <c r="I97" s="351"/>
      <c r="J97" s="351"/>
      <c r="K97" s="323"/>
      <c r="L97" s="341" t="str">
        <f>VLOOKUP(D97,통합목록!$E$4:$J$220,4,0)</f>
        <v>열기3-02.학자별 이론\[조셉 스캔론]스캔론 플랜.txt</v>
      </c>
      <c r="M97" s="342" t="str">
        <f>VLOOKUP(D97,통합목록!$E$4:$J$220,6,0)</f>
        <v>B</v>
      </c>
      <c r="N97" s="342" t="str">
        <f t="shared" si="1"/>
        <v>제06장 보상관리-21</v>
      </c>
    </row>
    <row r="98" spans="1:14" ht="189" customHeight="1" x14ac:dyDescent="0.2">
      <c r="A98" s="292"/>
      <c r="B98" s="183" t="s">
        <v>602</v>
      </c>
      <c r="C98" s="320" t="s">
        <v>126</v>
      </c>
      <c r="D98" s="321" t="s">
        <v>1791</v>
      </c>
      <c r="E98" s="322" t="s">
        <v>1662</v>
      </c>
      <c r="F98" s="351" t="str">
        <f>VLOOKUP(D98,통합목록!$E$4:$J$220,3,0)</f>
        <v>럭커 플랜*</v>
      </c>
      <c r="G98" s="366"/>
      <c r="H98" s="351"/>
      <c r="I98" s="351"/>
      <c r="J98" s="351"/>
      <c r="K98" s="323"/>
      <c r="L98" s="341" t="str">
        <f>VLOOKUP(D98,통합목록!$E$4:$J$220,4,0)</f>
        <v>열기3-02.학자별 이론\[앨런 럭커]럭커 플랜.txt</v>
      </c>
      <c r="M98" s="342" t="str">
        <f>VLOOKUP(D98,통합목록!$E$4:$J$220,6,0)</f>
        <v>B</v>
      </c>
      <c r="N98" s="342" t="str">
        <f t="shared" si="1"/>
        <v>제06장 보상관리-22</v>
      </c>
    </row>
    <row r="99" spans="1:14" ht="189" customHeight="1" x14ac:dyDescent="0.2">
      <c r="A99" s="292"/>
      <c r="B99" s="183" t="s">
        <v>602</v>
      </c>
      <c r="C99" s="320" t="s">
        <v>126</v>
      </c>
      <c r="D99" s="321" t="s">
        <v>1793</v>
      </c>
      <c r="E99" s="322" t="s">
        <v>1663</v>
      </c>
      <c r="F99" s="351" t="str">
        <f>VLOOKUP(D99,통합목록!$E$4:$J$220,3,0)</f>
        <v>임프로쉐어 플랜*</v>
      </c>
      <c r="G99" s="366"/>
      <c r="H99" s="351"/>
      <c r="I99" s="351"/>
      <c r="J99" s="351"/>
      <c r="K99" s="323"/>
      <c r="L99" s="341" t="str">
        <f>VLOOKUP(D99,통합목록!$E$4:$J$220,4,0)</f>
        <v>열기3-02.학자별 이론\[미첼 페인]임프로쉐어 플랜.txt</v>
      </c>
      <c r="M99" s="342" t="str">
        <f>VLOOKUP(D99,통합목록!$E$4:$J$220,6,0)</f>
        <v>B</v>
      </c>
      <c r="N99" s="342" t="str">
        <f t="shared" si="1"/>
        <v>제06장 보상관리-23</v>
      </c>
    </row>
    <row r="100" spans="1:14" ht="189" customHeight="1" x14ac:dyDescent="0.2">
      <c r="A100" s="292"/>
      <c r="B100" s="183" t="s">
        <v>602</v>
      </c>
      <c r="C100" s="320" t="s">
        <v>1350</v>
      </c>
      <c r="D100" s="321" t="s">
        <v>1224</v>
      </c>
      <c r="E100" s="322" t="s">
        <v>1664</v>
      </c>
      <c r="F100" s="351" t="str">
        <f>VLOOKUP(D100,통합목록!$E$4:$J$220,3,0)</f>
        <v>카페테리아식 복리후생제도의 효과와 한계</v>
      </c>
      <c r="G100" s="366"/>
      <c r="H100" s="351"/>
      <c r="I100" s="351"/>
      <c r="J100" s="351"/>
      <c r="K100" s="323"/>
      <c r="L100" s="341" t="str">
        <f>VLOOKUP(D100,통합목록!$E$4:$J$220,4,0)</f>
        <v>열기2-02.인사노무관리론\02.문제\[기출][2011-2-1]카페테리아식 복리후생제도의 효과와 한계.txt</v>
      </c>
      <c r="M100" s="342" t="str">
        <f>VLOOKUP(D100,통합목록!$E$4:$J$220,6,0)</f>
        <v>C</v>
      </c>
      <c r="N100" s="342" t="str">
        <f t="shared" si="1"/>
        <v>제06장 보상관리-24</v>
      </c>
    </row>
    <row r="101" spans="1:14" ht="189" customHeight="1" thickBot="1" x14ac:dyDescent="0.25">
      <c r="A101" s="292"/>
      <c r="B101" s="184" t="s">
        <v>602</v>
      </c>
      <c r="C101" s="329" t="s">
        <v>1350</v>
      </c>
      <c r="D101" s="330" t="s">
        <v>70</v>
      </c>
      <c r="E101" s="331" t="s">
        <v>1665</v>
      </c>
      <c r="F101" s="352" t="str">
        <f>VLOOKUP(D101,통합목록!$E$4:$J$220,3,0)</f>
        <v>퇴직연금제도의 의미 및 확정급여형(DB), 확정기여형(DC), 개인형퇴직연금제도(IRP)의 특성</v>
      </c>
      <c r="G101" s="367"/>
      <c r="H101" s="352"/>
      <c r="I101" s="352"/>
      <c r="J101" s="352"/>
      <c r="K101" s="332"/>
      <c r="L101" s="343" t="str">
        <f>VLOOKUP(D101,통합목록!$E$4:$J$220,4,0)</f>
        <v>열기2-02.인사노무관리론\02.문제\[기출][2024-1-2]퇴직연금제도의 의미 및 확정급여형(DB), 확정기여형(DC), 개인형퇴직연금제도(IRP)의 특성.txt</v>
      </c>
      <c r="M101" s="344" t="str">
        <f>VLOOKUP(D101,통합목록!$E$4:$J$220,6,0)</f>
        <v>C</v>
      </c>
      <c r="N101" s="344" t="str">
        <f t="shared" si="1"/>
        <v>제06장 보상관리-25</v>
      </c>
    </row>
    <row r="102" spans="1:14" ht="189" customHeight="1" x14ac:dyDescent="0.2">
      <c r="A102" s="292"/>
      <c r="B102" s="296" t="s">
        <v>606</v>
      </c>
      <c r="C102" s="316" t="s">
        <v>1350</v>
      </c>
      <c r="D102" s="317" t="s">
        <v>1210</v>
      </c>
      <c r="E102" s="318" t="s">
        <v>556</v>
      </c>
      <c r="F102" s="350" t="str">
        <f>VLOOKUP(D102,통합목록!$E$4:$J$220,3,0)</f>
        <v>법정근로시간 단축의 의의, 기대효과, 문제점 및 기업의 대응방안</v>
      </c>
      <c r="G102" s="365"/>
      <c r="H102" s="350"/>
      <c r="I102" s="350"/>
      <c r="J102" s="350"/>
      <c r="K102" s="319"/>
      <c r="L102" s="339" t="str">
        <f>VLOOKUP(D102,통합목록!$E$4:$J$220,4,0)</f>
        <v>열기2-02.인사노무관리론\02.문제\[기출][2020-1]법정근로시간 단축의 의의, 기대효과, 문제점 및 기업의 대응방안.txt</v>
      </c>
      <c r="M102" s="340" t="str">
        <f>VLOOKUP(D102,통합목록!$E$4:$J$220,6,0)</f>
        <v>B</v>
      </c>
      <c r="N102" s="340" t="str">
        <f t="shared" si="1"/>
        <v>제07장 유지 및 이직관리-01</v>
      </c>
    </row>
    <row r="103" spans="1:14" ht="189" customHeight="1" x14ac:dyDescent="0.2">
      <c r="A103" s="292"/>
      <c r="B103" s="183" t="s">
        <v>606</v>
      </c>
      <c r="C103" s="320" t="s">
        <v>1350</v>
      </c>
      <c r="D103" s="321" t="s">
        <v>1225</v>
      </c>
      <c r="E103" s="322" t="s">
        <v>558</v>
      </c>
      <c r="F103" s="351" t="str">
        <f>VLOOKUP(D103,통합목록!$E$4:$J$220,3,0)</f>
        <v>선택적 근로시간제와 탄력적 근로시간제 각각의 개념, 특징 및 개인・기업 관점 장・단점</v>
      </c>
      <c r="G103" s="366"/>
      <c r="H103" s="351"/>
      <c r="I103" s="351"/>
      <c r="J103" s="351"/>
      <c r="K103" s="323"/>
      <c r="L103" s="341" t="str">
        <f>VLOOKUP(D103,통합목록!$E$4:$J$220,4,0)</f>
        <v>열기2-02.인사노무관리론\02.문제\[기출][2023-3]선택적 근로시간제와 탄력적 근로시간제 각각의 개념, 특징 및 개인・기업 관점 장・단점.txt</v>
      </c>
      <c r="M103" s="342" t="str">
        <f>VLOOKUP(D103,통합목록!$E$4:$J$220,6,0)</f>
        <v>B</v>
      </c>
      <c r="N103" s="342" t="str">
        <f t="shared" si="1"/>
        <v>제07장 유지 및 이직관리-02</v>
      </c>
    </row>
    <row r="104" spans="1:14" ht="189" customHeight="1" x14ac:dyDescent="0.2">
      <c r="A104" s="292"/>
      <c r="B104" s="183" t="s">
        <v>606</v>
      </c>
      <c r="C104" s="320" t="s">
        <v>1350</v>
      </c>
      <c r="D104" s="321" t="s">
        <v>1226</v>
      </c>
      <c r="E104" s="322" t="s">
        <v>561</v>
      </c>
      <c r="F104" s="351" t="str">
        <f>VLOOKUP(D104,통합목록!$E$4:$J$220,3,0)</f>
        <v>산업재해의 인적・환경적・관리적 요인별 원인 및 예방대책</v>
      </c>
      <c r="G104" s="366"/>
      <c r="H104" s="351"/>
      <c r="I104" s="351"/>
      <c r="J104" s="351"/>
      <c r="K104" s="323"/>
      <c r="L104" s="341" t="str">
        <f>VLOOKUP(D104,통합목록!$E$4:$J$220,4,0)</f>
        <v>열기2-02.인사노무관리론\02.문제\[기출][2015-3]산업재해의 인적・환경적・관리적 요인별 원인 및 예방대책.txt</v>
      </c>
      <c r="M104" s="342" t="str">
        <f>VLOOKUP(D104,통합목록!$E$4:$J$220,6,0)</f>
        <v>B</v>
      </c>
      <c r="N104" s="342" t="str">
        <f t="shared" si="1"/>
        <v>제07장 유지 및 이직관리-03</v>
      </c>
    </row>
    <row r="105" spans="1:14" ht="189" customHeight="1" x14ac:dyDescent="0.2">
      <c r="A105" s="292"/>
      <c r="B105" s="183" t="s">
        <v>606</v>
      </c>
      <c r="C105" s="320" t="s">
        <v>126</v>
      </c>
      <c r="D105" s="321" t="s">
        <v>1795</v>
      </c>
      <c r="E105" s="322" t="s">
        <v>568</v>
      </c>
      <c r="F105" s="351" t="str">
        <f>VLOOKUP(D105,통합목록!$E$4:$J$220,3,0)</f>
        <v>욕구단계 이론</v>
      </c>
      <c r="G105" s="366"/>
      <c r="H105" s="351"/>
      <c r="I105" s="351"/>
      <c r="J105" s="351"/>
      <c r="K105" s="323"/>
      <c r="L105" s="341" t="str">
        <f>VLOOKUP(D105,통합목록!$E$4:$J$220,4,0)</f>
        <v>열기3-02.학자별 이론\[에이브러햄 매슬로]욕구단계 이론.txt</v>
      </c>
      <c r="M105" s="342" t="str">
        <f>VLOOKUP(D105,통합목록!$E$4:$J$220,6,0)</f>
        <v>C</v>
      </c>
      <c r="N105" s="342" t="str">
        <f t="shared" si="1"/>
        <v>제07장 유지 및 이직관리-04</v>
      </c>
    </row>
    <row r="106" spans="1:14" ht="189" customHeight="1" x14ac:dyDescent="0.2">
      <c r="A106" s="292"/>
      <c r="B106" s="183" t="s">
        <v>606</v>
      </c>
      <c r="C106" s="320" t="s">
        <v>126</v>
      </c>
      <c r="D106" s="321" t="s">
        <v>1796</v>
      </c>
      <c r="E106" s="322" t="s">
        <v>579</v>
      </c>
      <c r="F106" s="351" t="str">
        <f>VLOOKUP(D106,통합목록!$E$4:$J$220,3,0)</f>
        <v>ERG 이론</v>
      </c>
      <c r="G106" s="366"/>
      <c r="H106" s="351"/>
      <c r="I106" s="351"/>
      <c r="J106" s="351"/>
      <c r="K106" s="323"/>
      <c r="L106" s="341" t="str">
        <f>VLOOKUP(D106,통합목록!$E$4:$J$220,4,0)</f>
        <v>열기3-02.학자별 이론\[클레이튼 알더퍼]ERG 이론.txt</v>
      </c>
      <c r="M106" s="342" t="str">
        <f>VLOOKUP(D106,통합목록!$E$4:$J$220,6,0)</f>
        <v>C</v>
      </c>
      <c r="N106" s="342" t="str">
        <f t="shared" si="1"/>
        <v>제07장 유지 및 이직관리-05</v>
      </c>
    </row>
    <row r="107" spans="1:14" ht="189" customHeight="1" x14ac:dyDescent="0.2">
      <c r="A107" s="292"/>
      <c r="B107" s="183" t="s">
        <v>606</v>
      </c>
      <c r="C107" s="320" t="s">
        <v>126</v>
      </c>
      <c r="D107" s="321" t="s">
        <v>1732</v>
      </c>
      <c r="E107" s="322" t="s">
        <v>582</v>
      </c>
      <c r="F107" s="351" t="str">
        <f>VLOOKUP(D107,통합목록!$E$4:$J$220,3,0)</f>
        <v>2요인 이론</v>
      </c>
      <c r="G107" s="366"/>
      <c r="H107" s="351"/>
      <c r="I107" s="351"/>
      <c r="J107" s="351"/>
      <c r="K107" s="323"/>
      <c r="L107" s="341" t="str">
        <f>VLOOKUP(D107,통합목록!$E$4:$J$220,4,0)</f>
        <v>열기3-02.학자별 이론\[프레데릭 허즈버그]2요인 이론.txt</v>
      </c>
      <c r="M107" s="342" t="str">
        <f>VLOOKUP(D107,통합목록!$E$4:$J$220,6,0)</f>
        <v>B</v>
      </c>
      <c r="N107" s="342" t="str">
        <f t="shared" si="1"/>
        <v>제07장 유지 및 이직관리-06</v>
      </c>
    </row>
    <row r="108" spans="1:14" ht="189" customHeight="1" x14ac:dyDescent="0.2">
      <c r="A108" s="292"/>
      <c r="B108" s="183" t="s">
        <v>606</v>
      </c>
      <c r="C108" s="320" t="s">
        <v>126</v>
      </c>
      <c r="D108" s="321" t="s">
        <v>1798</v>
      </c>
      <c r="E108" s="322" t="s">
        <v>599</v>
      </c>
      <c r="F108" s="351" t="str">
        <f>VLOOKUP(D108,통합목록!$E$4:$J$220,3,0)</f>
        <v>X・Y 이론</v>
      </c>
      <c r="G108" s="366"/>
      <c r="H108" s="351"/>
      <c r="I108" s="351"/>
      <c r="J108" s="351"/>
      <c r="K108" s="323"/>
      <c r="L108" s="341" t="str">
        <f>VLOOKUP(D108,통합목록!$E$4:$J$220,4,0)</f>
        <v>열기3-02.학자별 이론\[더글라스 맥그리거]X・Y 이론.txt</v>
      </c>
      <c r="M108" s="342" t="str">
        <f>VLOOKUP(D108,통합목록!$E$4:$J$220,6,0)</f>
        <v>A</v>
      </c>
      <c r="N108" s="342" t="str">
        <f t="shared" si="1"/>
        <v>제07장 유지 및 이직관리-07</v>
      </c>
    </row>
    <row r="109" spans="1:14" ht="189" customHeight="1" x14ac:dyDescent="0.2">
      <c r="A109" s="292"/>
      <c r="B109" s="183" t="s">
        <v>606</v>
      </c>
      <c r="C109" s="320" t="s">
        <v>126</v>
      </c>
      <c r="D109" s="321" t="s">
        <v>1800</v>
      </c>
      <c r="E109" s="322" t="s">
        <v>600</v>
      </c>
      <c r="F109" s="351" t="str">
        <f>VLOOKUP(D109,통합목록!$E$4:$J$220,3,0)</f>
        <v>성취동기 이론</v>
      </c>
      <c r="G109" s="366"/>
      <c r="H109" s="351"/>
      <c r="I109" s="351"/>
      <c r="J109" s="351"/>
      <c r="K109" s="323"/>
      <c r="L109" s="341" t="str">
        <f>VLOOKUP(D109,통합목록!$E$4:$J$220,4,0)</f>
        <v>열기3-02.학자별 이론\[데이비드 맥클리랜드]성취동기 이론.txt</v>
      </c>
      <c r="M109" s="342" t="str">
        <f>VLOOKUP(D109,통합목록!$E$4:$J$220,6,0)</f>
        <v>C</v>
      </c>
      <c r="N109" s="342" t="str">
        <f t="shared" si="1"/>
        <v>제07장 유지 및 이직관리-08</v>
      </c>
    </row>
    <row r="110" spans="1:14" ht="189" customHeight="1" x14ac:dyDescent="0.2">
      <c r="A110" s="292"/>
      <c r="B110" s="183" t="s">
        <v>606</v>
      </c>
      <c r="C110" s="320" t="s">
        <v>126</v>
      </c>
      <c r="D110" s="321" t="s">
        <v>1771</v>
      </c>
      <c r="E110" s="322" t="s">
        <v>605</v>
      </c>
      <c r="F110" s="351" t="str">
        <f>VLOOKUP(D110,통합목록!$E$4:$J$220,3,0)</f>
        <v>기대 이론</v>
      </c>
      <c r="G110" s="366"/>
      <c r="H110" s="351"/>
      <c r="I110" s="351"/>
      <c r="J110" s="351"/>
      <c r="K110" s="323"/>
      <c r="L110" s="341" t="str">
        <f>VLOOKUP(D110,통합목록!$E$4:$J$220,4,0)</f>
        <v>열기3-02.학자별 이론\[빅터 브룸]기대 이론.txt</v>
      </c>
      <c r="M110" s="342" t="str">
        <f>VLOOKUP(D110,통합목록!$E$4:$J$220,6,0)</f>
        <v>C</v>
      </c>
      <c r="N110" s="342" t="str">
        <f t="shared" si="1"/>
        <v>제07장 유지 및 이직관리-09</v>
      </c>
    </row>
    <row r="111" spans="1:14" ht="189" customHeight="1" x14ac:dyDescent="0.2">
      <c r="A111" s="292"/>
      <c r="B111" s="183" t="s">
        <v>606</v>
      </c>
      <c r="C111" s="320" t="s">
        <v>126</v>
      </c>
      <c r="D111" s="321" t="s">
        <v>1772</v>
      </c>
      <c r="E111" s="322" t="s">
        <v>613</v>
      </c>
      <c r="F111" s="351" t="str">
        <f>VLOOKUP(D111,통합목록!$E$4:$J$220,3,0)</f>
        <v>공정성 이론</v>
      </c>
      <c r="G111" s="366"/>
      <c r="H111" s="351"/>
      <c r="I111" s="351"/>
      <c r="J111" s="351"/>
      <c r="K111" s="323"/>
      <c r="L111" s="341" t="str">
        <f>VLOOKUP(D111,통합목록!$E$4:$J$220,4,0)</f>
        <v>열기3-02.학자별 이론\[존 아담스]공정성 이론.txt</v>
      </c>
      <c r="M111" s="342" t="str">
        <f>VLOOKUP(D111,통합목록!$E$4:$J$220,6,0)</f>
        <v>B</v>
      </c>
      <c r="N111" s="342" t="str">
        <f t="shared" si="1"/>
        <v>제07장 유지 및 이직관리-10</v>
      </c>
    </row>
    <row r="112" spans="1:14" ht="189" customHeight="1" x14ac:dyDescent="0.2">
      <c r="A112" s="292"/>
      <c r="B112" s="183" t="s">
        <v>606</v>
      </c>
      <c r="C112" s="320" t="s">
        <v>126</v>
      </c>
      <c r="D112" s="321" t="s">
        <v>1801</v>
      </c>
      <c r="E112" s="322" t="s">
        <v>1652</v>
      </c>
      <c r="F112" s="351" t="str">
        <f>VLOOKUP(D112,통합목록!$E$4:$J$220,3,0)</f>
        <v>목표설정 이론</v>
      </c>
      <c r="G112" s="366"/>
      <c r="H112" s="351"/>
      <c r="I112" s="351"/>
      <c r="J112" s="351"/>
      <c r="K112" s="323"/>
      <c r="L112" s="341" t="str">
        <f>VLOOKUP(D112,통합목록!$E$4:$J$220,4,0)</f>
        <v>열기3-02.학자별 이론\[에드윈 로크, 게리 레이섬]목표설정 이론.txt</v>
      </c>
      <c r="M112" s="342" t="str">
        <f>VLOOKUP(D112,통합목록!$E$4:$J$220,6,0)</f>
        <v>C</v>
      </c>
      <c r="N112" s="342" t="str">
        <f t="shared" si="1"/>
        <v>제07장 유지 및 이직관리-11</v>
      </c>
    </row>
    <row r="113" spans="1:14" ht="189" customHeight="1" x14ac:dyDescent="0.2">
      <c r="A113" s="292"/>
      <c r="B113" s="183" t="s">
        <v>606</v>
      </c>
      <c r="C113" s="320" t="s">
        <v>126</v>
      </c>
      <c r="D113" s="321" t="s">
        <v>1803</v>
      </c>
      <c r="E113" s="322" t="s">
        <v>1653</v>
      </c>
      <c r="F113" s="351" t="str">
        <f>VLOOKUP(D113,통합목록!$E$4:$J$220,3,0)</f>
        <v>내재적 보상 이론</v>
      </c>
      <c r="G113" s="366"/>
      <c r="H113" s="351"/>
      <c r="I113" s="351"/>
      <c r="J113" s="351"/>
      <c r="K113" s="323"/>
      <c r="L113" s="341" t="str">
        <f>VLOOKUP(D113,통합목록!$E$4:$J$220,4,0)</f>
        <v>열기3-02.학자별 이론\[케네스 토마스]내재적 보상 이론.txt</v>
      </c>
      <c r="M113" s="342" t="str">
        <f>VLOOKUP(D113,통합목록!$E$4:$J$220,6,0)</f>
        <v>C</v>
      </c>
      <c r="N113" s="342" t="str">
        <f t="shared" si="1"/>
        <v>제07장 유지 및 이직관리-12</v>
      </c>
    </row>
    <row r="114" spans="1:14" ht="189" customHeight="1" x14ac:dyDescent="0.2">
      <c r="A114" s="292"/>
      <c r="B114" s="183" t="s">
        <v>606</v>
      </c>
      <c r="C114" s="320" t="s">
        <v>126</v>
      </c>
      <c r="D114" s="321" t="s">
        <v>1804</v>
      </c>
      <c r="E114" s="322" t="s">
        <v>1654</v>
      </c>
      <c r="F114" s="351" t="str">
        <f>VLOOKUP(D114,통합목록!$E$4:$J$220,3,0)</f>
        <v>자기 지각 이론</v>
      </c>
      <c r="G114" s="366"/>
      <c r="H114" s="351"/>
      <c r="I114" s="351"/>
      <c r="J114" s="351"/>
      <c r="K114" s="323"/>
      <c r="L114" s="341" t="str">
        <f>VLOOKUP(D114,통합목록!$E$4:$J$220,4,0)</f>
        <v>열기3-02.학자별 이론\[대릴 벰]자기 지각 이론.txt</v>
      </c>
      <c r="M114" s="342" t="str">
        <f>VLOOKUP(D114,통합목록!$E$4:$J$220,6,0)</f>
        <v>C</v>
      </c>
      <c r="N114" s="342" t="str">
        <f t="shared" si="1"/>
        <v>제07장 유지 및 이직관리-13</v>
      </c>
    </row>
    <row r="115" spans="1:14" ht="189" customHeight="1" x14ac:dyDescent="0.2">
      <c r="A115" s="292"/>
      <c r="B115" s="183" t="s">
        <v>606</v>
      </c>
      <c r="C115" s="320" t="s">
        <v>126</v>
      </c>
      <c r="D115" s="321" t="s">
        <v>1806</v>
      </c>
      <c r="E115" s="322" t="s">
        <v>1655</v>
      </c>
      <c r="F115" s="351" t="str">
        <f>VLOOKUP(D115,통합목록!$E$4:$J$220,3,0)</f>
        <v>인지평가 이론</v>
      </c>
      <c r="G115" s="366"/>
      <c r="H115" s="351"/>
      <c r="I115" s="351"/>
      <c r="J115" s="351"/>
      <c r="K115" s="323"/>
      <c r="L115" s="341" t="str">
        <f>VLOOKUP(D115,통합목록!$E$4:$J$220,4,0)</f>
        <v>열기3-02.학자별 이론\[에드워드 데시]인지평가 이론.txt</v>
      </c>
      <c r="M115" s="342" t="str">
        <f>VLOOKUP(D115,통합목록!$E$4:$J$220,6,0)</f>
        <v>C</v>
      </c>
      <c r="N115" s="342" t="str">
        <f t="shared" si="1"/>
        <v>제07장 유지 및 이직관리-14</v>
      </c>
    </row>
    <row r="116" spans="1:14" ht="189" customHeight="1" x14ac:dyDescent="0.2">
      <c r="A116" s="292"/>
      <c r="B116" s="183" t="s">
        <v>606</v>
      </c>
      <c r="C116" s="320" t="s">
        <v>1531</v>
      </c>
      <c r="D116" s="321" t="s">
        <v>1471</v>
      </c>
      <c r="E116" s="322" t="s">
        <v>617</v>
      </c>
      <c r="F116" s="351" t="str">
        <f>VLOOKUP(D116,통합목록!$E$4:$J$220,3,0)</f>
        <v>직무 스트레스의 개념, 수준별 원인 및 조직 성과와 건강에 미치는 결과</v>
      </c>
      <c r="G116" s="366"/>
      <c r="H116" s="351"/>
      <c r="I116" s="351"/>
      <c r="J116" s="351"/>
      <c r="K116" s="323"/>
      <c r="L116" s="341" t="str">
        <f>VLOOKUP(D116,통합목록!$E$4:$J$220,4,0)</f>
        <v>열기2-02.인사노무관리론\02.문제\[모의][07.04-1]직무 스트레스의 개념, 수준별 원인 및 조직 성과와 건강에 미치는 결과.txt</v>
      </c>
      <c r="M116" s="342" t="str">
        <f>VLOOKUP(D116,통합목록!$E$4:$J$220,6,0)</f>
        <v>C</v>
      </c>
      <c r="N116" s="342" t="str">
        <f t="shared" si="1"/>
        <v>제07장 유지 및 이직관리-15</v>
      </c>
    </row>
    <row r="117" spans="1:14" ht="189" customHeight="1" x14ac:dyDescent="0.2">
      <c r="A117" s="292"/>
      <c r="B117" s="183" t="s">
        <v>606</v>
      </c>
      <c r="C117" s="320" t="s">
        <v>1531</v>
      </c>
      <c r="D117" s="321" t="s">
        <v>1472</v>
      </c>
      <c r="E117" s="322" t="s">
        <v>1656</v>
      </c>
      <c r="F117" s="351" t="str">
        <f>VLOOKUP(D117,통합목록!$E$4:$J$220,3,0)</f>
        <v>스트레스 관리 전략과 EAP의 구체적 내용 및 전략적 중요성</v>
      </c>
      <c r="G117" s="366"/>
      <c r="H117" s="351"/>
      <c r="I117" s="351"/>
      <c r="J117" s="351"/>
      <c r="K117" s="323"/>
      <c r="L117" s="341" t="str">
        <f>VLOOKUP(D117,통합목록!$E$4:$J$220,4,0)</f>
        <v>열기2-02.인사노무관리론\02.문제\[모의][07.04-2]스트레스 관리 전략과 EAP의 구체적 내용 및 전략적 중요성.txt</v>
      </c>
      <c r="M117" s="342" t="str">
        <f>VLOOKUP(D117,통합목록!$E$4:$J$220,6,0)</f>
        <v>C</v>
      </c>
      <c r="N117" s="342" t="str">
        <f t="shared" si="1"/>
        <v>제07장 유지 및 이직관리-16</v>
      </c>
    </row>
    <row r="118" spans="1:14" ht="189" customHeight="1" x14ac:dyDescent="0.2">
      <c r="A118" s="292"/>
      <c r="B118" s="183" t="s">
        <v>606</v>
      </c>
      <c r="C118" s="320" t="s">
        <v>126</v>
      </c>
      <c r="D118" s="321" t="s">
        <v>1808</v>
      </c>
      <c r="E118" s="322" t="s">
        <v>1657</v>
      </c>
      <c r="F118" s="351" t="str">
        <f>VLOOKUP(D118,통합목록!$E$4:$J$220,3,0)</f>
        <v>역할 이론</v>
      </c>
      <c r="G118" s="366"/>
      <c r="H118" s="351"/>
      <c r="I118" s="351"/>
      <c r="J118" s="351"/>
      <c r="K118" s="323"/>
      <c r="L118" s="341" t="str">
        <f>VLOOKUP(D118,통합목록!$E$4:$J$220,4,0)</f>
        <v>열기3-02.학자별 이론\[다니엘 카츠, 로버트 칸]역할 이론.txt</v>
      </c>
      <c r="M118" s="342" t="str">
        <f>VLOOKUP(D118,통합목록!$E$4:$J$220,6,0)</f>
        <v>C</v>
      </c>
      <c r="N118" s="342" t="str">
        <f t="shared" si="1"/>
        <v>제07장 유지 및 이직관리-17</v>
      </c>
    </row>
    <row r="119" spans="1:14" ht="189" customHeight="1" x14ac:dyDescent="0.2">
      <c r="A119" s="292"/>
      <c r="B119" s="183" t="s">
        <v>606</v>
      </c>
      <c r="C119" s="320" t="s">
        <v>126</v>
      </c>
      <c r="D119" s="321" t="s">
        <v>1810</v>
      </c>
      <c r="E119" s="322" t="s">
        <v>1658</v>
      </c>
      <c r="F119" s="351" t="str">
        <f>VLOOKUP(D119,통합목록!$E$4:$J$220,3,0)</f>
        <v>일반적 적응 증후군(GAS)</v>
      </c>
      <c r="G119" s="366"/>
      <c r="H119" s="351"/>
      <c r="I119" s="351"/>
      <c r="J119" s="351"/>
      <c r="K119" s="323"/>
      <c r="L119" s="341" t="str">
        <f>VLOOKUP(D119,통합목록!$E$4:$J$220,4,0)</f>
        <v>열기3-02.학자별 이론\[한스 셀리에]일반적 적응 증후군(GAS).txt</v>
      </c>
      <c r="M119" s="342" t="str">
        <f>VLOOKUP(D119,통합목록!$E$4:$J$220,6,0)</f>
        <v>C</v>
      </c>
      <c r="N119" s="342" t="str">
        <f t="shared" si="1"/>
        <v>제07장 유지 및 이직관리-18</v>
      </c>
    </row>
    <row r="120" spans="1:14" ht="189" customHeight="1" x14ac:dyDescent="0.2">
      <c r="A120" s="292"/>
      <c r="B120" s="183" t="s">
        <v>606</v>
      </c>
      <c r="C120" s="320" t="s">
        <v>1350</v>
      </c>
      <c r="D120" s="321" t="s">
        <v>78</v>
      </c>
      <c r="E120" s="322" t="s">
        <v>1659</v>
      </c>
      <c r="F120" s="351" t="str">
        <f>VLOOKUP(D120,통합목록!$E$4:$J$220,3,0)</f>
        <v>노동조합의 형태와 형태별 특징, 장・단점</v>
      </c>
      <c r="G120" s="366"/>
      <c r="H120" s="351"/>
      <c r="I120" s="351"/>
      <c r="J120" s="351"/>
      <c r="K120" s="323"/>
      <c r="L120" s="341" t="str">
        <f>VLOOKUP(D120,통합목록!$E$4:$J$220,4,0)</f>
        <v>열기2-02.인사노무관리론\02.문제\[기출][2014-3]노동조합의 형태와 형태별 특징, 장・단점.txt</v>
      </c>
      <c r="M120" s="342" t="str">
        <f>VLOOKUP(D120,통합목록!$E$4:$J$220,6,0)</f>
        <v>C</v>
      </c>
      <c r="N120" s="342" t="str">
        <f t="shared" si="1"/>
        <v>제07장 유지 및 이직관리-19</v>
      </c>
    </row>
    <row r="121" spans="1:14" ht="189" customHeight="1" x14ac:dyDescent="0.2">
      <c r="A121" s="292"/>
      <c r="B121" s="183" t="s">
        <v>606</v>
      </c>
      <c r="C121" s="320" t="s">
        <v>1350</v>
      </c>
      <c r="D121" s="321" t="s">
        <v>77</v>
      </c>
      <c r="E121" s="322" t="s">
        <v>1660</v>
      </c>
      <c r="F121" s="351" t="str">
        <f>VLOOKUP(D121,통합목록!$E$4:$J$220,3,0)</f>
        <v>우리나라 종업원지주제의 전개 과정, 문제점 및 신우리사주제도 분석</v>
      </c>
      <c r="G121" s="366"/>
      <c r="H121" s="351"/>
      <c r="I121" s="351"/>
      <c r="J121" s="351"/>
      <c r="K121" s="323"/>
      <c r="L121" s="341" t="str">
        <f>VLOOKUP(D121,통합목록!$E$4:$J$220,4,0)</f>
        <v>열기2-02.인사노무관리론\02.문제\[기출][2015-2]우리나라 종업원지주제의 전개 과정, 문제점 및 신우리사주제도 분석.txt</v>
      </c>
      <c r="M121" s="342" t="str">
        <f>VLOOKUP(D121,통합목록!$E$4:$J$220,6,0)</f>
        <v>C</v>
      </c>
      <c r="N121" s="342" t="str">
        <f t="shared" si="1"/>
        <v>제07장 유지 및 이직관리-20</v>
      </c>
    </row>
    <row r="122" spans="1:14" ht="189" customHeight="1" x14ac:dyDescent="0.2">
      <c r="A122" s="292"/>
      <c r="B122" s="183" t="s">
        <v>606</v>
      </c>
      <c r="C122" s="320" t="s">
        <v>1350</v>
      </c>
      <c r="D122" s="321" t="s">
        <v>76</v>
      </c>
      <c r="E122" s="322" t="s">
        <v>1661</v>
      </c>
      <c r="F122" s="351" t="str">
        <f>VLOOKUP(D122,통합목록!$E$4:$J$220,3,0)</f>
        <v>노사관계의 양면성, 경영참가 제도의 유형</v>
      </c>
      <c r="G122" s="366"/>
      <c r="H122" s="351"/>
      <c r="I122" s="351"/>
      <c r="J122" s="351"/>
      <c r="K122" s="323"/>
      <c r="L122" s="341" t="str">
        <f>VLOOKUP(D122,통합목록!$E$4:$J$220,4,0)</f>
        <v>열기2-02.인사노무관리론\02.문제\[기출][2016-3]노사관계의 양면성, 경영참가 제도의 유형.txt</v>
      </c>
      <c r="M122" s="342" t="str">
        <f>VLOOKUP(D122,통합목록!$E$4:$J$220,6,0)</f>
        <v>B</v>
      </c>
      <c r="N122" s="342" t="str">
        <f t="shared" si="1"/>
        <v>제07장 유지 및 이직관리-21</v>
      </c>
    </row>
    <row r="123" spans="1:14" ht="189" customHeight="1" x14ac:dyDescent="0.2">
      <c r="A123" s="292"/>
      <c r="B123" s="183" t="s">
        <v>606</v>
      </c>
      <c r="C123" s="320" t="s">
        <v>1350</v>
      </c>
      <c r="D123" s="321" t="s">
        <v>1227</v>
      </c>
      <c r="E123" s="322" t="s">
        <v>1662</v>
      </c>
      <c r="F123" s="351" t="str">
        <f>VLOOKUP(D123,통합목록!$E$4:$J$220,3,0)</f>
        <v>노동쟁의의 개념, 노동조합 측 쟁의행위의 5가지 유형</v>
      </c>
      <c r="G123" s="366"/>
      <c r="H123" s="351"/>
      <c r="I123" s="351"/>
      <c r="J123" s="351"/>
      <c r="K123" s="323"/>
      <c r="L123" s="341" t="str">
        <f>VLOOKUP(D123,통합목록!$E$4:$J$220,4,0)</f>
        <v>열기2-02.인사노무관리론\02.문제\[기출][2017-3]노동쟁의의 개념, 노동조합 측 쟁의행위의 5가지 유형.txt</v>
      </c>
      <c r="M123" s="342" t="str">
        <f>VLOOKUP(D123,통합목록!$E$4:$J$220,6,0)</f>
        <v>B</v>
      </c>
      <c r="N123" s="342" t="str">
        <f t="shared" si="1"/>
        <v>제07장 유지 및 이직관리-22</v>
      </c>
    </row>
    <row r="124" spans="1:14" ht="189" customHeight="1" x14ac:dyDescent="0.2">
      <c r="A124" s="292"/>
      <c r="B124" s="183" t="s">
        <v>606</v>
      </c>
      <c r="C124" s="320" t="s">
        <v>1350</v>
      </c>
      <c r="D124" s="321" t="s">
        <v>75</v>
      </c>
      <c r="E124" s="322" t="s">
        <v>1663</v>
      </c>
      <c r="F124" s="351" t="str">
        <f>VLOOKUP(D124,통합목록!$E$4:$J$220,3,0)</f>
        <v>노사공동결정제도의 의의, 기본사상, 구조와 기능</v>
      </c>
      <c r="G124" s="366"/>
      <c r="H124" s="351"/>
      <c r="I124" s="351"/>
      <c r="J124" s="351"/>
      <c r="K124" s="323"/>
      <c r="L124" s="341" t="str">
        <f>VLOOKUP(D124,통합목록!$E$4:$J$220,4,0)</f>
        <v>열기2-02.인사노무관리론\02.문제\[기출][2018-2]노사공동결정제도의 의의, 기본사상, 구조와 기능.txt</v>
      </c>
      <c r="M124" s="342" t="str">
        <f>VLOOKUP(D124,통합목록!$E$4:$J$220,6,0)</f>
        <v>B</v>
      </c>
      <c r="N124" s="342" t="str">
        <f t="shared" si="1"/>
        <v>제07장 유지 및 이직관리-23</v>
      </c>
    </row>
    <row r="125" spans="1:14" ht="189" customHeight="1" x14ac:dyDescent="0.2">
      <c r="A125" s="292"/>
      <c r="B125" s="183" t="s">
        <v>606</v>
      </c>
      <c r="C125" s="320" t="s">
        <v>1350</v>
      </c>
      <c r="D125" s="321" t="s">
        <v>74</v>
      </c>
      <c r="E125" s="322" t="s">
        <v>1664</v>
      </c>
      <c r="F125" s="351" t="str">
        <f>VLOOKUP(D125,통합목록!$E$4:$J$220,3,0)</f>
        <v>단체협약의 2가지 기능, 단체협약의 규범적・채무적・조직적 내용</v>
      </c>
      <c r="G125" s="366"/>
      <c r="H125" s="351"/>
      <c r="I125" s="351"/>
      <c r="J125" s="351"/>
      <c r="K125" s="323"/>
      <c r="L125" s="341" t="str">
        <f>VLOOKUP(D125,통합목록!$E$4:$J$220,4,0)</f>
        <v>열기2-02.인사노무관리론\02.문제\[기출][2019-3]단체협약의 2가지 기능, 단체협약의 규범적・채무적・조직적 내용.txt</v>
      </c>
      <c r="M125" s="342" t="str">
        <f>VLOOKUP(D125,통합목록!$E$4:$J$220,6,0)</f>
        <v>B</v>
      </c>
      <c r="N125" s="342" t="str">
        <f t="shared" si="1"/>
        <v>제07장 유지 및 이직관리-24</v>
      </c>
    </row>
    <row r="126" spans="1:14" ht="189" customHeight="1" x14ac:dyDescent="0.2">
      <c r="A126" s="292"/>
      <c r="B126" s="183" t="s">
        <v>606</v>
      </c>
      <c r="C126" s="320" t="s">
        <v>1350</v>
      </c>
      <c r="D126" s="321" t="s">
        <v>73</v>
      </c>
      <c r="E126" s="322" t="s">
        <v>1665</v>
      </c>
      <c r="F126" s="351" t="str">
        <f>VLOOKUP(D126,통합목록!$E$4:$J$220,3,0)</f>
        <v>사용자가 노동조합에 대응하는 교섭전략인 포용전략, 압박전략, 회피전략의 개념 및 교섭전략별 실행방안</v>
      </c>
      <c r="G126" s="366"/>
      <c r="H126" s="351"/>
      <c r="I126" s="351"/>
      <c r="J126" s="351"/>
      <c r="K126" s="323"/>
      <c r="L126" s="341" t="str">
        <f>VLOOKUP(D126,통합목록!$E$4:$J$220,4,0)</f>
        <v>열기2-02.인사노무관리론\02.문제\[기출][2022-3]사용자가 노동조합에 대응하는 교섭전략인 포용전략, 압박전략, 회피전략의 개념 및 교섭전략별 실행방안.txt</v>
      </c>
      <c r="M126" s="342" t="str">
        <f>VLOOKUP(D126,통합목록!$E$4:$J$220,6,0)</f>
        <v>B</v>
      </c>
      <c r="N126" s="342" t="str">
        <f t="shared" si="1"/>
        <v>제07장 유지 및 이직관리-25</v>
      </c>
    </row>
    <row r="127" spans="1:14" ht="189" customHeight="1" x14ac:dyDescent="0.2">
      <c r="A127" s="292"/>
      <c r="B127" s="183" t="s">
        <v>606</v>
      </c>
      <c r="C127" s="320" t="s">
        <v>1350</v>
      </c>
      <c r="D127" s="321" t="s">
        <v>71</v>
      </c>
      <c r="E127" s="322" t="s">
        <v>1666</v>
      </c>
      <c r="F127" s="351" t="str">
        <f>VLOOKUP(D127,통합목록!$E$4:$J$220,3,0)</f>
        <v>노동조합의 단위조직 기준 조직형태 및 조직형태별 조직원리와 조직기반의 특징</v>
      </c>
      <c r="G127" s="366"/>
      <c r="H127" s="351"/>
      <c r="I127" s="351"/>
      <c r="J127" s="351"/>
      <c r="K127" s="323"/>
      <c r="L127" s="341" t="str">
        <f>VLOOKUP(D127,통합목록!$E$4:$J$220,4,0)</f>
        <v>열기2-02.인사노무관리론\02.문제\[기출][2025-2-1]노동조합의 단위조직 기준 조직형태 및 조직형태별 조직원리와 조직기반의 특징.txt</v>
      </c>
      <c r="M127" s="342" t="str">
        <f>VLOOKUP(D127,통합목록!$E$4:$J$220,6,0)</f>
        <v>C</v>
      </c>
      <c r="N127" s="342" t="str">
        <f t="shared" si="1"/>
        <v>제07장 유지 및 이직관리-26</v>
      </c>
    </row>
    <row r="128" spans="1:14" ht="189" customHeight="1" x14ac:dyDescent="0.2">
      <c r="A128" s="292"/>
      <c r="B128" s="183" t="s">
        <v>606</v>
      </c>
      <c r="C128" s="320" t="s">
        <v>1350</v>
      </c>
      <c r="D128" s="321" t="s">
        <v>72</v>
      </c>
      <c r="E128" s="322" t="s">
        <v>1667</v>
      </c>
      <c r="F128" s="351" t="str">
        <f>VLOOKUP(D128,통합목록!$E$4:$J$220,3,0)</f>
        <v>노동조합 형태별 조직관리 및 노동시장 통제방법의 특징</v>
      </c>
      <c r="G128" s="366"/>
      <c r="H128" s="351"/>
      <c r="I128" s="351"/>
      <c r="J128" s="351"/>
      <c r="K128" s="323"/>
      <c r="L128" s="341" t="str">
        <f>VLOOKUP(D128,통합목록!$E$4:$J$220,4,0)</f>
        <v>열기2-02.인사노무관리론\02.문제\[기출][2025-2-2]노동조합 형태별 조직관리 및 노동시장 통제방법의 특징.txt</v>
      </c>
      <c r="M128" s="342" t="str">
        <f>VLOOKUP(D128,통합목록!$E$4:$J$220,6,0)</f>
        <v>C</v>
      </c>
      <c r="N128" s="342" t="str">
        <f t="shared" si="1"/>
        <v>제07장 유지 및 이직관리-27</v>
      </c>
    </row>
    <row r="129" spans="1:14" ht="189" customHeight="1" x14ac:dyDescent="0.2">
      <c r="A129" s="292"/>
      <c r="B129" s="183" t="s">
        <v>606</v>
      </c>
      <c r="C129" s="320" t="s">
        <v>1350</v>
      </c>
      <c r="D129" s="321" t="s">
        <v>80</v>
      </c>
      <c r="E129" s="322" t="s">
        <v>1668</v>
      </c>
      <c r="F129" s="351" t="str">
        <f>VLOOKUP(D129,통합목록!$E$4:$J$220,3,0)</f>
        <v>전직지원서비스의 효과와 한계</v>
      </c>
      <c r="G129" s="366"/>
      <c r="H129" s="351"/>
      <c r="I129" s="351"/>
      <c r="J129" s="351"/>
      <c r="K129" s="323"/>
      <c r="L129" s="341" t="str">
        <f>VLOOKUP(D129,통합목록!$E$4:$J$220,4,0)</f>
        <v>열기2-02.인사노무관리론\02.문제\[기출][2012-3]전직지원서비스의 효과와 한계.txt</v>
      </c>
      <c r="M129" s="342" t="str">
        <f>VLOOKUP(D129,통합목록!$E$4:$J$220,6,0)</f>
        <v>A</v>
      </c>
      <c r="N129" s="342" t="str">
        <f t="shared" si="1"/>
        <v>제07장 유지 및 이직관리-28</v>
      </c>
    </row>
    <row r="130" spans="1:14" ht="189" customHeight="1" x14ac:dyDescent="0.2">
      <c r="A130" s="292"/>
      <c r="B130" s="183" t="s">
        <v>606</v>
      </c>
      <c r="C130" s="320" t="s">
        <v>1350</v>
      </c>
      <c r="D130" s="321" t="s">
        <v>1228</v>
      </c>
      <c r="E130" s="322" t="s">
        <v>1669</v>
      </c>
      <c r="F130" s="351" t="str">
        <f>VLOOKUP(D130,통합목록!$E$4:$J$220,3,0)</f>
        <v>자발적 이직의 개념, 원인, 긍정적・부정적 효과, 효과적인 관리방안</v>
      </c>
      <c r="G130" s="366"/>
      <c r="H130" s="351"/>
      <c r="I130" s="351"/>
      <c r="J130" s="351"/>
      <c r="K130" s="323"/>
      <c r="L130" s="341" t="str">
        <f>VLOOKUP(D130,통합목록!$E$4:$J$220,4,0)</f>
        <v>열기2-02.인사노무관리론\02.문제\[기출][2014-1]자발적 이직의 개념, 원인, 긍정적・부정적 효과, 효과적인 관리방안.txt</v>
      </c>
      <c r="M130" s="342" t="str">
        <f>VLOOKUP(D130,통합목록!$E$4:$J$220,6,0)</f>
        <v>A</v>
      </c>
      <c r="N130" s="342" t="str">
        <f t="shared" si="1"/>
        <v>제07장 유지 및 이직관리-29</v>
      </c>
    </row>
    <row r="131" spans="1:14" ht="189" customHeight="1" x14ac:dyDescent="0.2">
      <c r="A131" s="292"/>
      <c r="B131" s="183" t="s">
        <v>606</v>
      </c>
      <c r="C131" s="320" t="s">
        <v>1350</v>
      </c>
      <c r="D131" s="321" t="s">
        <v>79</v>
      </c>
      <c r="E131" s="322" t="s">
        <v>1670</v>
      </c>
      <c r="F131" s="351" t="str">
        <f>VLOOKUP(D131,통합목록!$E$4:$J$220,3,0)</f>
        <v>이직의 유형, 이직의 순기능과 역기능, 이직관리의 효과적 전략, 중소기업의 이직관리 방안</v>
      </c>
      <c r="G131" s="366"/>
      <c r="H131" s="351"/>
      <c r="I131" s="351"/>
      <c r="J131" s="351"/>
      <c r="K131" s="323"/>
      <c r="L131" s="341" t="str">
        <f>VLOOKUP(D131,통합목록!$E$4:$J$220,4,0)</f>
        <v>열기2-02.인사노무관리론\02.문제\[기출][2020-3]이직의 유형, 이직의 순기능과 역기능, 이직관리의 효과적 전략, 중소기업의 이직관리 방안.txt</v>
      </c>
      <c r="M131" s="342" t="str">
        <f>VLOOKUP(D131,통합목록!$E$4:$J$220,6,0)</f>
        <v>A</v>
      </c>
      <c r="N131" s="342" t="str">
        <f t="shared" si="1"/>
        <v>제07장 유지 및 이직관리-30</v>
      </c>
    </row>
    <row r="132" spans="1:14" ht="189" customHeight="1" thickBot="1" x14ac:dyDescent="0.25">
      <c r="A132" s="292"/>
      <c r="B132" s="184" t="s">
        <v>606</v>
      </c>
      <c r="C132" s="329" t="s">
        <v>126</v>
      </c>
      <c r="D132" s="330" t="s">
        <v>1812</v>
      </c>
      <c r="E132" s="331" t="s">
        <v>1671</v>
      </c>
      <c r="F132" s="352" t="str">
        <f>VLOOKUP(D132,통합목록!$E$4:$J$220,3,0)</f>
        <v>직무배태성 이론*</v>
      </c>
      <c r="G132" s="367"/>
      <c r="H132" s="352"/>
      <c r="I132" s="352"/>
      <c r="J132" s="352"/>
      <c r="K132" s="332"/>
      <c r="L132" s="343" t="str">
        <f>VLOOKUP(D132,통합목록!$E$4:$J$220,4,0)</f>
        <v>열기3-02.학자별 이론\[테렌스 미첼]직무배태성 이론.txt</v>
      </c>
      <c r="M132" s="344" t="str">
        <f>VLOOKUP(D132,통합목록!$E$4:$J$220,6,0)</f>
        <v>A</v>
      </c>
      <c r="N132" s="344" t="str">
        <f t="shared" si="1"/>
        <v>제07장 유지 및 이직관리-31</v>
      </c>
    </row>
    <row r="133" spans="1:14" ht="189" customHeight="1" x14ac:dyDescent="0.2">
      <c r="A133" s="292"/>
      <c r="B133" s="296" t="s">
        <v>619</v>
      </c>
      <c r="C133" s="316" t="s">
        <v>1531</v>
      </c>
      <c r="D133" s="317" t="s">
        <v>1473</v>
      </c>
      <c r="E133" s="318" t="s">
        <v>556</v>
      </c>
      <c r="F133" s="350" t="str">
        <f>VLOOKUP(D133,통합목록!$E$4:$J$220,3,0)</f>
        <v>윤리경영의 개념 및 필요성과 윤리성 판단 기준인 결과론, 의무론, 덕 윤리의 비교</v>
      </c>
      <c r="G133" s="365"/>
      <c r="H133" s="350"/>
      <c r="I133" s="350"/>
      <c r="J133" s="350"/>
      <c r="K133" s="319"/>
      <c r="L133" s="339" t="str">
        <f>VLOOKUP(D133,통합목록!$E$4:$J$220,4,0)</f>
        <v>열기2-02.인사노무관리론\02.문제\[모의][08.01-1]윤리경영의 개념 및 필요성과 윤리성 판단 기준인 결과론, 의무론, 덕 윤리의 비교.txt</v>
      </c>
      <c r="M133" s="340" t="str">
        <f>VLOOKUP(D133,통합목록!$E$4:$J$220,6,0)</f>
        <v>B</v>
      </c>
      <c r="N133" s="340" t="str">
        <f t="shared" ref="N133:N172" si="2">B133&amp;"-"&amp;E133</f>
        <v>제08장 인적자원관리의 현대적 흐름-01</v>
      </c>
    </row>
    <row r="134" spans="1:14" ht="189" customHeight="1" x14ac:dyDescent="0.2">
      <c r="A134" s="292"/>
      <c r="B134" s="183" t="s">
        <v>619</v>
      </c>
      <c r="C134" s="320" t="s">
        <v>1531</v>
      </c>
      <c r="D134" s="321" t="s">
        <v>1474</v>
      </c>
      <c r="E134" s="322" t="s">
        <v>558</v>
      </c>
      <c r="F134" s="351" t="str">
        <f>VLOOKUP(D134,통합목록!$E$4:$J$220,3,0)</f>
        <v>윤리적 인적자원관리(Ethical HRM)의 기능별 구현 방안 및 제도적 지원 체계</v>
      </c>
      <c r="G134" s="366"/>
      <c r="H134" s="351"/>
      <c r="I134" s="351"/>
      <c r="J134" s="351"/>
      <c r="K134" s="323"/>
      <c r="L134" s="341" t="str">
        <f>VLOOKUP(D134,통합목록!$E$4:$J$220,4,0)</f>
        <v>열기2-02.인사노무관리론\02.문제\[모의][08.01-2]윤리적 인적자원관리(Ethical HRM)의 기능별 구현 방안 및 제도적 지원 체계.txt</v>
      </c>
      <c r="M134" s="342" t="str">
        <f>VLOOKUP(D134,통합목록!$E$4:$J$220,6,0)</f>
        <v>B</v>
      </c>
      <c r="N134" s="342" t="str">
        <f t="shared" si="2"/>
        <v>제08장 인적자원관리의 현대적 흐름-02</v>
      </c>
    </row>
    <row r="135" spans="1:14" ht="189" customHeight="1" x14ac:dyDescent="0.2">
      <c r="A135" s="292"/>
      <c r="B135" s="183" t="s">
        <v>619</v>
      </c>
      <c r="C135" s="320" t="s">
        <v>1350</v>
      </c>
      <c r="D135" s="321" t="s">
        <v>1229</v>
      </c>
      <c r="E135" s="322" t="s">
        <v>561</v>
      </c>
      <c r="F135" s="351" t="str">
        <f>VLOOKUP(D135,통합목록!$E$4:$J$220,3,0)</f>
        <v>국제기업의 본국인, 현지인, 제3국인 채용 시 장・단점</v>
      </c>
      <c r="G135" s="366"/>
      <c r="H135" s="351"/>
      <c r="I135" s="351"/>
      <c r="J135" s="351"/>
      <c r="K135" s="323"/>
      <c r="L135" s="341" t="str">
        <f>VLOOKUP(D135,통합목록!$E$4:$J$220,4,0)</f>
        <v>열기2-02.인사노무관리론\02.문제\[기출][2010-2-1]국제기업의 본국인, 현지인, 제3국인 채용 시 장・단점.txt</v>
      </c>
      <c r="M135" s="342" t="str">
        <f>VLOOKUP(D135,통합목록!$E$4:$J$220,6,0)</f>
        <v>B</v>
      </c>
      <c r="N135" s="342" t="str">
        <f t="shared" si="2"/>
        <v>제08장 인적자원관리의 현대적 흐름-03</v>
      </c>
    </row>
    <row r="136" spans="1:14" ht="189" customHeight="1" x14ac:dyDescent="0.2">
      <c r="A136" s="292"/>
      <c r="B136" s="183" t="s">
        <v>619</v>
      </c>
      <c r="C136" s="320" t="s">
        <v>1350</v>
      </c>
      <c r="D136" s="321" t="s">
        <v>1211</v>
      </c>
      <c r="E136" s="322" t="s">
        <v>568</v>
      </c>
      <c r="F136" s="351" t="str">
        <f>VLOOKUP(D136,통합목록!$E$4:$J$220,3,0)</f>
        <v>본국인과 현지인 활용의 장・단점, 인적자원관리 기능별 활용과정</v>
      </c>
      <c r="G136" s="366"/>
      <c r="H136" s="351"/>
      <c r="I136" s="351"/>
      <c r="J136" s="351"/>
      <c r="K136" s="323"/>
      <c r="L136" s="341" t="str">
        <f>VLOOKUP(D136,통합목록!$E$4:$J$220,4,0)</f>
        <v>열기2-02.인사노무관리론\02.문제\[기출][2015-1]본국인과 현지인 활용의 장・단점, 인적자원관리 기능별 활용과정.txt</v>
      </c>
      <c r="M136" s="342" t="str">
        <f>VLOOKUP(D136,통합목록!$E$4:$J$220,6,0)</f>
        <v>B</v>
      </c>
      <c r="N136" s="342" t="str">
        <f t="shared" si="2"/>
        <v>제08장 인적자원관리의 현대적 흐름-04</v>
      </c>
    </row>
    <row r="137" spans="1:14" ht="189" customHeight="1" x14ac:dyDescent="0.2">
      <c r="A137" s="292"/>
      <c r="B137" s="183" t="s">
        <v>619</v>
      </c>
      <c r="C137" s="320" t="s">
        <v>1350</v>
      </c>
      <c r="D137" s="321" t="s">
        <v>81</v>
      </c>
      <c r="E137" s="322" t="s">
        <v>579</v>
      </c>
      <c r="F137" s="351" t="str">
        <f>VLOOKUP(D137,통합목록!$E$4:$J$220,3,0)</f>
        <v>국제인적자원관리에 대한 접근방식 4가지의 개념과 각각의 장・단점</v>
      </c>
      <c r="G137" s="366"/>
      <c r="H137" s="351"/>
      <c r="I137" s="351"/>
      <c r="J137" s="351"/>
      <c r="K137" s="323"/>
      <c r="L137" s="341" t="str">
        <f>VLOOKUP(D137,통합목록!$E$4:$J$220,4,0)</f>
        <v>열기2-02.인사노무관리론\02.문제\[기출][2023-1-1]국제인적자원관리에 대한 접근방식 4가지의 개념과 각각의 장・단점.txt</v>
      </c>
      <c r="M137" s="342" t="str">
        <f>VLOOKUP(D137,통합목록!$E$4:$J$220,6,0)</f>
        <v>B</v>
      </c>
      <c r="N137" s="342" t="str">
        <f t="shared" si="2"/>
        <v>제08장 인적자원관리의 현대적 흐름-05</v>
      </c>
    </row>
    <row r="138" spans="1:14" ht="189" customHeight="1" x14ac:dyDescent="0.2">
      <c r="A138" s="292"/>
      <c r="B138" s="183" t="s">
        <v>619</v>
      </c>
      <c r="C138" s="320" t="s">
        <v>1350</v>
      </c>
      <c r="D138" s="321" t="s">
        <v>82</v>
      </c>
      <c r="E138" s="322" t="s">
        <v>582</v>
      </c>
      <c r="F138" s="351" t="str">
        <f>VLOOKUP(D138,통합목록!$E$4:$J$220,3,0)</f>
        <v>해외주재원의 역할과 중요성, 해외주재원의 선발, 교육훈련, 보상, 유지, 귀임 관점의 관리</v>
      </c>
      <c r="G138" s="366"/>
      <c r="H138" s="351"/>
      <c r="I138" s="351"/>
      <c r="J138" s="351"/>
      <c r="K138" s="323"/>
      <c r="L138" s="341" t="str">
        <f>VLOOKUP(D138,통합목록!$E$4:$J$220,4,0)</f>
        <v>열기2-02.인사노무관리론\02.문제\[기출][2023-1-2]해외주재원의 역할과 중요성, 해외주재원의 선발, 교육훈련, 보상, 유지, 귀임 관점의 관리.txt</v>
      </c>
      <c r="M138" s="342" t="str">
        <f>VLOOKUP(D138,통합목록!$E$4:$J$220,6,0)</f>
        <v>B</v>
      </c>
      <c r="N138" s="342" t="str">
        <f t="shared" si="2"/>
        <v>제08장 인적자원관리의 현대적 흐름-06</v>
      </c>
    </row>
    <row r="139" spans="1:14" ht="189" customHeight="1" x14ac:dyDescent="0.2">
      <c r="A139" s="292"/>
      <c r="B139" s="183" t="s">
        <v>619</v>
      </c>
      <c r="C139" s="320" t="s">
        <v>126</v>
      </c>
      <c r="D139" s="321" t="s">
        <v>1814</v>
      </c>
      <c r="E139" s="322" t="s">
        <v>599</v>
      </c>
      <c r="F139" s="351" t="str">
        <f>VLOOKUP(D139,통합목록!$E$4:$J$220,3,0)</f>
        <v>EPRG 모델*</v>
      </c>
      <c r="G139" s="366"/>
      <c r="H139" s="351"/>
      <c r="I139" s="351"/>
      <c r="J139" s="351"/>
      <c r="K139" s="323"/>
      <c r="L139" s="341" t="str">
        <f>VLOOKUP(D139,통합목록!$E$4:$J$220,4,0)</f>
        <v>열기3-02.학자별 이론\[하워드 펄머터]EPRG 모델.txt</v>
      </c>
      <c r="M139" s="342" t="str">
        <f>VLOOKUP(D139,통합목록!$E$4:$J$220,6,0)</f>
        <v>B</v>
      </c>
      <c r="N139" s="342" t="str">
        <f t="shared" si="2"/>
        <v>제08장 인적자원관리의 현대적 흐름-07</v>
      </c>
    </row>
    <row r="140" spans="1:14" ht="189" customHeight="1" x14ac:dyDescent="0.2">
      <c r="A140" s="292"/>
      <c r="B140" s="183" t="s">
        <v>619</v>
      </c>
      <c r="C140" s="320" t="s">
        <v>1531</v>
      </c>
      <c r="D140" s="321" t="s">
        <v>1475</v>
      </c>
      <c r="E140" s="322" t="s">
        <v>600</v>
      </c>
      <c r="F140" s="351" t="str">
        <f>VLOOKUP(D140,통합목록!$E$4:$J$220,3,0)</f>
        <v>여성 인적자원관리의 중요성, 유리천장의 원인 및 적극적 고용개선 조치(AA)의 기대효과</v>
      </c>
      <c r="G140" s="366"/>
      <c r="H140" s="351"/>
      <c r="I140" s="351"/>
      <c r="J140" s="351"/>
      <c r="K140" s="323"/>
      <c r="L140" s="341" t="str">
        <f>VLOOKUP(D140,통합목록!$E$4:$J$220,4,0)</f>
        <v>열기2-02.인사노무관리론\02.문제\[모의][08.03-1]여성 인적자원관리의 중요성, 유리천장의 원인 및 적극적 고용개선 조치(AA)의 기대효과.txt</v>
      </c>
      <c r="M140" s="342" t="str">
        <f>VLOOKUP(D140,통합목록!$E$4:$J$220,6,0)</f>
        <v>B</v>
      </c>
      <c r="N140" s="342" t="str">
        <f t="shared" si="2"/>
        <v>제08장 인적자원관리의 현대적 흐름-08</v>
      </c>
    </row>
    <row r="141" spans="1:14" ht="189" customHeight="1" x14ac:dyDescent="0.2">
      <c r="A141" s="292"/>
      <c r="B141" s="183" t="s">
        <v>619</v>
      </c>
      <c r="C141" s="320" t="s">
        <v>1531</v>
      </c>
      <c r="D141" s="321" t="s">
        <v>1476</v>
      </c>
      <c r="E141" s="322" t="s">
        <v>605</v>
      </c>
      <c r="F141" s="351" t="str">
        <f>VLOOKUP(D141,통합목록!$E$4:$J$220,3,0)</f>
        <v>일・가정 양립 지원 제도와 가족친화경영 실천 방안</v>
      </c>
      <c r="G141" s="366"/>
      <c r="H141" s="351"/>
      <c r="I141" s="351"/>
      <c r="J141" s="351"/>
      <c r="K141" s="323"/>
      <c r="L141" s="341" t="str">
        <f>VLOOKUP(D141,통합목록!$E$4:$J$220,4,0)</f>
        <v>열기2-02.인사노무관리론\02.문제\[모의][08.03-2]일・가정 양립 지원 제도와 가족친화경영 실천 방안.txt</v>
      </c>
      <c r="M141" s="342" t="str">
        <f>VLOOKUP(D141,통합목록!$E$4:$J$220,6,0)</f>
        <v>B</v>
      </c>
      <c r="N141" s="342" t="str">
        <f t="shared" si="2"/>
        <v>제08장 인적자원관리의 현대적 흐름-09</v>
      </c>
    </row>
    <row r="142" spans="1:14" ht="189" customHeight="1" x14ac:dyDescent="0.2">
      <c r="A142" s="292"/>
      <c r="B142" s="183" t="s">
        <v>619</v>
      </c>
      <c r="C142" s="320" t="s">
        <v>1531</v>
      </c>
      <c r="D142" s="321" t="s">
        <v>1477</v>
      </c>
      <c r="E142" s="322" t="s">
        <v>613</v>
      </c>
      <c r="F142" s="351" t="str">
        <f>VLOOKUP(D142,통합목록!$E$4:$J$220,3,0)</f>
        <v>비정규직 인적자원관리의 대두 배경, 유연성 모델 및 조직에 미치는 영향</v>
      </c>
      <c r="G142" s="366"/>
      <c r="H142" s="351"/>
      <c r="I142" s="351"/>
      <c r="J142" s="351"/>
      <c r="K142" s="323"/>
      <c r="L142" s="341" t="str">
        <f>VLOOKUP(D142,통합목록!$E$4:$J$220,4,0)</f>
        <v>열기2-02.인사노무관리론\02.문제\[모의][08.04-1]비정규직 인적자원관리의 대두 배경, 유연성 모델 및 조직에 미치는 영향.txt</v>
      </c>
      <c r="M142" s="342" t="str">
        <f>VLOOKUP(D142,통합목록!$E$4:$J$220,6,0)</f>
        <v>B</v>
      </c>
      <c r="N142" s="342" t="str">
        <f t="shared" si="2"/>
        <v>제08장 인적자원관리의 현대적 흐름-10</v>
      </c>
    </row>
    <row r="143" spans="1:14" ht="189" customHeight="1" x14ac:dyDescent="0.2">
      <c r="A143" s="292"/>
      <c r="B143" s="183" t="s">
        <v>619</v>
      </c>
      <c r="C143" s="320" t="s">
        <v>1531</v>
      </c>
      <c r="D143" s="321" t="s">
        <v>1478</v>
      </c>
      <c r="E143" s="322" t="s">
        <v>1652</v>
      </c>
      <c r="F143" s="351" t="str">
        <f>VLOOKUP(D143,통합목록!$E$4:$J$220,3,0)</f>
        <v>차별 금지 원칙과 대응 방안 및 비정규직 유지 관리 전략</v>
      </c>
      <c r="G143" s="366"/>
      <c r="H143" s="351"/>
      <c r="I143" s="351"/>
      <c r="J143" s="351"/>
      <c r="K143" s="323"/>
      <c r="L143" s="341" t="str">
        <f>VLOOKUP(D143,통합목록!$E$4:$J$220,4,0)</f>
        <v>열기2-02.인사노무관리론\02.문제\[모의][08.04-2]차별 금지 원칙과 대응 방안 및 비정규직 유지 관리 전략.txt</v>
      </c>
      <c r="M143" s="342" t="str">
        <f>VLOOKUP(D143,통합목록!$E$4:$J$220,6,0)</f>
        <v>B</v>
      </c>
      <c r="N143" s="342" t="str">
        <f t="shared" si="2"/>
        <v>제08장 인적자원관리의 현대적 흐름-11</v>
      </c>
    </row>
    <row r="144" spans="1:14" ht="189" customHeight="1" x14ac:dyDescent="0.2">
      <c r="A144" s="292"/>
      <c r="B144" s="183" t="s">
        <v>619</v>
      </c>
      <c r="C144" s="320" t="s">
        <v>126</v>
      </c>
      <c r="D144" s="321" t="s">
        <v>1815</v>
      </c>
      <c r="E144" s="322" t="s">
        <v>1653</v>
      </c>
      <c r="F144" s="351" t="str">
        <f>VLOOKUP(D144,통합목록!$E$4:$J$220,3,0)</f>
        <v>유연한 기업 모델*</v>
      </c>
      <c r="G144" s="366"/>
      <c r="H144" s="351"/>
      <c r="I144" s="351"/>
      <c r="J144" s="351"/>
      <c r="K144" s="323"/>
      <c r="L144" s="341" t="str">
        <f>VLOOKUP(D144,통합목록!$E$4:$J$220,4,0)</f>
        <v>열기3-02.학자별 이론\[존 앳킨슨]유연한 기업 모델.txt</v>
      </c>
      <c r="M144" s="342" t="str">
        <f>VLOOKUP(D144,통합목록!$E$4:$J$220,6,0)</f>
        <v>A</v>
      </c>
      <c r="N144" s="342" t="str">
        <f t="shared" si="2"/>
        <v>제08장 인적자원관리의 현대적 흐름-12</v>
      </c>
    </row>
    <row r="145" spans="1:14" ht="189" customHeight="1" x14ac:dyDescent="0.2">
      <c r="A145" s="292"/>
      <c r="B145" s="183" t="s">
        <v>619</v>
      </c>
      <c r="C145" s="320" t="s">
        <v>1531</v>
      </c>
      <c r="D145" s="321" t="s">
        <v>1479</v>
      </c>
      <c r="E145" s="322" t="s">
        <v>1654</v>
      </c>
      <c r="F145" s="351" t="str">
        <f>VLOOKUP(D145,통합목록!$E$4:$J$220,3,0)</f>
        <v>성과주의 인적자원관리의 개념과 도입 배경, 긍정적・부정적 기능 분석</v>
      </c>
      <c r="G145" s="366"/>
      <c r="H145" s="351"/>
      <c r="I145" s="351"/>
      <c r="J145" s="351"/>
      <c r="K145" s="323"/>
      <c r="L145" s="341" t="str">
        <f>VLOOKUP(D145,통합목록!$E$4:$J$220,4,0)</f>
        <v>열기2-02.인사노무관리론\02.문제\[모의][08.05-1]성과주의 인적자원관리의 개념과 도입 배경, 긍정적・부정적 기능 분석.txt</v>
      </c>
      <c r="M145" s="342" t="str">
        <f>VLOOKUP(D145,통합목록!$E$4:$J$220,6,0)</f>
        <v>A</v>
      </c>
      <c r="N145" s="342" t="str">
        <f t="shared" si="2"/>
        <v>제08장 인적자원관리의 현대적 흐름-13</v>
      </c>
    </row>
    <row r="146" spans="1:14" ht="189" customHeight="1" x14ac:dyDescent="0.2">
      <c r="A146" s="292"/>
      <c r="B146" s="183" t="s">
        <v>619</v>
      </c>
      <c r="C146" s="320" t="s">
        <v>1531</v>
      </c>
      <c r="D146" s="321" t="s">
        <v>1480</v>
      </c>
      <c r="E146" s="322" t="s">
        <v>1655</v>
      </c>
      <c r="F146" s="351" t="str">
        <f>VLOOKUP(D146,통합목록!$E$4:$J$220,3,0)</f>
        <v>성과주의 수용성 확보 방안과 집단 성과급 및 비금전적 보상 전략</v>
      </c>
      <c r="G146" s="366"/>
      <c r="H146" s="351"/>
      <c r="I146" s="351"/>
      <c r="J146" s="351"/>
      <c r="K146" s="323"/>
      <c r="L146" s="341" t="str">
        <f>VLOOKUP(D146,통합목록!$E$4:$J$220,4,0)</f>
        <v>열기2-02.인사노무관리론\02.문제\[모의][08.05-2]성과주의 수용성 확보 방안과 집단 성과급 및 비금전적 보상 전략.txt</v>
      </c>
      <c r="M146" s="342" t="str">
        <f>VLOOKUP(D146,통합목록!$E$4:$J$220,6,0)</f>
        <v>A</v>
      </c>
      <c r="N146" s="342" t="str">
        <f t="shared" si="2"/>
        <v>제08장 인적자원관리의 현대적 흐름-14</v>
      </c>
    </row>
    <row r="147" spans="1:14" ht="189" customHeight="1" x14ac:dyDescent="0.2">
      <c r="A147" s="292"/>
      <c r="B147" s="183" t="s">
        <v>619</v>
      </c>
      <c r="C147" s="320" t="s">
        <v>1350</v>
      </c>
      <c r="D147" s="321" t="s">
        <v>1230</v>
      </c>
      <c r="E147" s="322" t="s">
        <v>617</v>
      </c>
      <c r="F147" s="351" t="str">
        <f>VLOOKUP(D147,통합목록!$E$4:$J$220,3,0)</f>
        <v>직장 내 괴롭힘의 개념, 발생 시 조치방안 3가지</v>
      </c>
      <c r="G147" s="366"/>
      <c r="H147" s="351"/>
      <c r="I147" s="351"/>
      <c r="J147" s="351"/>
      <c r="K147" s="323"/>
      <c r="L147" s="341" t="str">
        <f>VLOOKUP(D147,통합목록!$E$4:$J$220,4,0)</f>
        <v>열기2-02.인사노무관리론\02.문제\[기출][2021-3]직장 내 괴롭힘의 개념, 발생 시 조치방안 3가지.txt</v>
      </c>
      <c r="M147" s="342" t="str">
        <f>VLOOKUP(D147,통합목록!$E$4:$J$220,6,0)</f>
        <v>A</v>
      </c>
      <c r="N147" s="342" t="str">
        <f t="shared" si="2"/>
        <v>제08장 인적자원관리의 현대적 흐름-15</v>
      </c>
    </row>
    <row r="148" spans="1:14" ht="189" customHeight="1" x14ac:dyDescent="0.2">
      <c r="A148" s="292"/>
      <c r="B148" s="183" t="s">
        <v>619</v>
      </c>
      <c r="C148" s="320" t="s">
        <v>1531</v>
      </c>
      <c r="D148" s="321" t="s">
        <v>1481</v>
      </c>
      <c r="E148" s="322" t="s">
        <v>1656</v>
      </c>
      <c r="F148" s="351" t="str">
        <f>VLOOKUP(D148,통합목록!$E$4:$J$220,3,0)</f>
        <v>저성과자의 개념 정의, 다차원적 발생 원인 분석 및 방치 시 조직에 미치는 역기능</v>
      </c>
      <c r="G148" s="366"/>
      <c r="H148" s="351"/>
      <c r="I148" s="351"/>
      <c r="J148" s="351"/>
      <c r="K148" s="323"/>
      <c r="L148" s="341" t="str">
        <f>VLOOKUP(D148,통합목록!$E$4:$J$220,4,0)</f>
        <v>열기2-02.인사노무관리론\02.문제\[모의][08.06-1]저성과자의 개념 정의, 다차원적 발생 원인 분석 및 방치 시 조직에 미치는 역기능.txt</v>
      </c>
      <c r="M148" s="342" t="str">
        <f>VLOOKUP(D148,통합목록!$E$4:$J$220,6,0)</f>
        <v>A</v>
      </c>
      <c r="N148" s="342" t="str">
        <f t="shared" si="2"/>
        <v>제08장 인적자원관리의 현대적 흐름-16</v>
      </c>
    </row>
    <row r="149" spans="1:14" ht="189" customHeight="1" x14ac:dyDescent="0.2">
      <c r="A149" s="292"/>
      <c r="B149" s="183" t="s">
        <v>619</v>
      </c>
      <c r="C149" s="320" t="s">
        <v>1531</v>
      </c>
      <c r="D149" s="321" t="s">
        <v>1482</v>
      </c>
      <c r="E149" s="322" t="s">
        <v>1657</v>
      </c>
      <c r="F149" s="351" t="str">
        <f>VLOOKUP(D149,통합목록!$E$4:$J$220,3,0)</f>
        <v>저성과자 관리 프로그램(PIP)의 운영 단계와 역량 개발형 관리 및 퇴직 관리의 정당성 확보 방안</v>
      </c>
      <c r="G149" s="366"/>
      <c r="H149" s="351"/>
      <c r="I149" s="351"/>
      <c r="J149" s="351"/>
      <c r="K149" s="323"/>
      <c r="L149" s="341" t="str">
        <f>VLOOKUP(D149,통합목록!$E$4:$J$220,4,0)</f>
        <v>열기2-02.인사노무관리론\02.문제\[모의][08.06-2]저성과자 관리 프로그램(PIP)의 운영 단계와 역량 개발형 관리 및 퇴직 관리의 정당성 확보 방안.txt</v>
      </c>
      <c r="M149" s="342" t="str">
        <f>VLOOKUP(D149,통합목록!$E$4:$J$220,6,0)</f>
        <v>A</v>
      </c>
      <c r="N149" s="342" t="str">
        <f t="shared" si="2"/>
        <v>제08장 인적자원관리의 현대적 흐름-17</v>
      </c>
    </row>
    <row r="150" spans="1:14" ht="189" customHeight="1" x14ac:dyDescent="0.2">
      <c r="A150" s="292"/>
      <c r="B150" s="183" t="s">
        <v>619</v>
      </c>
      <c r="C150" s="320" t="s">
        <v>1350</v>
      </c>
      <c r="D150" s="321" t="s">
        <v>1231</v>
      </c>
      <c r="E150" s="322" t="s">
        <v>1658</v>
      </c>
      <c r="F150" s="351" t="str">
        <f>VLOOKUP(D150,통합목록!$E$4:$J$220,3,0)</f>
        <v>역량의 개념, 특징, 효과적인 역량중심 인사평가시스템 구축방안</v>
      </c>
      <c r="G150" s="366"/>
      <c r="H150" s="351"/>
      <c r="I150" s="351"/>
      <c r="J150" s="351"/>
      <c r="K150" s="323"/>
      <c r="L150" s="341" t="str">
        <f>VLOOKUP(D150,통합목록!$E$4:$J$220,4,0)</f>
        <v>열기2-02.인사노무관리론\02.문제\[기출][2013-3]역량의 개념, 특징, 효과적인 역량중심 인사평가시스템 구축방안.txt</v>
      </c>
      <c r="M150" s="342" t="str">
        <f>VLOOKUP(D150,통합목록!$E$4:$J$220,6,0)</f>
        <v>A</v>
      </c>
      <c r="N150" s="342" t="str">
        <f t="shared" si="2"/>
        <v>제08장 인적자원관리의 현대적 흐름-18</v>
      </c>
    </row>
    <row r="151" spans="1:14" ht="189" customHeight="1" x14ac:dyDescent="0.2">
      <c r="A151" s="292"/>
      <c r="B151" s="183" t="s">
        <v>619</v>
      </c>
      <c r="C151" s="320" t="s">
        <v>1350</v>
      </c>
      <c r="D151" s="321" t="s">
        <v>188</v>
      </c>
      <c r="E151" s="322" t="s">
        <v>1659</v>
      </c>
      <c r="F151" s="351" t="str">
        <f>VLOOKUP(D151,통합목록!$E$4:$J$220,3,0)</f>
        <v>역량중심 인적자원관리와 직무중심 인적자원관리의 비교 및 평가센터의 의의와 4가지 기법</v>
      </c>
      <c r="G151" s="366"/>
      <c r="H151" s="351"/>
      <c r="I151" s="351"/>
      <c r="J151" s="351"/>
      <c r="K151" s="323"/>
      <c r="L151" s="341" t="str">
        <f>VLOOKUP(D151,통합목록!$E$4:$J$220,4,0)</f>
        <v>열기2-02.인사노무관리론\02.문제\[기출][2021-1]역량중심 인적자원관리와 직무중심 인적자원관리의 비교 및 평가센터의 의의와 4가지 기법.txt</v>
      </c>
      <c r="M151" s="342" t="str">
        <f>VLOOKUP(D151,통합목록!$E$4:$J$220,6,0)</f>
        <v>C</v>
      </c>
      <c r="N151" s="342" t="str">
        <f t="shared" si="2"/>
        <v>제08장 인적자원관리의 현대적 흐름-19</v>
      </c>
    </row>
    <row r="152" spans="1:14" ht="189" customHeight="1" x14ac:dyDescent="0.2">
      <c r="A152" s="292"/>
      <c r="B152" s="183" t="s">
        <v>619</v>
      </c>
      <c r="C152" s="320" t="s">
        <v>1350</v>
      </c>
      <c r="D152" s="321" t="s">
        <v>1232</v>
      </c>
      <c r="E152" s="322" t="s">
        <v>1660</v>
      </c>
      <c r="F152" s="351" t="str">
        <f>VLOOKUP(D152,통합목록!$E$4:$J$220,3,0)</f>
        <v>변화된 기업환경의 특성과 고성과팀, 고성과팀을 동기부여 할 수 있는 인사노무관리 기능별 방안</v>
      </c>
      <c r="G152" s="366"/>
      <c r="H152" s="351"/>
      <c r="I152" s="351"/>
      <c r="J152" s="351"/>
      <c r="K152" s="323"/>
      <c r="L152" s="341" t="str">
        <f>VLOOKUP(D152,통합목록!$E$4:$J$220,4,0)</f>
        <v>열기2-02.인사노무관리론\02.문제\[기출][2016-1]변화된 기업환경의 특성과 고성과팀, 고성과팀을 동기부여 할 수 있는 인사노무관리 기능별 방안.txt</v>
      </c>
      <c r="M152" s="342" t="str">
        <f>VLOOKUP(D152,통합목록!$E$4:$J$220,6,0)</f>
        <v>A</v>
      </c>
      <c r="N152" s="342" t="str">
        <f t="shared" si="2"/>
        <v>제08장 인적자원관리의 현대적 흐름-20</v>
      </c>
    </row>
    <row r="153" spans="1:14" ht="189" customHeight="1" x14ac:dyDescent="0.2">
      <c r="A153" s="292"/>
      <c r="B153" s="183" t="s">
        <v>619</v>
      </c>
      <c r="C153" s="320" t="s">
        <v>126</v>
      </c>
      <c r="D153" s="321" t="s">
        <v>1773</v>
      </c>
      <c r="E153" s="322" t="s">
        <v>1661</v>
      </c>
      <c r="F153" s="351" t="str">
        <f>VLOOKUP(D153,통합목록!$E$4:$J$220,3,0)</f>
        <v>능력주의 인적자원관리*</v>
      </c>
      <c r="G153" s="366"/>
      <c r="H153" s="351"/>
      <c r="I153" s="351"/>
      <c r="J153" s="351"/>
      <c r="K153" s="323"/>
      <c r="L153" s="341" t="str">
        <f>VLOOKUP(D153,통합목록!$E$4:$J$220,4,0)</f>
        <v>열기3-02.학자별 이론\[제프리 페퍼]능력주의 인적자원관리.txt</v>
      </c>
      <c r="M153" s="342" t="str">
        <f>VLOOKUP(D153,통합목록!$E$4:$J$220,6,0)</f>
        <v>A</v>
      </c>
      <c r="N153" s="342" t="str">
        <f t="shared" si="2"/>
        <v>제08장 인적자원관리의 현대적 흐름-21</v>
      </c>
    </row>
    <row r="154" spans="1:14" ht="189" customHeight="1" x14ac:dyDescent="0.2">
      <c r="A154" s="292"/>
      <c r="B154" s="183" t="s">
        <v>619</v>
      </c>
      <c r="C154" s="320" t="s">
        <v>126</v>
      </c>
      <c r="D154" s="321" t="s">
        <v>1818</v>
      </c>
      <c r="E154" s="322" t="s">
        <v>1662</v>
      </c>
      <c r="F154" s="351" t="str">
        <f>VLOOKUP(D154,통합목록!$E$4:$J$220,3,0)</f>
        <v>다양성 계측 모델*</v>
      </c>
      <c r="G154" s="366"/>
      <c r="H154" s="351"/>
      <c r="I154" s="351"/>
      <c r="J154" s="351"/>
      <c r="K154" s="323"/>
      <c r="L154" s="341" t="str">
        <f>VLOOKUP(D154,통합목록!$E$4:$J$220,4,0)</f>
        <v>열기3-02.학자별 이론\[리 가든스와츠, 애니타 로웨]다양성 계측 모델.txt</v>
      </c>
      <c r="M154" s="342" t="str">
        <f>VLOOKUP(D154,통합목록!$E$4:$J$220,6,0)</f>
        <v>B</v>
      </c>
      <c r="N154" s="342" t="str">
        <f t="shared" si="2"/>
        <v>제08장 인적자원관리의 현대적 흐름-22</v>
      </c>
    </row>
    <row r="155" spans="1:14" ht="189" customHeight="1" x14ac:dyDescent="0.2">
      <c r="A155" s="292"/>
      <c r="B155" s="183" t="s">
        <v>619</v>
      </c>
      <c r="C155" s="320" t="s">
        <v>1350</v>
      </c>
      <c r="D155" s="321" t="s">
        <v>1233</v>
      </c>
      <c r="E155" s="322" t="s">
        <v>1663</v>
      </c>
      <c r="F155" s="351" t="str">
        <f>VLOOKUP(D155,통합목록!$E$4:$J$220,3,0)</f>
        <v>지속가능경영을 이루기 위해 인사노무관리 차원에서 관리해야 할 주요 내용</v>
      </c>
      <c r="G155" s="366"/>
      <c r="H155" s="351"/>
      <c r="I155" s="351"/>
      <c r="J155" s="351"/>
      <c r="K155" s="323"/>
      <c r="L155" s="341" t="str">
        <f>VLOOKUP(D155,통합목록!$E$4:$J$220,4,0)</f>
        <v>열기2-02.인사노무관리론\02.문제\[기출][2009-1]지속가능경영을 이루기 위해 인사노무관리 차원에서 관리해야 할 주요 내용.txt</v>
      </c>
      <c r="M155" s="342" t="str">
        <f>VLOOKUP(D155,통합목록!$E$4:$J$220,6,0)</f>
        <v>A</v>
      </c>
      <c r="N155" s="342" t="str">
        <f t="shared" si="2"/>
        <v>제08장 인적자원관리의 현대적 흐름-23</v>
      </c>
    </row>
    <row r="156" spans="1:14" ht="189" customHeight="1" x14ac:dyDescent="0.2">
      <c r="A156" s="292"/>
      <c r="B156" s="183" t="s">
        <v>619</v>
      </c>
      <c r="C156" s="320" t="s">
        <v>126</v>
      </c>
      <c r="D156" s="321" t="s">
        <v>1820</v>
      </c>
      <c r="E156" s="322" t="s">
        <v>1664</v>
      </c>
      <c r="F156" s="351" t="str">
        <f>VLOOKUP(D156,통합목록!$E$4:$J$220,3,0)</f>
        <v>자원기반관점(RBV)*</v>
      </c>
      <c r="G156" s="366"/>
      <c r="H156" s="351"/>
      <c r="I156" s="351"/>
      <c r="J156" s="351"/>
      <c r="K156" s="323"/>
      <c r="L156" s="341" t="str">
        <f>VLOOKUP(D156,통합목록!$E$4:$J$220,4,0)</f>
        <v>열기3-02.학자별 이론\[제이 바니, 에디스 펜로즈]자원기반관점(RBV).txt</v>
      </c>
      <c r="M156" s="342" t="str">
        <f>VLOOKUP(D156,통합목록!$E$4:$J$220,6,0)</f>
        <v>B</v>
      </c>
      <c r="N156" s="342" t="str">
        <f t="shared" si="2"/>
        <v>제08장 인적자원관리의 현대적 흐름-24</v>
      </c>
    </row>
    <row r="157" spans="1:14" ht="189" customHeight="1" x14ac:dyDescent="0.2">
      <c r="A157" s="292"/>
      <c r="B157" s="183" t="s">
        <v>619</v>
      </c>
      <c r="C157" s="320" t="s">
        <v>1350</v>
      </c>
      <c r="D157" s="321" t="s">
        <v>1234</v>
      </c>
      <c r="E157" s="322" t="s">
        <v>1665</v>
      </c>
      <c r="F157" s="351" t="str">
        <f>VLOOKUP(D157,통합목록!$E$4:$J$220,3,0)</f>
        <v>고령인력 활용을 위한 인력예측기법</v>
      </c>
      <c r="G157" s="366"/>
      <c r="H157" s="351"/>
      <c r="I157" s="351"/>
      <c r="J157" s="351"/>
      <c r="K157" s="323"/>
      <c r="L157" s="341" t="str">
        <f>VLOOKUP(D157,통합목록!$E$4:$J$220,4,0)</f>
        <v>열기2-02.인사노무관리론\02.문제\[기출][2009-2-1]고령인력 활용을 위한 인력예측기법.txt</v>
      </c>
      <c r="M157" s="342" t="str">
        <f>VLOOKUP(D157,통합목록!$E$4:$J$220,6,0)</f>
        <v>A</v>
      </c>
      <c r="N157" s="342" t="str">
        <f t="shared" si="2"/>
        <v>제08장 인적자원관리의 현대적 흐름-25</v>
      </c>
    </row>
    <row r="158" spans="1:14" ht="189" customHeight="1" x14ac:dyDescent="0.2">
      <c r="A158" s="292"/>
      <c r="B158" s="183" t="s">
        <v>619</v>
      </c>
      <c r="C158" s="320" t="s">
        <v>1350</v>
      </c>
      <c r="D158" s="321" t="s">
        <v>1235</v>
      </c>
      <c r="E158" s="322" t="s">
        <v>1666</v>
      </c>
      <c r="F158" s="351" t="str">
        <f>VLOOKUP(D158,통합목록!$E$4:$J$220,3,0)</f>
        <v>전통적 공동체 지향 기업문화 계승 및 지식정보화 사회 대응을 위한 시스템적 인적자원관리 설계</v>
      </c>
      <c r="G158" s="366"/>
      <c r="H158" s="351"/>
      <c r="I158" s="351"/>
      <c r="J158" s="351"/>
      <c r="K158" s="323"/>
      <c r="L158" s="341" t="str">
        <f>VLOOKUP(D158,통합목록!$E$4:$J$220,4,0)</f>
        <v>열기2-02.인사노무관리론\02.문제\[기출][2011-1]전통적 공동체 지향 기업문화 계승 및 지식정보화 사회 대응을 위한 시스템적 인적자원관리 설계.txt</v>
      </c>
      <c r="M158" s="342" t="str">
        <f>VLOOKUP(D158,통합목록!$E$4:$J$220,6,0)</f>
        <v>A</v>
      </c>
      <c r="N158" s="342" t="str">
        <f t="shared" si="2"/>
        <v>제08장 인적자원관리의 현대적 흐름-26</v>
      </c>
    </row>
    <row r="159" spans="1:14" ht="189" customHeight="1" x14ac:dyDescent="0.2">
      <c r="A159" s="292"/>
      <c r="B159" s="183" t="s">
        <v>619</v>
      </c>
      <c r="C159" s="320" t="s">
        <v>1531</v>
      </c>
      <c r="D159" s="321" t="s">
        <v>1483</v>
      </c>
      <c r="E159" s="322" t="s">
        <v>1667</v>
      </c>
      <c r="F159" s="351" t="str">
        <f>VLOOKUP(D159,통합목록!$E$4:$J$220,3,0)</f>
        <v>가족친화적 경영(FFM)의 개념, 등장 배경, 사회적 교환 이론과 신호 이론에 근거한 조직 효과성 분석</v>
      </c>
      <c r="G159" s="366"/>
      <c r="H159" s="351"/>
      <c r="I159" s="351"/>
      <c r="J159" s="351"/>
      <c r="K159" s="323"/>
      <c r="L159" s="341" t="str">
        <f>VLOOKUP(D159,통합목록!$E$4:$J$220,4,0)</f>
        <v>열기2-02.인사노무관리론\02.문제\[모의][08.14-1]가족친화적 경영(FFM)의 개념, 등장 배경, 사회적 교환 이론과 신호 이론에 근거한 조직 효과성 분석.txt</v>
      </c>
      <c r="M159" s="342" t="str">
        <f>VLOOKUP(D159,통합목록!$E$4:$J$220,6,0)</f>
        <v>C</v>
      </c>
      <c r="N159" s="342" t="str">
        <f t="shared" si="2"/>
        <v>제08장 인적자원관리의 현대적 흐름-27</v>
      </c>
    </row>
    <row r="160" spans="1:14" ht="189" customHeight="1" x14ac:dyDescent="0.2">
      <c r="A160" s="292"/>
      <c r="B160" s="183" t="s">
        <v>619</v>
      </c>
      <c r="C160" s="320" t="s">
        <v>1531</v>
      </c>
      <c r="D160" s="321" t="s">
        <v>1484</v>
      </c>
      <c r="E160" s="322" t="s">
        <v>1668</v>
      </c>
      <c r="F160" s="351" t="str">
        <f>VLOOKUP(D160,통합목록!$E$4:$J$220,3,0)</f>
        <v>성공적 정착을 위한 조직 문화와 리더십, 구체적 실행 프로그램 및 장애요인 극복 방안</v>
      </c>
      <c r="G160" s="366"/>
      <c r="H160" s="351"/>
      <c r="I160" s="351"/>
      <c r="J160" s="351"/>
      <c r="K160" s="323"/>
      <c r="L160" s="341" t="str">
        <f>VLOOKUP(D160,통합목록!$E$4:$J$220,4,0)</f>
        <v>열기2-02.인사노무관리론\02.문제\[모의][08.14-2]성공적 정착을 위한 조직 문화와 리더십, 구체적 실행 프로그램 및 장애요인 극복 방안.txt</v>
      </c>
      <c r="M160" s="342" t="str">
        <f>VLOOKUP(D160,통합목록!$E$4:$J$220,6,0)</f>
        <v>C</v>
      </c>
      <c r="N160" s="342" t="str">
        <f t="shared" si="2"/>
        <v>제08장 인적자원관리의 현대적 흐름-28</v>
      </c>
    </row>
    <row r="161" spans="1:14" ht="189" customHeight="1" x14ac:dyDescent="0.2">
      <c r="A161" s="292"/>
      <c r="B161" s="183" t="s">
        <v>619</v>
      </c>
      <c r="C161" s="320" t="s">
        <v>126</v>
      </c>
      <c r="D161" s="321" t="s">
        <v>1821</v>
      </c>
      <c r="E161" s="322" t="s">
        <v>1669</v>
      </c>
      <c r="F161" s="351" t="str">
        <f>VLOOKUP(D161,통합목록!$E$4:$J$220,3,0)</f>
        <v>사회적 교환 이론</v>
      </c>
      <c r="G161" s="366"/>
      <c r="H161" s="351"/>
      <c r="I161" s="351"/>
      <c r="J161" s="351"/>
      <c r="K161" s="323"/>
      <c r="L161" s="341" t="str">
        <f>VLOOKUP(D161,통합목록!$E$4:$J$220,4,0)</f>
        <v>열기3-02.학자별 이론\[피터 블라우]사회적 교환 이론.txt</v>
      </c>
      <c r="M161" s="342" t="str">
        <f>VLOOKUP(D161,통합목록!$E$4:$J$220,6,0)</f>
        <v>C</v>
      </c>
      <c r="N161" s="342" t="str">
        <f t="shared" si="2"/>
        <v>제08장 인적자원관리의 현대적 흐름-29</v>
      </c>
    </row>
    <row r="162" spans="1:14" ht="189" customHeight="1" x14ac:dyDescent="0.2">
      <c r="A162" s="292"/>
      <c r="B162" s="183" t="s">
        <v>619</v>
      </c>
      <c r="C162" s="320" t="s">
        <v>1531</v>
      </c>
      <c r="D162" s="321" t="s">
        <v>1485</v>
      </c>
      <c r="E162" s="322" t="s">
        <v>1670</v>
      </c>
      <c r="F162" s="351" t="str">
        <f>VLOOKUP(D162,통합목록!$E$4:$J$220,3,0)</f>
        <v>스마트 워크(Smart Work)의 개념・유형 및 개인과 조직에 미치는 긍정적 영향과 역기능</v>
      </c>
      <c r="G162" s="366"/>
      <c r="H162" s="351"/>
      <c r="I162" s="351"/>
      <c r="J162" s="351"/>
      <c r="K162" s="323"/>
      <c r="L162" s="341" t="str">
        <f>VLOOKUP(D162,통합목록!$E$4:$J$220,4,0)</f>
        <v>열기2-02.인사노무관리론\02.문제\[모의][08.15-1]스마트 워크(Smart Work)의 개념・유형 및 개인과 조직에 미치는 긍정적 영향과 역기능.txt</v>
      </c>
      <c r="M162" s="342" t="str">
        <f>VLOOKUP(D162,통합목록!$E$4:$J$220,6,0)</f>
        <v>B</v>
      </c>
      <c r="N162" s="342" t="str">
        <f t="shared" si="2"/>
        <v>제08장 인적자원관리의 현대적 흐름-30</v>
      </c>
    </row>
    <row r="163" spans="1:14" ht="189" customHeight="1" x14ac:dyDescent="0.2">
      <c r="A163" s="292"/>
      <c r="B163" s="183" t="s">
        <v>619</v>
      </c>
      <c r="C163" s="320" t="s">
        <v>1531</v>
      </c>
      <c r="D163" s="321" t="s">
        <v>1486</v>
      </c>
      <c r="E163" s="322" t="s">
        <v>1671</v>
      </c>
      <c r="F163" s="351" t="str">
        <f>VLOOKUP(D163,통합목록!$E$4:$J$220,3,0)</f>
        <v>스마트 워크 체제 하 성과 관리 패러다임 변화와 인사평가・보상 체계 설계 및 조직 문화적 과제</v>
      </c>
      <c r="G163" s="366"/>
      <c r="H163" s="351"/>
      <c r="I163" s="351"/>
      <c r="J163" s="351"/>
      <c r="K163" s="323"/>
      <c r="L163" s="341" t="str">
        <f>VLOOKUP(D163,통합목록!$E$4:$J$220,4,0)</f>
        <v>열기2-02.인사노무관리론\02.문제\[모의][08.15-2]스마트 워크 체제 하 성과 관리 패러다임 변화와 인사평가・보상 체계 설계 및 조직 문화적 과제.txt</v>
      </c>
      <c r="M163" s="342" t="str">
        <f>VLOOKUP(D163,통합목록!$E$4:$J$220,6,0)</f>
        <v>B</v>
      </c>
      <c r="N163" s="342" t="str">
        <f t="shared" si="2"/>
        <v>제08장 인적자원관리의 현대적 흐름-31</v>
      </c>
    </row>
    <row r="164" spans="1:14" ht="189" customHeight="1" x14ac:dyDescent="0.2">
      <c r="A164" s="292"/>
      <c r="B164" s="183" t="s">
        <v>619</v>
      </c>
      <c r="C164" s="320" t="s">
        <v>1531</v>
      </c>
      <c r="D164" s="321" t="s">
        <v>1487</v>
      </c>
      <c r="E164" s="322" t="s">
        <v>1672</v>
      </c>
      <c r="F164" s="351" t="str">
        <f>VLOOKUP(D164,통합목록!$E$4:$J$220,3,0)</f>
        <v>QWL의 개념, 대두 배경 및 월튼(Walton)의 8가지 측정 지표와 사례의 연계 분석</v>
      </c>
      <c r="G164" s="366"/>
      <c r="H164" s="351"/>
      <c r="I164" s="351"/>
      <c r="J164" s="351"/>
      <c r="K164" s="323"/>
      <c r="L164" s="341" t="str">
        <f>VLOOKUP(D164,통합목록!$E$4:$J$220,4,0)</f>
        <v>열기2-02.인사노무관리론\02.문제\[모의][08.16-1]QWL의 개념, 대두 배경 및 월튼(Walton)의 8가지 측정 지표와 사례의 연계 분석.txt</v>
      </c>
      <c r="M164" s="342" t="str">
        <f>VLOOKUP(D164,통합목록!$E$4:$J$220,6,0)</f>
        <v>A</v>
      </c>
      <c r="N164" s="342" t="str">
        <f t="shared" si="2"/>
        <v>제08장 인적자원관리의 현대적 흐름-32</v>
      </c>
    </row>
    <row r="165" spans="1:14" ht="189" customHeight="1" x14ac:dyDescent="0.2">
      <c r="A165" s="292"/>
      <c r="B165" s="183" t="s">
        <v>619</v>
      </c>
      <c r="C165" s="320" t="s">
        <v>1531</v>
      </c>
      <c r="D165" s="321" t="s">
        <v>1488</v>
      </c>
      <c r="E165" s="322" t="s">
        <v>1673</v>
      </c>
      <c r="F165" s="351" t="str">
        <f>VLOOKUP(D165,통합목록!$E$4:$J$220,3,0)</f>
        <v>QWL 향상을 위한 구체적 실천 방안과 기대 효과 및 성공 전제 조건</v>
      </c>
      <c r="G165" s="366"/>
      <c r="H165" s="351"/>
      <c r="I165" s="351"/>
      <c r="J165" s="351"/>
      <c r="K165" s="323"/>
      <c r="L165" s="341" t="str">
        <f>VLOOKUP(D165,통합목록!$E$4:$J$220,4,0)</f>
        <v>열기2-02.인사노무관리론\02.문제\[모의][08.16-2]QWL 향상을 위한 구체적 실천 방안과 기대 효과 및 성공 전제 조건.txt</v>
      </c>
      <c r="M165" s="342" t="str">
        <f>VLOOKUP(D165,통합목록!$E$4:$J$220,6,0)</f>
        <v>A</v>
      </c>
      <c r="N165" s="342" t="str">
        <f t="shared" si="2"/>
        <v>제08장 인적자원관리의 현대적 흐름-33</v>
      </c>
    </row>
    <row r="166" spans="1:14" ht="189" customHeight="1" x14ac:dyDescent="0.2">
      <c r="A166" s="292"/>
      <c r="B166" s="183" t="s">
        <v>619</v>
      </c>
      <c r="C166" s="320" t="s">
        <v>126</v>
      </c>
      <c r="D166" s="321" t="s">
        <v>1822</v>
      </c>
      <c r="E166" s="322" t="s">
        <v>1674</v>
      </c>
      <c r="F166" s="351" t="str">
        <f>VLOOKUP(D166,통합목록!$E$4:$J$220,3,0)</f>
        <v>근로생활의 질(QWL)*</v>
      </c>
      <c r="G166" s="366"/>
      <c r="H166" s="351"/>
      <c r="I166" s="351"/>
      <c r="J166" s="351"/>
      <c r="K166" s="323"/>
      <c r="L166" s="341" t="str">
        <f>VLOOKUP(D166,통합목록!$E$4:$J$220,4,0)</f>
        <v>열기3-02.학자별 이론\[리처트 월튼]근로생활의 질(QWL).txt</v>
      </c>
      <c r="M166" s="342" t="str">
        <f>VLOOKUP(D166,통합목록!$E$4:$J$220,6,0)</f>
        <v>A</v>
      </c>
      <c r="N166" s="342" t="str">
        <f t="shared" si="2"/>
        <v>제08장 인적자원관리의 현대적 흐름-34</v>
      </c>
    </row>
    <row r="167" spans="1:14" ht="189" customHeight="1" x14ac:dyDescent="0.2">
      <c r="A167" s="292"/>
      <c r="B167" s="183" t="s">
        <v>619</v>
      </c>
      <c r="C167" s="320" t="s">
        <v>1531</v>
      </c>
      <c r="D167" s="321" t="s">
        <v>1489</v>
      </c>
      <c r="E167" s="322" t="s">
        <v>1675</v>
      </c>
      <c r="F167" s="351" t="str">
        <f>VLOOKUP(D167,통합목록!$E$4:$J$220,3,0)</f>
        <v>인사감사의 개념・목적 및 주체와 대상 범위에 따른 분류</v>
      </c>
      <c r="G167" s="366"/>
      <c r="H167" s="351"/>
      <c r="I167" s="351"/>
      <c r="J167" s="351"/>
      <c r="K167" s="323"/>
      <c r="L167" s="341" t="str">
        <f>VLOOKUP(D167,통합목록!$E$4:$J$220,4,0)</f>
        <v>열기2-02.인사노무관리론\02.문제\[모의][08.17-1]인사감사의 개념・목적 및 주체와 대상 범위에 따른 분류.txt</v>
      </c>
      <c r="M167" s="342" t="str">
        <f>VLOOKUP(D167,통합목록!$E$4:$J$220,6,0)</f>
        <v>C</v>
      </c>
      <c r="N167" s="342" t="str">
        <f t="shared" si="2"/>
        <v>제08장 인적자원관리의 현대적 흐름-35</v>
      </c>
    </row>
    <row r="168" spans="1:14" ht="189" customHeight="1" x14ac:dyDescent="0.2">
      <c r="A168" s="292"/>
      <c r="B168" s="183" t="s">
        <v>619</v>
      </c>
      <c r="C168" s="320" t="s">
        <v>1531</v>
      </c>
      <c r="D168" s="321" t="s">
        <v>1490</v>
      </c>
      <c r="E168" s="322" t="s">
        <v>1676</v>
      </c>
      <c r="F168" s="351" t="str">
        <f>VLOOKUP(D168,통합목록!$E$4:$J$220,3,0)</f>
        <v>인사감사 실시 절차와 평가 기준 및 결과의 피드백・활용 방안</v>
      </c>
      <c r="G168" s="366"/>
      <c r="H168" s="351"/>
      <c r="I168" s="351"/>
      <c r="J168" s="351"/>
      <c r="K168" s="323"/>
      <c r="L168" s="341" t="str">
        <f>VLOOKUP(D168,통합목록!$E$4:$J$220,4,0)</f>
        <v>열기2-02.인사노무관리론\02.문제\[모의][08.17-2]인사감사 실시 절차와 평가 기준 및 결과의 피드백・활용 방안.txt</v>
      </c>
      <c r="M168" s="342" t="str">
        <f>VLOOKUP(D168,통합목록!$E$4:$J$220,6,0)</f>
        <v>C</v>
      </c>
      <c r="N168" s="342" t="str">
        <f t="shared" si="2"/>
        <v>제08장 인적자원관리의 현대적 흐름-36</v>
      </c>
    </row>
    <row r="169" spans="1:14" ht="189" customHeight="1" x14ac:dyDescent="0.2">
      <c r="A169" s="292"/>
      <c r="B169" s="183" t="s">
        <v>619</v>
      </c>
      <c r="C169" s="320" t="s">
        <v>1531</v>
      </c>
      <c r="D169" s="321" t="s">
        <v>1491</v>
      </c>
      <c r="E169" s="322" t="s">
        <v>1677</v>
      </c>
      <c r="F169" s="351" t="str">
        <f>VLOOKUP(D169,통합목록!$E$4:$J$220,3,0)</f>
        <v>조직문화의 개념・기능 및 퀸(Quinn)의 경합가치모형(CVF)에 따른 조직문화 유형 비교</v>
      </c>
      <c r="G169" s="366"/>
      <c r="H169" s="351"/>
      <c r="I169" s="351"/>
      <c r="J169" s="351"/>
      <c r="K169" s="323"/>
      <c r="L169" s="341" t="str">
        <f>VLOOKUP(D169,통합목록!$E$4:$J$220,4,0)</f>
        <v>열기2-02.인사노무관리론\02.문제\[모의][08.18-1]조직문화의 개념・기능 및 퀸(Quinn)의 경합가치모형(CVF)에 따른 조직문화 유형 비교.txt</v>
      </c>
      <c r="M169" s="342" t="str">
        <f>VLOOKUP(D169,통합목록!$E$4:$J$220,6,0)</f>
        <v>C</v>
      </c>
      <c r="N169" s="342" t="str">
        <f t="shared" si="2"/>
        <v>제08장 인적자원관리의 현대적 흐름-37</v>
      </c>
    </row>
    <row r="170" spans="1:14" ht="189" customHeight="1" x14ac:dyDescent="0.2">
      <c r="A170" s="292"/>
      <c r="B170" s="183" t="s">
        <v>619</v>
      </c>
      <c r="C170" s="320" t="s">
        <v>1531</v>
      </c>
      <c r="D170" s="321" t="s">
        <v>1492</v>
      </c>
      <c r="E170" s="322" t="s">
        <v>1678</v>
      </c>
      <c r="F170" s="351" t="str">
        <f>VLOOKUP(D170,통합목록!$E$4:$J$220,3,0)</f>
        <v>조직문화 변화의 어려움과 성공적인 문화 통합 및 변화 관리 방안</v>
      </c>
      <c r="G170" s="366"/>
      <c r="H170" s="351"/>
      <c r="I170" s="351"/>
      <c r="J170" s="351"/>
      <c r="K170" s="323"/>
      <c r="L170" s="341" t="str">
        <f>VLOOKUP(D170,통합목록!$E$4:$J$220,4,0)</f>
        <v>열기2-02.인사노무관리론\02.문제\[모의][08.18-2]조직문화 변화의 어려움과 성공적인 문화 통합 및 변화 관리 방안.txt</v>
      </c>
      <c r="M170" s="342" t="str">
        <f>VLOOKUP(D170,통합목록!$E$4:$J$220,6,0)</f>
        <v>C</v>
      </c>
      <c r="N170" s="342" t="str">
        <f t="shared" si="2"/>
        <v>제08장 인적자원관리의 현대적 흐름-38</v>
      </c>
    </row>
    <row r="171" spans="1:14" ht="189" customHeight="1" x14ac:dyDescent="0.2">
      <c r="A171" s="292"/>
      <c r="B171" s="183" t="s">
        <v>619</v>
      </c>
      <c r="C171" s="320" t="s">
        <v>126</v>
      </c>
      <c r="D171" s="321" t="s">
        <v>1824</v>
      </c>
      <c r="E171" s="322" t="s">
        <v>1679</v>
      </c>
      <c r="F171" s="351" t="str">
        <f>VLOOKUP(D171,통합목록!$E$4:$J$220,3,0)</f>
        <v>경쟁가치 모델</v>
      </c>
      <c r="G171" s="366"/>
      <c r="H171" s="351"/>
      <c r="I171" s="351"/>
      <c r="J171" s="351"/>
      <c r="K171" s="323"/>
      <c r="L171" s="341" t="str">
        <f>VLOOKUP(D171,통합목록!$E$4:$J$220,4,0)</f>
        <v>열기3-02.학자별 이론\[로버트 퀸, 킴 카메론]경쟁가치 모델.txt</v>
      </c>
      <c r="M171" s="342" t="str">
        <f>VLOOKUP(D171,통합목록!$E$4:$J$220,6,0)</f>
        <v>C</v>
      </c>
      <c r="N171" s="342" t="str">
        <f t="shared" si="2"/>
        <v>제08장 인적자원관리의 현대적 흐름-39</v>
      </c>
    </row>
    <row r="172" spans="1:14" ht="189" customHeight="1" thickBot="1" x14ac:dyDescent="0.25">
      <c r="A172" s="292"/>
      <c r="B172" s="184" t="s">
        <v>619</v>
      </c>
      <c r="C172" s="324" t="s">
        <v>126</v>
      </c>
      <c r="D172" s="325" t="s">
        <v>1826</v>
      </c>
      <c r="E172" s="326" t="s">
        <v>1680</v>
      </c>
      <c r="F172" s="353" t="str">
        <f>VLOOKUP(D172,통합목록!$E$4:$J$220,3,0)</f>
        <v>세력장 이론</v>
      </c>
      <c r="G172" s="368"/>
      <c r="H172" s="353"/>
      <c r="I172" s="353"/>
      <c r="J172" s="353"/>
      <c r="K172" s="327"/>
      <c r="L172" s="345" t="str">
        <f>VLOOKUP(D172,통합목록!$E$4:$J$220,4,0)</f>
        <v>열기3-02.학자별 이론\[쿠르트 레빈]세력장 이론.txt</v>
      </c>
      <c r="M172" s="346" t="str">
        <f>VLOOKUP(D172,통합목록!$E$4:$J$220,6,0)</f>
        <v>C</v>
      </c>
      <c r="N172" s="346" t="str">
        <f t="shared" si="2"/>
        <v>제08장 인적자원관리의 현대적 흐름-40</v>
      </c>
    </row>
  </sheetData>
  <autoFilter ref="B3:N172" xr:uid="{4324DC4C-5636-4EBB-BABC-8D2D250A2151}">
    <sortState xmlns:xlrd2="http://schemas.microsoft.com/office/spreadsheetml/2017/richdata2" ref="B4:N172">
      <sortCondition ref="N3"/>
    </sortState>
  </autoFilter>
  <mergeCells count="1">
    <mergeCell ref="C2:K2"/>
  </mergeCells>
  <phoneticPr fontId="3" type="noConversion"/>
  <conditionalFormatting sqref="B4:N172">
    <cfRule type="expression" dxfId="2" priority="1">
      <formula>CELL("ROW")=ROW()</formula>
    </cfRule>
  </conditionalFormatting>
  <printOptions horizontalCentered="1"/>
  <pageMargins left="0.70866141732283472" right="0.70866141732283472" top="0.74803149606299213" bottom="0.74803149606299213" header="0.31496062992125984" footer="0.31496062992125984"/>
  <pageSetup paperSize="9" scale="56" fitToHeight="0"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r:uid="{2D7E9107-0B80-445D-BB57-F48894A4FD02}">
          <x14:formula1>
            <xm:f>설정!$B$6:$B$11</xm:f>
          </x14:formula1>
          <xm:sqref>C4:C172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54936E-5604-4BC1-BB72-1FF0B4D2D67E}">
  <sheetPr codeName="Sheet2">
    <pageSetUpPr fitToPage="1"/>
  </sheetPr>
  <dimension ref="B1:F313"/>
  <sheetViews>
    <sheetView showGridLines="0" workbookViewId="0">
      <pane ySplit="3" topLeftCell="A95" activePane="bottomLeft" state="frozen"/>
      <selection pane="bottomLeft" activeCell="F113" sqref="F113"/>
    </sheetView>
  </sheetViews>
  <sheetFormatPr defaultRowHeight="14.25" customHeight="1" x14ac:dyDescent="0.2"/>
  <cols>
    <col min="1" max="1" width="1.28515625" style="8" customWidth="1"/>
    <col min="2" max="2" width="31.7109375" style="8" customWidth="1"/>
    <col min="3" max="3" width="37.7109375" style="8" customWidth="1"/>
    <col min="4" max="4" width="29" style="8" customWidth="1"/>
    <col min="5" max="5" width="2.7109375" style="9" customWidth="1"/>
    <col min="6" max="6" width="163.85546875" style="8" customWidth="1"/>
    <col min="7" max="16384" width="9.140625" style="8"/>
  </cols>
  <sheetData>
    <row r="1" spans="2:6" ht="14.25" customHeight="1" thickBot="1" x14ac:dyDescent="0.25"/>
    <row r="2" spans="2:6" ht="14.25" customHeight="1" x14ac:dyDescent="0.2">
      <c r="B2" s="414" t="s">
        <v>25</v>
      </c>
      <c r="C2" s="420"/>
      <c r="D2" s="201" t="s">
        <v>26</v>
      </c>
      <c r="E2" s="202"/>
      <c r="F2" s="203" t="s">
        <v>27</v>
      </c>
    </row>
    <row r="3" spans="2:6" ht="14.25" customHeight="1" thickBot="1" x14ac:dyDescent="0.25">
      <c r="B3" s="204" t="s">
        <v>14</v>
      </c>
      <c r="C3" s="205" t="s">
        <v>15</v>
      </c>
      <c r="D3" s="206"/>
      <c r="E3" s="207"/>
      <c r="F3" s="208"/>
    </row>
    <row r="4" spans="2:6" ht="14.25" customHeight="1" x14ac:dyDescent="0.2">
      <c r="B4" s="20" t="s">
        <v>567</v>
      </c>
      <c r="C4" s="21" t="s">
        <v>1420</v>
      </c>
      <c r="D4" s="185" t="s">
        <v>48</v>
      </c>
      <c r="E4" s="186"/>
      <c r="F4" s="209" t="s">
        <v>1034</v>
      </c>
    </row>
    <row r="5" spans="2:6" ht="14.25" customHeight="1" x14ac:dyDescent="0.2">
      <c r="B5" s="32" t="s">
        <v>567</v>
      </c>
      <c r="C5" s="33" t="s">
        <v>1420</v>
      </c>
      <c r="D5" s="187" t="s">
        <v>28</v>
      </c>
      <c r="E5" s="188"/>
      <c r="F5" s="37" t="s">
        <v>887</v>
      </c>
    </row>
    <row r="6" spans="2:6" ht="14.25" customHeight="1" x14ac:dyDescent="0.2">
      <c r="B6" s="32" t="s">
        <v>567</v>
      </c>
      <c r="C6" s="33" t="s">
        <v>1420</v>
      </c>
      <c r="D6" s="187" t="s">
        <v>225</v>
      </c>
      <c r="E6" s="188"/>
      <c r="F6" s="37" t="s">
        <v>888</v>
      </c>
    </row>
    <row r="7" spans="2:6" ht="14.25" customHeight="1" x14ac:dyDescent="0.2">
      <c r="B7" s="32" t="s">
        <v>567</v>
      </c>
      <c r="C7" s="33" t="s">
        <v>1420</v>
      </c>
      <c r="D7" s="187" t="s">
        <v>226</v>
      </c>
      <c r="E7" s="188"/>
      <c r="F7" s="37" t="s">
        <v>889</v>
      </c>
    </row>
    <row r="8" spans="2:6" ht="14.25" customHeight="1" x14ac:dyDescent="0.2">
      <c r="B8" s="32" t="s">
        <v>567</v>
      </c>
      <c r="C8" s="33" t="s">
        <v>1420</v>
      </c>
      <c r="D8" s="187" t="s">
        <v>228</v>
      </c>
      <c r="E8" s="188"/>
      <c r="F8" s="37" t="s">
        <v>890</v>
      </c>
    </row>
    <row r="9" spans="2:6" ht="14.25" customHeight="1" x14ac:dyDescent="0.2">
      <c r="B9" s="32" t="s">
        <v>567</v>
      </c>
      <c r="C9" s="33" t="s">
        <v>1420</v>
      </c>
      <c r="D9" s="187" t="s">
        <v>227</v>
      </c>
      <c r="E9" s="188"/>
      <c r="F9" s="37" t="s">
        <v>891</v>
      </c>
    </row>
    <row r="10" spans="2:6" ht="14.25" customHeight="1" x14ac:dyDescent="0.2">
      <c r="B10" s="32" t="s">
        <v>567</v>
      </c>
      <c r="C10" s="33" t="s">
        <v>1420</v>
      </c>
      <c r="D10" s="187" t="s">
        <v>29</v>
      </c>
      <c r="E10" s="188"/>
      <c r="F10" s="37" t="s">
        <v>892</v>
      </c>
    </row>
    <row r="11" spans="2:6" ht="14.25" customHeight="1" x14ac:dyDescent="0.2">
      <c r="B11" s="32" t="s">
        <v>567</v>
      </c>
      <c r="C11" s="44" t="s">
        <v>1420</v>
      </c>
      <c r="D11" s="210" t="s">
        <v>224</v>
      </c>
      <c r="E11" s="189"/>
      <c r="F11" s="211" t="s">
        <v>893</v>
      </c>
    </row>
    <row r="12" spans="2:6" ht="14.25" customHeight="1" x14ac:dyDescent="0.2">
      <c r="B12" s="32" t="s">
        <v>567</v>
      </c>
      <c r="C12" s="136" t="s">
        <v>560</v>
      </c>
      <c r="D12" s="212" t="s">
        <v>230</v>
      </c>
      <c r="E12" s="190"/>
      <c r="F12" s="213" t="s">
        <v>1129</v>
      </c>
    </row>
    <row r="13" spans="2:6" ht="14.25" customHeight="1" x14ac:dyDescent="0.2">
      <c r="B13" s="32" t="s">
        <v>567</v>
      </c>
      <c r="C13" s="33" t="s">
        <v>560</v>
      </c>
      <c r="D13" s="187" t="s">
        <v>182</v>
      </c>
      <c r="E13" s="188"/>
      <c r="F13" s="37" t="s">
        <v>1130</v>
      </c>
    </row>
    <row r="14" spans="2:6" ht="14.25" customHeight="1" x14ac:dyDescent="0.2">
      <c r="B14" s="32" t="s">
        <v>567</v>
      </c>
      <c r="C14" s="33" t="s">
        <v>560</v>
      </c>
      <c r="D14" s="187" t="s">
        <v>189</v>
      </c>
      <c r="E14" s="188"/>
      <c r="F14" s="37" t="s">
        <v>907</v>
      </c>
    </row>
    <row r="15" spans="2:6" ht="14.25" customHeight="1" x14ac:dyDescent="0.2">
      <c r="B15" s="32" t="s">
        <v>567</v>
      </c>
      <c r="C15" s="33" t="s">
        <v>560</v>
      </c>
      <c r="D15" s="187" t="s">
        <v>908</v>
      </c>
      <c r="E15" s="188"/>
      <c r="F15" s="37" t="s">
        <v>909</v>
      </c>
    </row>
    <row r="16" spans="2:6" ht="14.25" customHeight="1" x14ac:dyDescent="0.2">
      <c r="B16" s="32" t="s">
        <v>567</v>
      </c>
      <c r="C16" s="33" t="s">
        <v>560</v>
      </c>
      <c r="D16" s="187" t="s">
        <v>116</v>
      </c>
      <c r="E16" s="188"/>
      <c r="F16" s="37" t="s">
        <v>1131</v>
      </c>
    </row>
    <row r="17" spans="2:6" ht="14.25" customHeight="1" x14ac:dyDescent="0.2">
      <c r="B17" s="32" t="s">
        <v>567</v>
      </c>
      <c r="C17" s="33" t="s">
        <v>560</v>
      </c>
      <c r="D17" s="187" t="s">
        <v>910</v>
      </c>
      <c r="E17" s="188"/>
      <c r="F17" s="37" t="s">
        <v>1132</v>
      </c>
    </row>
    <row r="18" spans="2:6" ht="14.25" customHeight="1" x14ac:dyDescent="0.2">
      <c r="B18" s="32" t="s">
        <v>567</v>
      </c>
      <c r="C18" s="33" t="s">
        <v>560</v>
      </c>
      <c r="D18" s="187" t="s">
        <v>231</v>
      </c>
      <c r="E18" s="188"/>
      <c r="F18" s="37" t="s">
        <v>1035</v>
      </c>
    </row>
    <row r="19" spans="2:6" ht="14.25" customHeight="1" x14ac:dyDescent="0.2">
      <c r="B19" s="32" t="s">
        <v>567</v>
      </c>
      <c r="C19" s="33" t="s">
        <v>560</v>
      </c>
      <c r="D19" s="187" t="s">
        <v>232</v>
      </c>
      <c r="E19" s="188"/>
      <c r="F19" s="37" t="s">
        <v>1036</v>
      </c>
    </row>
    <row r="20" spans="2:6" ht="14.25" customHeight="1" x14ac:dyDescent="0.2">
      <c r="B20" s="32" t="s">
        <v>567</v>
      </c>
      <c r="C20" s="33" t="s">
        <v>560</v>
      </c>
      <c r="D20" s="187" t="s">
        <v>233</v>
      </c>
      <c r="E20" s="188"/>
      <c r="F20" s="37" t="s">
        <v>1037</v>
      </c>
    </row>
    <row r="21" spans="2:6" ht="14.25" customHeight="1" x14ac:dyDescent="0.2">
      <c r="B21" s="32" t="s">
        <v>567</v>
      </c>
      <c r="C21" s="44" t="s">
        <v>560</v>
      </c>
      <c r="D21" s="210" t="s">
        <v>234</v>
      </c>
      <c r="E21" s="189"/>
      <c r="F21" s="211" t="s">
        <v>1038</v>
      </c>
    </row>
    <row r="22" spans="2:6" ht="14.25" customHeight="1" x14ac:dyDescent="0.2">
      <c r="B22" s="32" t="s">
        <v>567</v>
      </c>
      <c r="C22" s="136" t="s">
        <v>1421</v>
      </c>
      <c r="D22" s="212" t="s">
        <v>911</v>
      </c>
      <c r="E22" s="190"/>
      <c r="F22" s="213" t="s">
        <v>912</v>
      </c>
    </row>
    <row r="23" spans="2:6" ht="14.25" customHeight="1" x14ac:dyDescent="0.2">
      <c r="B23" s="32" t="s">
        <v>567</v>
      </c>
      <c r="C23" s="33" t="s">
        <v>1421</v>
      </c>
      <c r="D23" s="187" t="s">
        <v>914</v>
      </c>
      <c r="E23" s="188"/>
      <c r="F23" s="37" t="s">
        <v>913</v>
      </c>
    </row>
    <row r="24" spans="2:6" ht="14.25" customHeight="1" x14ac:dyDescent="0.2">
      <c r="B24" s="32" t="s">
        <v>567</v>
      </c>
      <c r="C24" s="33" t="s">
        <v>1421</v>
      </c>
      <c r="D24" s="187" t="s">
        <v>915</v>
      </c>
      <c r="E24" s="188"/>
      <c r="F24" s="37" t="s">
        <v>916</v>
      </c>
    </row>
    <row r="25" spans="2:6" ht="14.25" customHeight="1" x14ac:dyDescent="0.2">
      <c r="B25" s="32" t="s">
        <v>567</v>
      </c>
      <c r="C25" s="33" t="s">
        <v>1421</v>
      </c>
      <c r="D25" s="210" t="s">
        <v>917</v>
      </c>
      <c r="E25" s="189"/>
      <c r="F25" s="211" t="s">
        <v>918</v>
      </c>
    </row>
    <row r="26" spans="2:6" ht="14.25" customHeight="1" x14ac:dyDescent="0.2">
      <c r="B26" s="32" t="s">
        <v>567</v>
      </c>
      <c r="C26" s="136" t="s">
        <v>1422</v>
      </c>
      <c r="D26" s="212" t="s">
        <v>5</v>
      </c>
      <c r="E26" s="190"/>
      <c r="F26" s="213" t="s">
        <v>898</v>
      </c>
    </row>
    <row r="27" spans="2:6" ht="14.25" customHeight="1" x14ac:dyDescent="0.2">
      <c r="B27" s="32" t="s">
        <v>567</v>
      </c>
      <c r="C27" s="33" t="s">
        <v>1422</v>
      </c>
      <c r="D27" s="187" t="s">
        <v>106</v>
      </c>
      <c r="E27" s="188"/>
      <c r="F27" s="37" t="s">
        <v>899</v>
      </c>
    </row>
    <row r="28" spans="2:6" ht="14.25" customHeight="1" x14ac:dyDescent="0.2">
      <c r="B28" s="32" t="s">
        <v>567</v>
      </c>
      <c r="C28" s="33" t="s">
        <v>1422</v>
      </c>
      <c r="D28" s="187" t="s">
        <v>107</v>
      </c>
      <c r="E28" s="188"/>
      <c r="F28" s="37" t="s">
        <v>900</v>
      </c>
    </row>
    <row r="29" spans="2:6" ht="14.25" customHeight="1" x14ac:dyDescent="0.2">
      <c r="B29" s="32" t="s">
        <v>567</v>
      </c>
      <c r="C29" s="33" t="s">
        <v>1422</v>
      </c>
      <c r="D29" s="187" t="s">
        <v>108</v>
      </c>
      <c r="E29" s="188"/>
      <c r="F29" s="37" t="s">
        <v>1133</v>
      </c>
    </row>
    <row r="30" spans="2:6" ht="14.25" customHeight="1" x14ac:dyDescent="0.2">
      <c r="B30" s="32" t="s">
        <v>567</v>
      </c>
      <c r="C30" s="33" t="s">
        <v>1422</v>
      </c>
      <c r="D30" s="187" t="s">
        <v>109</v>
      </c>
      <c r="E30" s="188"/>
      <c r="F30" s="37" t="s">
        <v>919</v>
      </c>
    </row>
    <row r="31" spans="2:6" ht="14.25" customHeight="1" x14ac:dyDescent="0.2">
      <c r="B31" s="32" t="s">
        <v>567</v>
      </c>
      <c r="C31" s="44" t="s">
        <v>1422</v>
      </c>
      <c r="D31" s="210" t="s">
        <v>110</v>
      </c>
      <c r="E31" s="189"/>
      <c r="F31" s="211" t="s">
        <v>920</v>
      </c>
    </row>
    <row r="32" spans="2:6" ht="14.25" customHeight="1" x14ac:dyDescent="0.2">
      <c r="B32" s="32" t="s">
        <v>567</v>
      </c>
      <c r="C32" s="136" t="s">
        <v>569</v>
      </c>
      <c r="D32" s="212" t="s">
        <v>30</v>
      </c>
      <c r="E32" s="190"/>
      <c r="F32" s="213" t="s">
        <v>901</v>
      </c>
    </row>
    <row r="33" spans="2:6" ht="14.25" customHeight="1" x14ac:dyDescent="0.2">
      <c r="B33" s="32" t="s">
        <v>567</v>
      </c>
      <c r="C33" s="33" t="s">
        <v>569</v>
      </c>
      <c r="D33" s="187" t="s">
        <v>111</v>
      </c>
      <c r="E33" s="188"/>
      <c r="F33" s="37" t="s">
        <v>1039</v>
      </c>
    </row>
    <row r="34" spans="2:6" ht="14.25" customHeight="1" x14ac:dyDescent="0.2">
      <c r="B34" s="32" t="s">
        <v>567</v>
      </c>
      <c r="C34" s="33" t="s">
        <v>569</v>
      </c>
      <c r="D34" s="187" t="s">
        <v>1</v>
      </c>
      <c r="E34" s="188"/>
      <c r="F34" s="37" t="s">
        <v>1040</v>
      </c>
    </row>
    <row r="35" spans="2:6" ht="14.25" customHeight="1" x14ac:dyDescent="0.2">
      <c r="B35" s="32" t="s">
        <v>567</v>
      </c>
      <c r="C35" s="33" t="s">
        <v>569</v>
      </c>
      <c r="D35" s="187" t="s">
        <v>112</v>
      </c>
      <c r="E35" s="188"/>
      <c r="F35" s="37" t="s">
        <v>1041</v>
      </c>
    </row>
    <row r="36" spans="2:6" ht="14.25" customHeight="1" x14ac:dyDescent="0.2">
      <c r="B36" s="32" t="s">
        <v>567</v>
      </c>
      <c r="C36" s="33" t="s">
        <v>569</v>
      </c>
      <c r="D36" s="187" t="s">
        <v>113</v>
      </c>
      <c r="E36" s="188"/>
      <c r="F36" s="37" t="s">
        <v>921</v>
      </c>
    </row>
    <row r="37" spans="2:6" ht="14.25" customHeight="1" x14ac:dyDescent="0.2">
      <c r="B37" s="32" t="s">
        <v>567</v>
      </c>
      <c r="C37" s="33" t="s">
        <v>569</v>
      </c>
      <c r="D37" s="187" t="s">
        <v>6</v>
      </c>
      <c r="E37" s="188"/>
      <c r="F37" s="37" t="s">
        <v>922</v>
      </c>
    </row>
    <row r="38" spans="2:6" ht="14.25" customHeight="1" x14ac:dyDescent="0.2">
      <c r="B38" s="32" t="s">
        <v>567</v>
      </c>
      <c r="C38" s="44" t="s">
        <v>569</v>
      </c>
      <c r="D38" s="214" t="s">
        <v>7</v>
      </c>
      <c r="E38" s="191"/>
      <c r="F38" s="48" t="s">
        <v>923</v>
      </c>
    </row>
    <row r="39" spans="2:6" ht="14.25" customHeight="1" thickBot="1" x14ac:dyDescent="0.25">
      <c r="B39" s="88" t="s">
        <v>567</v>
      </c>
      <c r="C39" s="192" t="s">
        <v>1423</v>
      </c>
      <c r="D39" s="215" t="s">
        <v>31</v>
      </c>
      <c r="E39" s="193"/>
      <c r="F39" s="216" t="s">
        <v>902</v>
      </c>
    </row>
    <row r="40" spans="2:6" ht="14.25" customHeight="1" x14ac:dyDescent="0.2">
      <c r="B40" s="20" t="s">
        <v>574</v>
      </c>
      <c r="C40" s="21" t="s">
        <v>1445</v>
      </c>
      <c r="D40" s="185" t="s">
        <v>2</v>
      </c>
      <c r="E40" s="186"/>
      <c r="F40" s="209" t="s">
        <v>1250</v>
      </c>
    </row>
    <row r="41" spans="2:6" ht="14.25" customHeight="1" x14ac:dyDescent="0.2">
      <c r="B41" s="134" t="s">
        <v>574</v>
      </c>
      <c r="C41" s="33" t="s">
        <v>1445</v>
      </c>
      <c r="D41" s="187" t="s">
        <v>924</v>
      </c>
      <c r="E41" s="188"/>
      <c r="F41" s="37" t="s">
        <v>928</v>
      </c>
    </row>
    <row r="42" spans="2:6" ht="14.25" customHeight="1" x14ac:dyDescent="0.2">
      <c r="B42" s="134" t="s">
        <v>574</v>
      </c>
      <c r="C42" s="33" t="s">
        <v>1445</v>
      </c>
      <c r="D42" s="187" t="s">
        <v>925</v>
      </c>
      <c r="E42" s="188"/>
      <c r="F42" s="37" t="s">
        <v>929</v>
      </c>
    </row>
    <row r="43" spans="2:6" ht="14.25" customHeight="1" x14ac:dyDescent="0.2">
      <c r="B43" s="134" t="s">
        <v>574</v>
      </c>
      <c r="C43" s="33" t="s">
        <v>1445</v>
      </c>
      <c r="D43" s="187" t="s">
        <v>926</v>
      </c>
      <c r="E43" s="188"/>
      <c r="F43" s="37" t="s">
        <v>1042</v>
      </c>
    </row>
    <row r="44" spans="2:6" ht="14.25" customHeight="1" x14ac:dyDescent="0.2">
      <c r="B44" s="134" t="s">
        <v>574</v>
      </c>
      <c r="C44" s="33" t="s">
        <v>1445</v>
      </c>
      <c r="D44" s="187" t="s">
        <v>932</v>
      </c>
      <c r="E44" s="188"/>
      <c r="F44" s="37" t="s">
        <v>1043</v>
      </c>
    </row>
    <row r="45" spans="2:6" ht="14.25" customHeight="1" x14ac:dyDescent="0.2">
      <c r="B45" s="134" t="s">
        <v>574</v>
      </c>
      <c r="C45" s="33" t="s">
        <v>1445</v>
      </c>
      <c r="D45" s="187" t="s">
        <v>933</v>
      </c>
      <c r="E45" s="188"/>
      <c r="F45" s="37" t="s">
        <v>1044</v>
      </c>
    </row>
    <row r="46" spans="2:6" ht="14.25" customHeight="1" x14ac:dyDescent="0.2">
      <c r="B46" s="134" t="s">
        <v>574</v>
      </c>
      <c r="C46" s="33" t="s">
        <v>1445</v>
      </c>
      <c r="D46" s="187" t="s">
        <v>934</v>
      </c>
      <c r="E46" s="188"/>
      <c r="F46" s="37" t="s">
        <v>1045</v>
      </c>
    </row>
    <row r="47" spans="2:6" ht="14.25" customHeight="1" x14ac:dyDescent="0.2">
      <c r="B47" s="134" t="s">
        <v>574</v>
      </c>
      <c r="C47" s="33" t="s">
        <v>1445</v>
      </c>
      <c r="D47" s="187" t="s">
        <v>935</v>
      </c>
      <c r="E47" s="188"/>
      <c r="F47" s="37" t="s">
        <v>1046</v>
      </c>
    </row>
    <row r="48" spans="2:6" ht="14.25" customHeight="1" x14ac:dyDescent="0.2">
      <c r="B48" s="134" t="s">
        <v>574</v>
      </c>
      <c r="C48" s="33" t="s">
        <v>1445</v>
      </c>
      <c r="D48" s="187" t="s">
        <v>936</v>
      </c>
      <c r="E48" s="188"/>
      <c r="F48" s="37" t="s">
        <v>1047</v>
      </c>
    </row>
    <row r="49" spans="2:6" ht="14.25" customHeight="1" x14ac:dyDescent="0.2">
      <c r="B49" s="134" t="s">
        <v>574</v>
      </c>
      <c r="C49" s="33" t="s">
        <v>1445</v>
      </c>
      <c r="D49" s="187" t="s">
        <v>937</v>
      </c>
      <c r="E49" s="188"/>
      <c r="F49" s="37" t="s">
        <v>1048</v>
      </c>
    </row>
    <row r="50" spans="2:6" ht="14.25" customHeight="1" x14ac:dyDescent="0.2">
      <c r="B50" s="134" t="s">
        <v>574</v>
      </c>
      <c r="C50" s="33" t="s">
        <v>1445</v>
      </c>
      <c r="D50" s="187" t="s">
        <v>938</v>
      </c>
      <c r="E50" s="188"/>
      <c r="F50" s="37" t="s">
        <v>1049</v>
      </c>
    </row>
    <row r="51" spans="2:6" ht="14.25" customHeight="1" x14ac:dyDescent="0.2">
      <c r="B51" s="134" t="s">
        <v>574</v>
      </c>
      <c r="C51" s="33" t="s">
        <v>1445</v>
      </c>
      <c r="D51" s="187" t="s">
        <v>939</v>
      </c>
      <c r="E51" s="188"/>
      <c r="F51" s="37" t="s">
        <v>1050</v>
      </c>
    </row>
    <row r="52" spans="2:6" ht="14.25" customHeight="1" x14ac:dyDescent="0.2">
      <c r="B52" s="134" t="s">
        <v>574</v>
      </c>
      <c r="C52" s="33" t="s">
        <v>1445</v>
      </c>
      <c r="D52" s="187" t="s">
        <v>940</v>
      </c>
      <c r="E52" s="188"/>
      <c r="F52" s="37" t="s">
        <v>1051</v>
      </c>
    </row>
    <row r="53" spans="2:6" ht="14.25" customHeight="1" x14ac:dyDescent="0.2">
      <c r="B53" s="134" t="s">
        <v>574</v>
      </c>
      <c r="C53" s="33" t="s">
        <v>1445</v>
      </c>
      <c r="D53" s="187" t="s">
        <v>941</v>
      </c>
      <c r="E53" s="188"/>
      <c r="F53" s="37" t="s">
        <v>1052</v>
      </c>
    </row>
    <row r="54" spans="2:6" ht="14.25" customHeight="1" x14ac:dyDescent="0.2">
      <c r="B54" s="134" t="s">
        <v>574</v>
      </c>
      <c r="C54" s="33" t="s">
        <v>1445</v>
      </c>
      <c r="D54" s="187" t="s">
        <v>943</v>
      </c>
      <c r="E54" s="188"/>
      <c r="F54" s="37" t="s">
        <v>1053</v>
      </c>
    </row>
    <row r="55" spans="2:6" ht="14.25" customHeight="1" x14ac:dyDescent="0.2">
      <c r="B55" s="134" t="s">
        <v>574</v>
      </c>
      <c r="C55" s="33" t="s">
        <v>1445</v>
      </c>
      <c r="D55" s="187" t="s">
        <v>942</v>
      </c>
      <c r="E55" s="188"/>
      <c r="F55" s="37" t="s">
        <v>1054</v>
      </c>
    </row>
    <row r="56" spans="2:6" ht="14.25" customHeight="1" x14ac:dyDescent="0.2">
      <c r="B56" s="134" t="s">
        <v>574</v>
      </c>
      <c r="C56" s="33" t="s">
        <v>1445</v>
      </c>
      <c r="D56" s="187" t="s">
        <v>927</v>
      </c>
      <c r="E56" s="188"/>
      <c r="F56" s="37" t="s">
        <v>930</v>
      </c>
    </row>
    <row r="57" spans="2:6" ht="14.25" customHeight="1" x14ac:dyDescent="0.2">
      <c r="B57" s="134" t="s">
        <v>574</v>
      </c>
      <c r="C57" s="33" t="s">
        <v>1445</v>
      </c>
      <c r="D57" s="210" t="s">
        <v>944</v>
      </c>
      <c r="E57" s="189"/>
      <c r="F57" s="211" t="s">
        <v>931</v>
      </c>
    </row>
    <row r="58" spans="2:6" ht="14.25" customHeight="1" x14ac:dyDescent="0.2">
      <c r="B58" s="32" t="s">
        <v>574</v>
      </c>
      <c r="C58" s="136" t="s">
        <v>1447</v>
      </c>
      <c r="D58" s="212" t="s">
        <v>3</v>
      </c>
      <c r="E58" s="190"/>
      <c r="F58" s="213" t="s">
        <v>1134</v>
      </c>
    </row>
    <row r="59" spans="2:6" ht="14.25" customHeight="1" x14ac:dyDescent="0.2">
      <c r="B59" s="32" t="s">
        <v>574</v>
      </c>
      <c r="C59" s="33" t="s">
        <v>1447</v>
      </c>
      <c r="D59" s="187" t="s">
        <v>221</v>
      </c>
      <c r="E59" s="188"/>
      <c r="F59" s="37" t="s">
        <v>903</v>
      </c>
    </row>
    <row r="60" spans="2:6" ht="14.25" customHeight="1" x14ac:dyDescent="0.2">
      <c r="B60" s="32" t="s">
        <v>574</v>
      </c>
      <c r="C60" s="33" t="s">
        <v>1447</v>
      </c>
      <c r="D60" s="187" t="s">
        <v>945</v>
      </c>
      <c r="E60" s="188"/>
      <c r="F60" s="37" t="s">
        <v>1135</v>
      </c>
    </row>
    <row r="61" spans="2:6" ht="14.25" customHeight="1" x14ac:dyDescent="0.2">
      <c r="B61" s="32" t="s">
        <v>574</v>
      </c>
      <c r="C61" s="33" t="s">
        <v>1447</v>
      </c>
      <c r="D61" s="187" t="s">
        <v>946</v>
      </c>
      <c r="E61" s="188"/>
      <c r="F61" s="37" t="s">
        <v>1136</v>
      </c>
    </row>
    <row r="62" spans="2:6" ht="14.25" customHeight="1" x14ac:dyDescent="0.2">
      <c r="B62" s="32" t="s">
        <v>574</v>
      </c>
      <c r="C62" s="33" t="s">
        <v>1447</v>
      </c>
      <c r="D62" s="187" t="s">
        <v>222</v>
      </c>
      <c r="E62" s="188"/>
      <c r="F62" s="37" t="s">
        <v>904</v>
      </c>
    </row>
    <row r="63" spans="2:6" ht="14.25" customHeight="1" x14ac:dyDescent="0.2">
      <c r="B63" s="32" t="s">
        <v>574</v>
      </c>
      <c r="C63" s="33" t="s">
        <v>1447</v>
      </c>
      <c r="D63" s="187" t="s">
        <v>947</v>
      </c>
      <c r="E63" s="188"/>
      <c r="F63" s="37" t="s">
        <v>905</v>
      </c>
    </row>
    <row r="64" spans="2:6" ht="14.25" customHeight="1" x14ac:dyDescent="0.2">
      <c r="B64" s="32" t="s">
        <v>574</v>
      </c>
      <c r="C64" s="44" t="s">
        <v>1447</v>
      </c>
      <c r="D64" s="210" t="s">
        <v>948</v>
      </c>
      <c r="E64" s="189"/>
      <c r="F64" s="211" t="s">
        <v>906</v>
      </c>
    </row>
    <row r="65" spans="2:6" ht="14.25" customHeight="1" x14ac:dyDescent="0.2">
      <c r="B65" s="32" t="s">
        <v>574</v>
      </c>
      <c r="C65" s="136" t="s">
        <v>1442</v>
      </c>
      <c r="D65" s="212" t="s">
        <v>4</v>
      </c>
      <c r="E65" s="190"/>
      <c r="F65" s="213" t="s">
        <v>827</v>
      </c>
    </row>
    <row r="66" spans="2:6" ht="14.25" customHeight="1" x14ac:dyDescent="0.2">
      <c r="B66" s="32" t="s">
        <v>574</v>
      </c>
      <c r="C66" s="33" t="s">
        <v>1442</v>
      </c>
      <c r="D66" s="187" t="s">
        <v>828</v>
      </c>
      <c r="E66" s="188"/>
      <c r="F66" s="37" t="s">
        <v>1055</v>
      </c>
    </row>
    <row r="67" spans="2:6" ht="14.25" customHeight="1" x14ac:dyDescent="0.2">
      <c r="B67" s="32" t="s">
        <v>574</v>
      </c>
      <c r="C67" s="33" t="s">
        <v>1442</v>
      </c>
      <c r="D67" s="187" t="s">
        <v>829</v>
      </c>
      <c r="E67" s="188"/>
      <c r="F67" s="37" t="s">
        <v>949</v>
      </c>
    </row>
    <row r="68" spans="2:6" ht="14.25" customHeight="1" x14ac:dyDescent="0.2">
      <c r="B68" s="32" t="s">
        <v>574</v>
      </c>
      <c r="C68" s="33" t="s">
        <v>1442</v>
      </c>
      <c r="D68" s="187" t="s">
        <v>1369</v>
      </c>
      <c r="E68" s="188"/>
      <c r="F68" s="37" t="s">
        <v>1056</v>
      </c>
    </row>
    <row r="69" spans="2:6" ht="14.25" customHeight="1" x14ac:dyDescent="0.2">
      <c r="B69" s="32" t="s">
        <v>574</v>
      </c>
      <c r="C69" s="33" t="s">
        <v>1442</v>
      </c>
      <c r="D69" s="187" t="s">
        <v>1368</v>
      </c>
      <c r="E69" s="188"/>
      <c r="F69" s="37" t="s">
        <v>1137</v>
      </c>
    </row>
    <row r="70" spans="2:6" ht="14.25" customHeight="1" x14ac:dyDescent="0.2">
      <c r="B70" s="32" t="s">
        <v>574</v>
      </c>
      <c r="C70" s="33" t="s">
        <v>1442</v>
      </c>
      <c r="D70" s="187" t="s">
        <v>1370</v>
      </c>
      <c r="E70" s="188"/>
      <c r="F70" s="37" t="s">
        <v>1138</v>
      </c>
    </row>
    <row r="71" spans="2:6" ht="14.25" customHeight="1" x14ac:dyDescent="0.2">
      <c r="B71" s="32" t="s">
        <v>574</v>
      </c>
      <c r="C71" s="33" t="s">
        <v>1442</v>
      </c>
      <c r="D71" s="187" t="s">
        <v>1367</v>
      </c>
      <c r="E71" s="188"/>
      <c r="F71" s="37" t="s">
        <v>1139</v>
      </c>
    </row>
    <row r="72" spans="2:6" ht="14.25" customHeight="1" x14ac:dyDescent="0.2">
      <c r="B72" s="32" t="s">
        <v>574</v>
      </c>
      <c r="C72" s="33" t="s">
        <v>1442</v>
      </c>
      <c r="D72" s="187" t="s">
        <v>223</v>
      </c>
      <c r="E72" s="188"/>
      <c r="F72" s="37" t="s">
        <v>1140</v>
      </c>
    </row>
    <row r="73" spans="2:6" ht="14.25" customHeight="1" thickBot="1" x14ac:dyDescent="0.25">
      <c r="B73" s="88" t="s">
        <v>574</v>
      </c>
      <c r="C73" s="33" t="s">
        <v>1442</v>
      </c>
      <c r="D73" s="210" t="s">
        <v>280</v>
      </c>
      <c r="E73" s="189"/>
      <c r="F73" s="211" t="s">
        <v>1057</v>
      </c>
    </row>
    <row r="74" spans="2:6" ht="14.25" customHeight="1" x14ac:dyDescent="0.2">
      <c r="B74" s="20" t="s">
        <v>577</v>
      </c>
      <c r="C74" s="21" t="s">
        <v>1424</v>
      </c>
      <c r="D74" s="185" t="s">
        <v>856</v>
      </c>
      <c r="E74" s="186"/>
      <c r="F74" s="209" t="s">
        <v>950</v>
      </c>
    </row>
    <row r="75" spans="2:6" ht="14.25" customHeight="1" x14ac:dyDescent="0.2">
      <c r="B75" s="134" t="s">
        <v>577</v>
      </c>
      <c r="C75" s="33" t="s">
        <v>1424</v>
      </c>
      <c r="D75" s="187" t="s">
        <v>131</v>
      </c>
      <c r="E75" s="188"/>
      <c r="F75" s="37" t="s">
        <v>1058</v>
      </c>
    </row>
    <row r="76" spans="2:6" ht="14.25" customHeight="1" x14ac:dyDescent="0.2">
      <c r="B76" s="134" t="s">
        <v>577</v>
      </c>
      <c r="C76" s="33" t="s">
        <v>1424</v>
      </c>
      <c r="D76" s="187" t="s">
        <v>857</v>
      </c>
      <c r="E76" s="188"/>
      <c r="F76" s="37" t="s">
        <v>1059</v>
      </c>
    </row>
    <row r="77" spans="2:6" ht="14.25" customHeight="1" x14ac:dyDescent="0.2">
      <c r="B77" s="134" t="s">
        <v>577</v>
      </c>
      <c r="C77" s="33" t="s">
        <v>1424</v>
      </c>
      <c r="D77" s="187" t="s">
        <v>858</v>
      </c>
      <c r="E77" s="188"/>
      <c r="F77" s="37" t="s">
        <v>1060</v>
      </c>
    </row>
    <row r="78" spans="2:6" ht="14.25" customHeight="1" x14ac:dyDescent="0.2">
      <c r="B78" s="134" t="s">
        <v>577</v>
      </c>
      <c r="C78" s="33" t="s">
        <v>1424</v>
      </c>
      <c r="D78" s="187" t="s">
        <v>859</v>
      </c>
      <c r="E78" s="188"/>
      <c r="F78" s="37" t="s">
        <v>1061</v>
      </c>
    </row>
    <row r="79" spans="2:6" ht="14.25" customHeight="1" x14ac:dyDescent="0.2">
      <c r="B79" s="134" t="s">
        <v>577</v>
      </c>
      <c r="C79" s="33" t="s">
        <v>1424</v>
      </c>
      <c r="D79" s="187" t="s">
        <v>860</v>
      </c>
      <c r="E79" s="188"/>
      <c r="F79" s="37" t="s">
        <v>1062</v>
      </c>
    </row>
    <row r="80" spans="2:6" ht="14.25" customHeight="1" x14ac:dyDescent="0.2">
      <c r="B80" s="134" t="s">
        <v>577</v>
      </c>
      <c r="C80" s="33" t="s">
        <v>1424</v>
      </c>
      <c r="D80" s="187" t="s">
        <v>861</v>
      </c>
      <c r="E80" s="188"/>
      <c r="F80" s="37" t="s">
        <v>1063</v>
      </c>
    </row>
    <row r="81" spans="2:6" ht="14.25" customHeight="1" x14ac:dyDescent="0.2">
      <c r="B81" s="134" t="s">
        <v>577</v>
      </c>
      <c r="C81" s="33" t="s">
        <v>1424</v>
      </c>
      <c r="D81" s="187" t="s">
        <v>862</v>
      </c>
      <c r="E81" s="188"/>
      <c r="F81" s="37" t="s">
        <v>951</v>
      </c>
    </row>
    <row r="82" spans="2:6" ht="14.25" customHeight="1" x14ac:dyDescent="0.2">
      <c r="B82" s="134" t="s">
        <v>577</v>
      </c>
      <c r="C82" s="33" t="s">
        <v>1424</v>
      </c>
      <c r="D82" s="187" t="s">
        <v>863</v>
      </c>
      <c r="E82" s="188"/>
      <c r="F82" s="37" t="s">
        <v>1064</v>
      </c>
    </row>
    <row r="83" spans="2:6" ht="14.25" customHeight="1" x14ac:dyDescent="0.2">
      <c r="B83" s="134" t="s">
        <v>577</v>
      </c>
      <c r="C83" s="33" t="s">
        <v>1424</v>
      </c>
      <c r="D83" s="187" t="s">
        <v>864</v>
      </c>
      <c r="E83" s="188"/>
      <c r="F83" s="37" t="s">
        <v>1065</v>
      </c>
    </row>
    <row r="84" spans="2:6" ht="14.25" customHeight="1" x14ac:dyDescent="0.2">
      <c r="B84" s="134" t="s">
        <v>577</v>
      </c>
      <c r="C84" s="33" t="s">
        <v>1424</v>
      </c>
      <c r="D84" s="187" t="s">
        <v>865</v>
      </c>
      <c r="E84" s="188"/>
      <c r="F84" s="37" t="s">
        <v>1141</v>
      </c>
    </row>
    <row r="85" spans="2:6" ht="14.25" customHeight="1" x14ac:dyDescent="0.2">
      <c r="B85" s="134" t="s">
        <v>577</v>
      </c>
      <c r="C85" s="33" t="s">
        <v>1424</v>
      </c>
      <c r="D85" s="187" t="s">
        <v>866</v>
      </c>
      <c r="E85" s="188"/>
      <c r="F85" s="37" t="s">
        <v>1066</v>
      </c>
    </row>
    <row r="86" spans="2:6" ht="14.25" customHeight="1" x14ac:dyDescent="0.2">
      <c r="B86" s="134" t="s">
        <v>577</v>
      </c>
      <c r="C86" s="44" t="s">
        <v>1424</v>
      </c>
      <c r="D86" s="210" t="s">
        <v>867</v>
      </c>
      <c r="E86" s="189"/>
      <c r="F86" s="211" t="s">
        <v>1067</v>
      </c>
    </row>
    <row r="87" spans="2:6" ht="14.25" customHeight="1" x14ac:dyDescent="0.2">
      <c r="B87" s="134" t="s">
        <v>577</v>
      </c>
      <c r="C87" s="136" t="s">
        <v>578</v>
      </c>
      <c r="D87" s="212" t="s">
        <v>310</v>
      </c>
      <c r="E87" s="190"/>
      <c r="F87" s="213" t="s">
        <v>311</v>
      </c>
    </row>
    <row r="88" spans="2:6" ht="14.25" customHeight="1" x14ac:dyDescent="0.2">
      <c r="B88" s="134" t="s">
        <v>577</v>
      </c>
      <c r="C88" s="33" t="s">
        <v>578</v>
      </c>
      <c r="D88" s="187" t="s">
        <v>312</v>
      </c>
      <c r="E88" s="188"/>
      <c r="F88" s="37" t="s">
        <v>313</v>
      </c>
    </row>
    <row r="89" spans="2:6" ht="14.25" customHeight="1" x14ac:dyDescent="0.2">
      <c r="B89" s="134" t="s">
        <v>577</v>
      </c>
      <c r="C89" s="44" t="s">
        <v>578</v>
      </c>
      <c r="D89" s="210" t="s">
        <v>317</v>
      </c>
      <c r="E89" s="189"/>
      <c r="F89" s="211" t="s">
        <v>318</v>
      </c>
    </row>
    <row r="90" spans="2:6" ht="14.25" customHeight="1" x14ac:dyDescent="0.2">
      <c r="B90" s="134" t="s">
        <v>577</v>
      </c>
      <c r="C90" s="136" t="s">
        <v>581</v>
      </c>
      <c r="D90" s="212" t="s">
        <v>43</v>
      </c>
      <c r="E90" s="190"/>
      <c r="F90" s="213" t="s">
        <v>314</v>
      </c>
    </row>
    <row r="91" spans="2:6" ht="14.25" customHeight="1" x14ac:dyDescent="0.2">
      <c r="B91" s="134" t="s">
        <v>577</v>
      </c>
      <c r="C91" s="33" t="s">
        <v>581</v>
      </c>
      <c r="D91" s="187" t="s">
        <v>44</v>
      </c>
      <c r="E91" s="188"/>
      <c r="F91" s="37" t="s">
        <v>315</v>
      </c>
    </row>
    <row r="92" spans="2:6" ht="14.25" customHeight="1" thickBot="1" x14ac:dyDescent="0.25">
      <c r="B92" s="194" t="s">
        <v>577</v>
      </c>
      <c r="C92" s="149" t="s">
        <v>581</v>
      </c>
      <c r="D92" s="210" t="s">
        <v>316</v>
      </c>
      <c r="E92" s="189"/>
      <c r="F92" s="211" t="s">
        <v>319</v>
      </c>
    </row>
    <row r="93" spans="2:6" ht="14.25" customHeight="1" x14ac:dyDescent="0.2">
      <c r="B93" s="20" t="s">
        <v>587</v>
      </c>
      <c r="C93" s="21" t="s">
        <v>1446</v>
      </c>
      <c r="D93" s="185" t="s">
        <v>45</v>
      </c>
      <c r="E93" s="186"/>
      <c r="F93" s="209" t="s">
        <v>321</v>
      </c>
    </row>
    <row r="94" spans="2:6" ht="14.25" customHeight="1" x14ac:dyDescent="0.2">
      <c r="B94" s="134" t="s">
        <v>587</v>
      </c>
      <c r="C94" s="33" t="s">
        <v>1446</v>
      </c>
      <c r="D94" s="187" t="s">
        <v>320</v>
      </c>
      <c r="E94" s="188"/>
      <c r="F94" s="37" t="s">
        <v>324</v>
      </c>
    </row>
    <row r="95" spans="2:6" ht="14.25" customHeight="1" x14ac:dyDescent="0.2">
      <c r="B95" s="134" t="s">
        <v>587</v>
      </c>
      <c r="C95" s="33" t="s">
        <v>1446</v>
      </c>
      <c r="D95" s="187" t="s">
        <v>322</v>
      </c>
      <c r="E95" s="188"/>
      <c r="F95" s="37" t="s">
        <v>325</v>
      </c>
    </row>
    <row r="96" spans="2:6" ht="14.25" customHeight="1" x14ac:dyDescent="0.2">
      <c r="B96" s="134" t="s">
        <v>587</v>
      </c>
      <c r="C96" s="33" t="s">
        <v>1446</v>
      </c>
      <c r="D96" s="187" t="s">
        <v>323</v>
      </c>
      <c r="E96" s="188"/>
      <c r="F96" s="37" t="s">
        <v>326</v>
      </c>
    </row>
    <row r="97" spans="2:6" ht="14.25" customHeight="1" x14ac:dyDescent="0.2">
      <c r="B97" s="134" t="s">
        <v>587</v>
      </c>
      <c r="C97" s="33" t="s">
        <v>1446</v>
      </c>
      <c r="D97" s="187" t="s">
        <v>329</v>
      </c>
      <c r="E97" s="188"/>
      <c r="F97" s="37" t="s">
        <v>327</v>
      </c>
    </row>
    <row r="98" spans="2:6" ht="14.25" customHeight="1" x14ac:dyDescent="0.2">
      <c r="B98" s="134" t="s">
        <v>587</v>
      </c>
      <c r="C98" s="44" t="s">
        <v>1446</v>
      </c>
      <c r="D98" s="210" t="s">
        <v>330</v>
      </c>
      <c r="E98" s="189"/>
      <c r="F98" s="211" t="s">
        <v>328</v>
      </c>
    </row>
    <row r="99" spans="2:6" ht="14.25" customHeight="1" x14ac:dyDescent="0.2">
      <c r="B99" s="134" t="s">
        <v>587</v>
      </c>
      <c r="C99" s="136" t="s">
        <v>588</v>
      </c>
      <c r="D99" s="212" t="s">
        <v>38</v>
      </c>
      <c r="E99" s="190" t="s">
        <v>1371</v>
      </c>
      <c r="F99" s="213" t="s">
        <v>331</v>
      </c>
    </row>
    <row r="100" spans="2:6" ht="14.25" customHeight="1" x14ac:dyDescent="0.2">
      <c r="B100" s="134" t="s">
        <v>587</v>
      </c>
      <c r="C100" s="33" t="s">
        <v>588</v>
      </c>
      <c r="D100" s="187" t="s">
        <v>332</v>
      </c>
      <c r="E100" s="188"/>
      <c r="F100" s="37" t="s">
        <v>338</v>
      </c>
    </row>
    <row r="101" spans="2:6" ht="14.25" customHeight="1" x14ac:dyDescent="0.2">
      <c r="B101" s="134" t="s">
        <v>587</v>
      </c>
      <c r="C101" s="33" t="s">
        <v>588</v>
      </c>
      <c r="D101" s="187" t="s">
        <v>333</v>
      </c>
      <c r="E101" s="188"/>
      <c r="F101" s="37" t="s">
        <v>339</v>
      </c>
    </row>
    <row r="102" spans="2:6" ht="14.25" customHeight="1" x14ac:dyDescent="0.2">
      <c r="B102" s="134" t="s">
        <v>587</v>
      </c>
      <c r="C102" s="33" t="s">
        <v>588</v>
      </c>
      <c r="D102" s="187" t="s">
        <v>334</v>
      </c>
      <c r="E102" s="188"/>
      <c r="F102" s="37" t="s">
        <v>340</v>
      </c>
    </row>
    <row r="103" spans="2:6" ht="14.25" customHeight="1" x14ac:dyDescent="0.2">
      <c r="B103" s="134" t="s">
        <v>587</v>
      </c>
      <c r="C103" s="33" t="s">
        <v>588</v>
      </c>
      <c r="D103" s="187" t="s">
        <v>335</v>
      </c>
      <c r="E103" s="188"/>
      <c r="F103" s="37" t="s">
        <v>341</v>
      </c>
    </row>
    <row r="104" spans="2:6" ht="14.25" customHeight="1" x14ac:dyDescent="0.2">
      <c r="B104" s="134" t="s">
        <v>587</v>
      </c>
      <c r="C104" s="33" t="s">
        <v>588</v>
      </c>
      <c r="D104" s="187" t="s">
        <v>336</v>
      </c>
      <c r="E104" s="188"/>
      <c r="F104" s="37" t="s">
        <v>342</v>
      </c>
    </row>
    <row r="105" spans="2:6" ht="14.25" customHeight="1" x14ac:dyDescent="0.2">
      <c r="B105" s="134" t="s">
        <v>587</v>
      </c>
      <c r="C105" s="33" t="s">
        <v>588</v>
      </c>
      <c r="D105" s="210" t="s">
        <v>337</v>
      </c>
      <c r="E105" s="189"/>
      <c r="F105" s="211" t="s">
        <v>343</v>
      </c>
    </row>
    <row r="106" spans="2:6" ht="14.25" customHeight="1" x14ac:dyDescent="0.2">
      <c r="B106" s="134" t="s">
        <v>587</v>
      </c>
      <c r="C106" s="136" t="s">
        <v>591</v>
      </c>
      <c r="D106" s="212" t="s">
        <v>37</v>
      </c>
      <c r="E106" s="190" t="s">
        <v>1371</v>
      </c>
      <c r="F106" s="213" t="s">
        <v>344</v>
      </c>
    </row>
    <row r="107" spans="2:6" ht="14.25" customHeight="1" x14ac:dyDescent="0.2">
      <c r="B107" s="134" t="s">
        <v>587</v>
      </c>
      <c r="C107" s="33" t="s">
        <v>591</v>
      </c>
      <c r="D107" s="187" t="s">
        <v>349</v>
      </c>
      <c r="E107" s="188"/>
      <c r="F107" s="37" t="s">
        <v>350</v>
      </c>
    </row>
    <row r="108" spans="2:6" ht="14.25" customHeight="1" x14ac:dyDescent="0.2">
      <c r="B108" s="134" t="s">
        <v>587</v>
      </c>
      <c r="C108" s="33" t="s">
        <v>591</v>
      </c>
      <c r="D108" s="187" t="s">
        <v>348</v>
      </c>
      <c r="E108" s="188"/>
      <c r="F108" s="37" t="s">
        <v>351</v>
      </c>
    </row>
    <row r="109" spans="2:6" ht="14.25" customHeight="1" x14ac:dyDescent="0.2">
      <c r="B109" s="134" t="s">
        <v>587</v>
      </c>
      <c r="C109" s="33" t="s">
        <v>591</v>
      </c>
      <c r="D109" s="187" t="s">
        <v>41</v>
      </c>
      <c r="E109" s="188"/>
      <c r="F109" s="37" t="s">
        <v>345</v>
      </c>
    </row>
    <row r="110" spans="2:6" ht="14.25" customHeight="1" x14ac:dyDescent="0.2">
      <c r="B110" s="134" t="s">
        <v>587</v>
      </c>
      <c r="C110" s="33" t="s">
        <v>591</v>
      </c>
      <c r="D110" s="187" t="s">
        <v>352</v>
      </c>
      <c r="E110" s="188"/>
      <c r="F110" s="37" t="s">
        <v>354</v>
      </c>
    </row>
    <row r="111" spans="2:6" ht="14.25" customHeight="1" x14ac:dyDescent="0.2">
      <c r="B111" s="134" t="s">
        <v>587</v>
      </c>
      <c r="C111" s="33" t="s">
        <v>591</v>
      </c>
      <c r="D111" s="187" t="s">
        <v>353</v>
      </c>
      <c r="E111" s="188"/>
      <c r="F111" s="37" t="s">
        <v>355</v>
      </c>
    </row>
    <row r="112" spans="2:6" ht="14.25" customHeight="1" x14ac:dyDescent="0.2">
      <c r="B112" s="134" t="s">
        <v>587</v>
      </c>
      <c r="C112" s="33" t="s">
        <v>591</v>
      </c>
      <c r="D112" s="187" t="s">
        <v>40</v>
      </c>
      <c r="E112" s="188"/>
      <c r="F112" s="37" t="s">
        <v>356</v>
      </c>
    </row>
    <row r="113" spans="2:6" ht="14.25" customHeight="1" x14ac:dyDescent="0.2">
      <c r="B113" s="134" t="s">
        <v>587</v>
      </c>
      <c r="C113" s="33" t="s">
        <v>591</v>
      </c>
      <c r="D113" s="187" t="s">
        <v>346</v>
      </c>
      <c r="E113" s="188"/>
      <c r="F113" s="37" t="s">
        <v>347</v>
      </c>
    </row>
    <row r="114" spans="2:6" ht="14.25" customHeight="1" x14ac:dyDescent="0.2">
      <c r="B114" s="134" t="s">
        <v>587</v>
      </c>
      <c r="C114" s="33" t="s">
        <v>591</v>
      </c>
      <c r="D114" s="210" t="s">
        <v>358</v>
      </c>
      <c r="E114" s="189"/>
      <c r="F114" s="211" t="s">
        <v>359</v>
      </c>
    </row>
    <row r="115" spans="2:6" ht="14.25" customHeight="1" x14ac:dyDescent="0.2">
      <c r="B115" s="134" t="s">
        <v>587</v>
      </c>
      <c r="C115" s="136" t="s">
        <v>1425</v>
      </c>
      <c r="D115" s="212" t="s">
        <v>39</v>
      </c>
      <c r="E115" s="190"/>
      <c r="F115" s="213" t="s">
        <v>360</v>
      </c>
    </row>
    <row r="116" spans="2:6" ht="14.25" customHeight="1" x14ac:dyDescent="0.2">
      <c r="B116" s="134" t="s">
        <v>587</v>
      </c>
      <c r="C116" s="33" t="s">
        <v>1425</v>
      </c>
      <c r="D116" s="187" t="s">
        <v>868</v>
      </c>
      <c r="E116" s="188"/>
      <c r="F116" s="37" t="s">
        <v>953</v>
      </c>
    </row>
    <row r="117" spans="2:6" ht="14.25" customHeight="1" x14ac:dyDescent="0.2">
      <c r="B117" s="134" t="s">
        <v>587</v>
      </c>
      <c r="C117" s="33" t="s">
        <v>1425</v>
      </c>
      <c r="D117" s="187" t="s">
        <v>869</v>
      </c>
      <c r="E117" s="188"/>
      <c r="F117" s="37" t="s">
        <v>954</v>
      </c>
    </row>
    <row r="118" spans="2:6" ht="14.25" customHeight="1" x14ac:dyDescent="0.2">
      <c r="B118" s="134" t="s">
        <v>587</v>
      </c>
      <c r="C118" s="33" t="s">
        <v>1425</v>
      </c>
      <c r="D118" s="187" t="s">
        <v>870</v>
      </c>
      <c r="E118" s="188"/>
      <c r="F118" s="37" t="s">
        <v>955</v>
      </c>
    </row>
    <row r="119" spans="2:6" ht="14.25" customHeight="1" x14ac:dyDescent="0.2">
      <c r="B119" s="134" t="s">
        <v>587</v>
      </c>
      <c r="C119" s="33" t="s">
        <v>1425</v>
      </c>
      <c r="D119" s="187" t="s">
        <v>871</v>
      </c>
      <c r="E119" s="188"/>
      <c r="F119" s="37" t="s">
        <v>1142</v>
      </c>
    </row>
    <row r="120" spans="2:6" ht="14.25" customHeight="1" x14ac:dyDescent="0.2">
      <c r="B120" s="134" t="s">
        <v>587</v>
      </c>
      <c r="C120" s="33" t="s">
        <v>1425</v>
      </c>
      <c r="D120" s="187" t="s">
        <v>872</v>
      </c>
      <c r="E120" s="188"/>
      <c r="F120" s="37" t="s">
        <v>1068</v>
      </c>
    </row>
    <row r="121" spans="2:6" ht="14.25" customHeight="1" x14ac:dyDescent="0.2">
      <c r="B121" s="134" t="s">
        <v>587</v>
      </c>
      <c r="C121" s="33" t="s">
        <v>1425</v>
      </c>
      <c r="D121" s="187" t="s">
        <v>873</v>
      </c>
      <c r="E121" s="188"/>
      <c r="F121" s="37" t="s">
        <v>956</v>
      </c>
    </row>
    <row r="122" spans="2:6" ht="14.25" customHeight="1" x14ac:dyDescent="0.2">
      <c r="B122" s="134" t="s">
        <v>587</v>
      </c>
      <c r="C122" s="33" t="s">
        <v>1425</v>
      </c>
      <c r="D122" s="187" t="s">
        <v>874</v>
      </c>
      <c r="E122" s="188"/>
      <c r="F122" s="37" t="s">
        <v>957</v>
      </c>
    </row>
    <row r="123" spans="2:6" ht="14.25" customHeight="1" x14ac:dyDescent="0.2">
      <c r="B123" s="134" t="s">
        <v>587</v>
      </c>
      <c r="C123" s="33" t="s">
        <v>1425</v>
      </c>
      <c r="D123" s="187" t="s">
        <v>875</v>
      </c>
      <c r="E123" s="188"/>
      <c r="F123" s="37" t="s">
        <v>958</v>
      </c>
    </row>
    <row r="124" spans="2:6" ht="14.25" customHeight="1" thickBot="1" x14ac:dyDescent="0.25">
      <c r="B124" s="194" t="s">
        <v>587</v>
      </c>
      <c r="C124" s="149" t="s">
        <v>1425</v>
      </c>
      <c r="D124" s="217" t="s">
        <v>876</v>
      </c>
      <c r="E124" s="195"/>
      <c r="F124" s="153" t="s">
        <v>952</v>
      </c>
    </row>
    <row r="125" spans="2:6" ht="14.25" customHeight="1" x14ac:dyDescent="0.2">
      <c r="B125" s="20" t="s">
        <v>593</v>
      </c>
      <c r="C125" s="101" t="s">
        <v>594</v>
      </c>
      <c r="D125" s="215" t="s">
        <v>406</v>
      </c>
      <c r="E125" s="193"/>
      <c r="F125" s="216" t="s">
        <v>407</v>
      </c>
    </row>
    <row r="126" spans="2:6" ht="14.25" customHeight="1" x14ac:dyDescent="0.2">
      <c r="B126" s="134" t="s">
        <v>593</v>
      </c>
      <c r="C126" s="136" t="s">
        <v>1426</v>
      </c>
      <c r="D126" s="212" t="s">
        <v>877</v>
      </c>
      <c r="E126" s="190"/>
      <c r="F126" s="213" t="s">
        <v>886</v>
      </c>
    </row>
    <row r="127" spans="2:6" ht="14.25" customHeight="1" x14ac:dyDescent="0.2">
      <c r="B127" s="134" t="s">
        <v>593</v>
      </c>
      <c r="C127" s="33" t="s">
        <v>1426</v>
      </c>
      <c r="D127" s="187" t="s">
        <v>878</v>
      </c>
      <c r="E127" s="188"/>
      <c r="F127" s="37" t="s">
        <v>959</v>
      </c>
    </row>
    <row r="128" spans="2:6" ht="14.25" customHeight="1" x14ac:dyDescent="0.2">
      <c r="B128" s="134" t="s">
        <v>593</v>
      </c>
      <c r="C128" s="33" t="s">
        <v>1426</v>
      </c>
      <c r="D128" s="187" t="s">
        <v>879</v>
      </c>
      <c r="E128" s="188"/>
      <c r="F128" s="37" t="s">
        <v>960</v>
      </c>
    </row>
    <row r="129" spans="2:6" ht="14.25" customHeight="1" x14ac:dyDescent="0.2">
      <c r="B129" s="134" t="s">
        <v>593</v>
      </c>
      <c r="C129" s="33" t="s">
        <v>1426</v>
      </c>
      <c r="D129" s="187" t="s">
        <v>880</v>
      </c>
      <c r="E129" s="188"/>
      <c r="F129" s="37" t="s">
        <v>961</v>
      </c>
    </row>
    <row r="130" spans="2:6" ht="14.25" customHeight="1" x14ac:dyDescent="0.2">
      <c r="B130" s="134" t="s">
        <v>593</v>
      </c>
      <c r="C130" s="33" t="s">
        <v>1426</v>
      </c>
      <c r="D130" s="187" t="s">
        <v>881</v>
      </c>
      <c r="E130" s="188"/>
      <c r="F130" s="37" t="s">
        <v>962</v>
      </c>
    </row>
    <row r="131" spans="2:6" ht="14.25" customHeight="1" x14ac:dyDescent="0.2">
      <c r="B131" s="134" t="s">
        <v>593</v>
      </c>
      <c r="C131" s="33" t="s">
        <v>1426</v>
      </c>
      <c r="D131" s="187" t="s">
        <v>882</v>
      </c>
      <c r="E131" s="188"/>
      <c r="F131" s="37" t="s">
        <v>963</v>
      </c>
    </row>
    <row r="132" spans="2:6" ht="14.25" customHeight="1" x14ac:dyDescent="0.2">
      <c r="B132" s="134" t="s">
        <v>593</v>
      </c>
      <c r="C132" s="33" t="s">
        <v>1426</v>
      </c>
      <c r="D132" s="187" t="s">
        <v>884</v>
      </c>
      <c r="E132" s="188"/>
      <c r="F132" s="37" t="s">
        <v>964</v>
      </c>
    </row>
    <row r="133" spans="2:6" ht="14.25" customHeight="1" x14ac:dyDescent="0.2">
      <c r="B133" s="134" t="s">
        <v>593</v>
      </c>
      <c r="C133" s="33" t="s">
        <v>1426</v>
      </c>
      <c r="D133" s="187" t="s">
        <v>883</v>
      </c>
      <c r="E133" s="188"/>
      <c r="F133" s="37" t="s">
        <v>965</v>
      </c>
    </row>
    <row r="134" spans="2:6" ht="14.25" customHeight="1" x14ac:dyDescent="0.2">
      <c r="B134" s="134" t="s">
        <v>593</v>
      </c>
      <c r="C134" s="44" t="s">
        <v>1426</v>
      </c>
      <c r="D134" s="210" t="s">
        <v>885</v>
      </c>
      <c r="E134" s="189"/>
      <c r="F134" s="211" t="s">
        <v>966</v>
      </c>
    </row>
    <row r="135" spans="2:6" ht="14.25" customHeight="1" x14ac:dyDescent="0.2">
      <c r="B135" s="134" t="s">
        <v>593</v>
      </c>
      <c r="C135" s="136" t="s">
        <v>596</v>
      </c>
      <c r="D135" s="212" t="s">
        <v>362</v>
      </c>
      <c r="E135" s="190"/>
      <c r="F135" s="213" t="s">
        <v>368</v>
      </c>
    </row>
    <row r="136" spans="2:6" ht="14.25" customHeight="1" x14ac:dyDescent="0.2">
      <c r="B136" s="134" t="s">
        <v>593</v>
      </c>
      <c r="C136" s="33" t="s">
        <v>596</v>
      </c>
      <c r="D136" s="187" t="s">
        <v>363</v>
      </c>
      <c r="E136" s="188"/>
      <c r="F136" s="37" t="s">
        <v>369</v>
      </c>
    </row>
    <row r="137" spans="2:6" ht="14.25" customHeight="1" x14ac:dyDescent="0.2">
      <c r="B137" s="134" t="s">
        <v>593</v>
      </c>
      <c r="C137" s="33" t="s">
        <v>596</v>
      </c>
      <c r="D137" s="187" t="s">
        <v>364</v>
      </c>
      <c r="E137" s="188"/>
      <c r="F137" s="37" t="s">
        <v>370</v>
      </c>
    </row>
    <row r="138" spans="2:6" ht="14.25" customHeight="1" x14ac:dyDescent="0.2">
      <c r="B138" s="134" t="s">
        <v>593</v>
      </c>
      <c r="C138" s="33" t="s">
        <v>596</v>
      </c>
      <c r="D138" s="187" t="s">
        <v>365</v>
      </c>
      <c r="E138" s="188"/>
      <c r="F138" s="37" t="s">
        <v>821</v>
      </c>
    </row>
    <row r="139" spans="2:6" ht="14.25" customHeight="1" x14ac:dyDescent="0.2">
      <c r="B139" s="134" t="s">
        <v>593</v>
      </c>
      <c r="C139" s="33" t="s">
        <v>596</v>
      </c>
      <c r="D139" s="187" t="s">
        <v>366</v>
      </c>
      <c r="E139" s="188"/>
      <c r="F139" s="37" t="s">
        <v>822</v>
      </c>
    </row>
    <row r="140" spans="2:6" ht="14.25" customHeight="1" x14ac:dyDescent="0.2">
      <c r="B140" s="134" t="s">
        <v>593</v>
      </c>
      <c r="C140" s="33" t="s">
        <v>596</v>
      </c>
      <c r="D140" s="187" t="s">
        <v>367</v>
      </c>
      <c r="E140" s="188"/>
      <c r="F140" s="37" t="s">
        <v>823</v>
      </c>
    </row>
    <row r="141" spans="2:6" ht="14.25" customHeight="1" x14ac:dyDescent="0.2">
      <c r="B141" s="134" t="s">
        <v>593</v>
      </c>
      <c r="C141" s="33" t="s">
        <v>596</v>
      </c>
      <c r="D141" s="187" t="s">
        <v>371</v>
      </c>
      <c r="E141" s="188"/>
      <c r="F141" s="37" t="s">
        <v>372</v>
      </c>
    </row>
    <row r="142" spans="2:6" ht="14.25" customHeight="1" x14ac:dyDescent="0.2">
      <c r="B142" s="134" t="s">
        <v>593</v>
      </c>
      <c r="C142" s="33" t="s">
        <v>596</v>
      </c>
      <c r="D142" s="187" t="s">
        <v>373</v>
      </c>
      <c r="E142" s="188"/>
      <c r="F142" s="37" t="s">
        <v>824</v>
      </c>
    </row>
    <row r="143" spans="2:6" ht="14.25" customHeight="1" x14ac:dyDescent="0.2">
      <c r="B143" s="134" t="s">
        <v>593</v>
      </c>
      <c r="C143" s="33" t="s">
        <v>596</v>
      </c>
      <c r="D143" s="187" t="s">
        <v>378</v>
      </c>
      <c r="E143" s="188"/>
      <c r="F143" s="37" t="s">
        <v>374</v>
      </c>
    </row>
    <row r="144" spans="2:6" ht="14.25" customHeight="1" x14ac:dyDescent="0.2">
      <c r="B144" s="134" t="s">
        <v>593</v>
      </c>
      <c r="C144" s="33" t="s">
        <v>596</v>
      </c>
      <c r="D144" s="187" t="s">
        <v>379</v>
      </c>
      <c r="E144" s="188"/>
      <c r="F144" s="37" t="s">
        <v>375</v>
      </c>
    </row>
    <row r="145" spans="2:6" ht="14.25" customHeight="1" x14ac:dyDescent="0.2">
      <c r="B145" s="134" t="s">
        <v>593</v>
      </c>
      <c r="C145" s="44" t="s">
        <v>596</v>
      </c>
      <c r="D145" s="210" t="s">
        <v>377</v>
      </c>
      <c r="E145" s="189"/>
      <c r="F145" s="211" t="s">
        <v>376</v>
      </c>
    </row>
    <row r="146" spans="2:6" ht="14.25" customHeight="1" x14ac:dyDescent="0.2">
      <c r="B146" s="134" t="s">
        <v>593</v>
      </c>
      <c r="C146" s="136" t="s">
        <v>598</v>
      </c>
      <c r="D146" s="212" t="s">
        <v>9</v>
      </c>
      <c r="E146" s="190"/>
      <c r="F146" s="213" t="s">
        <v>394</v>
      </c>
    </row>
    <row r="147" spans="2:6" ht="14.25" customHeight="1" x14ac:dyDescent="0.2">
      <c r="B147" s="134" t="s">
        <v>593</v>
      </c>
      <c r="C147" s="33" t="s">
        <v>598</v>
      </c>
      <c r="D147" s="187" t="s">
        <v>386</v>
      </c>
      <c r="E147" s="188"/>
      <c r="F147" s="37" t="s">
        <v>395</v>
      </c>
    </row>
    <row r="148" spans="2:6" ht="14.25" customHeight="1" x14ac:dyDescent="0.2">
      <c r="B148" s="134" t="s">
        <v>593</v>
      </c>
      <c r="C148" s="33" t="s">
        <v>598</v>
      </c>
      <c r="D148" s="187" t="s">
        <v>387</v>
      </c>
      <c r="E148" s="188"/>
      <c r="F148" s="37" t="s">
        <v>396</v>
      </c>
    </row>
    <row r="149" spans="2:6" ht="14.25" customHeight="1" x14ac:dyDescent="0.2">
      <c r="B149" s="134" t="s">
        <v>593</v>
      </c>
      <c r="C149" s="33" t="s">
        <v>598</v>
      </c>
      <c r="D149" s="187" t="s">
        <v>388</v>
      </c>
      <c r="E149" s="188"/>
      <c r="F149" s="37" t="s">
        <v>397</v>
      </c>
    </row>
    <row r="150" spans="2:6" ht="14.25" customHeight="1" x14ac:dyDescent="0.2">
      <c r="B150" s="134" t="s">
        <v>593</v>
      </c>
      <c r="C150" s="33" t="s">
        <v>598</v>
      </c>
      <c r="D150" s="187" t="s">
        <v>389</v>
      </c>
      <c r="E150" s="188"/>
      <c r="F150" s="37" t="s">
        <v>402</v>
      </c>
    </row>
    <row r="151" spans="2:6" ht="14.25" customHeight="1" x14ac:dyDescent="0.2">
      <c r="B151" s="134" t="s">
        <v>593</v>
      </c>
      <c r="C151" s="33" t="s">
        <v>598</v>
      </c>
      <c r="D151" s="187" t="s">
        <v>390</v>
      </c>
      <c r="E151" s="188"/>
      <c r="F151" s="37" t="s">
        <v>398</v>
      </c>
    </row>
    <row r="152" spans="2:6" ht="14.25" customHeight="1" x14ac:dyDescent="0.2">
      <c r="B152" s="134" t="s">
        <v>593</v>
      </c>
      <c r="C152" s="33" t="s">
        <v>598</v>
      </c>
      <c r="D152" s="187" t="s">
        <v>391</v>
      </c>
      <c r="E152" s="188"/>
      <c r="F152" s="37" t="s">
        <v>399</v>
      </c>
    </row>
    <row r="153" spans="2:6" ht="14.25" customHeight="1" x14ac:dyDescent="0.2">
      <c r="B153" s="134" t="s">
        <v>593</v>
      </c>
      <c r="C153" s="33" t="s">
        <v>598</v>
      </c>
      <c r="D153" s="187" t="s">
        <v>392</v>
      </c>
      <c r="E153" s="188"/>
      <c r="F153" s="37" t="s">
        <v>400</v>
      </c>
    </row>
    <row r="154" spans="2:6" ht="14.25" customHeight="1" x14ac:dyDescent="0.2">
      <c r="B154" s="134" t="s">
        <v>593</v>
      </c>
      <c r="C154" s="33" t="s">
        <v>598</v>
      </c>
      <c r="D154" s="187" t="s">
        <v>393</v>
      </c>
      <c r="E154" s="188"/>
      <c r="F154" s="37" t="s">
        <v>401</v>
      </c>
    </row>
    <row r="155" spans="2:6" ht="14.25" customHeight="1" x14ac:dyDescent="0.2">
      <c r="B155" s="134" t="s">
        <v>593</v>
      </c>
      <c r="C155" s="33" t="s">
        <v>598</v>
      </c>
      <c r="D155" s="187" t="s">
        <v>384</v>
      </c>
      <c r="E155" s="188"/>
      <c r="F155" s="37" t="s">
        <v>385</v>
      </c>
    </row>
    <row r="156" spans="2:6" ht="14.25" customHeight="1" x14ac:dyDescent="0.2">
      <c r="B156" s="134" t="s">
        <v>593</v>
      </c>
      <c r="C156" s="33" t="s">
        <v>598</v>
      </c>
      <c r="D156" s="187" t="s">
        <v>184</v>
      </c>
      <c r="E156" s="188"/>
      <c r="F156" s="37" t="s">
        <v>405</v>
      </c>
    </row>
    <row r="157" spans="2:6" ht="14.25" customHeight="1" thickBot="1" x14ac:dyDescent="0.25">
      <c r="B157" s="134" t="s">
        <v>593</v>
      </c>
      <c r="C157" s="33" t="s">
        <v>598</v>
      </c>
      <c r="D157" s="210" t="s">
        <v>403</v>
      </c>
      <c r="E157" s="189"/>
      <c r="F157" s="211" t="s">
        <v>404</v>
      </c>
    </row>
    <row r="158" spans="2:6" ht="14.25" customHeight="1" x14ac:dyDescent="0.2">
      <c r="B158" s="20" t="s">
        <v>602</v>
      </c>
      <c r="C158" s="21" t="s">
        <v>1443</v>
      </c>
      <c r="D158" s="185" t="s">
        <v>497</v>
      </c>
      <c r="E158" s="186"/>
      <c r="F158" s="209" t="s">
        <v>507</v>
      </c>
    </row>
    <row r="159" spans="2:6" ht="14.25" customHeight="1" x14ac:dyDescent="0.2">
      <c r="B159" s="134" t="s">
        <v>602</v>
      </c>
      <c r="C159" s="33" t="s">
        <v>1443</v>
      </c>
      <c r="D159" s="187" t="s">
        <v>498</v>
      </c>
      <c r="E159" s="188"/>
      <c r="F159" s="37" t="s">
        <v>508</v>
      </c>
    </row>
    <row r="160" spans="2:6" ht="14.25" customHeight="1" x14ac:dyDescent="0.2">
      <c r="B160" s="134" t="s">
        <v>602</v>
      </c>
      <c r="C160" s="33" t="s">
        <v>1443</v>
      </c>
      <c r="D160" s="187" t="s">
        <v>499</v>
      </c>
      <c r="E160" s="188"/>
      <c r="F160" s="37" t="s">
        <v>509</v>
      </c>
    </row>
    <row r="161" spans="2:6" ht="14.25" customHeight="1" x14ac:dyDescent="0.2">
      <c r="B161" s="134" t="s">
        <v>602</v>
      </c>
      <c r="C161" s="33" t="s">
        <v>1443</v>
      </c>
      <c r="D161" s="187" t="s">
        <v>500</v>
      </c>
      <c r="E161" s="188"/>
      <c r="F161" s="37" t="s">
        <v>510</v>
      </c>
    </row>
    <row r="162" spans="2:6" ht="14.25" customHeight="1" x14ac:dyDescent="0.2">
      <c r="B162" s="134" t="s">
        <v>602</v>
      </c>
      <c r="C162" s="33" t="s">
        <v>1443</v>
      </c>
      <c r="D162" s="187" t="s">
        <v>135</v>
      </c>
      <c r="E162" s="188"/>
      <c r="F162" s="37" t="s">
        <v>511</v>
      </c>
    </row>
    <row r="163" spans="2:6" ht="14.25" customHeight="1" x14ac:dyDescent="0.2">
      <c r="B163" s="134" t="s">
        <v>602</v>
      </c>
      <c r="C163" s="33" t="s">
        <v>1443</v>
      </c>
      <c r="D163" s="187" t="s">
        <v>501</v>
      </c>
      <c r="E163" s="188"/>
      <c r="F163" s="37" t="s">
        <v>512</v>
      </c>
    </row>
    <row r="164" spans="2:6" ht="14.25" customHeight="1" x14ac:dyDescent="0.2">
      <c r="B164" s="134" t="s">
        <v>602</v>
      </c>
      <c r="C164" s="33" t="s">
        <v>1443</v>
      </c>
      <c r="D164" s="187" t="s">
        <v>502</v>
      </c>
      <c r="E164" s="188"/>
      <c r="F164" s="37" t="s">
        <v>513</v>
      </c>
    </row>
    <row r="165" spans="2:6" ht="14.25" customHeight="1" x14ac:dyDescent="0.2">
      <c r="B165" s="134" t="s">
        <v>602</v>
      </c>
      <c r="C165" s="33" t="s">
        <v>1443</v>
      </c>
      <c r="D165" s="187" t="s">
        <v>503</v>
      </c>
      <c r="E165" s="188"/>
      <c r="F165" s="37" t="s">
        <v>514</v>
      </c>
    </row>
    <row r="166" spans="2:6" ht="14.25" customHeight="1" x14ac:dyDescent="0.2">
      <c r="B166" s="134" t="s">
        <v>602</v>
      </c>
      <c r="C166" s="33" t="s">
        <v>1443</v>
      </c>
      <c r="D166" s="187" t="s">
        <v>504</v>
      </c>
      <c r="E166" s="188"/>
      <c r="F166" s="37" t="s">
        <v>816</v>
      </c>
    </row>
    <row r="167" spans="2:6" ht="14.25" customHeight="1" x14ac:dyDescent="0.2">
      <c r="B167" s="134" t="s">
        <v>602</v>
      </c>
      <c r="C167" s="33" t="s">
        <v>1443</v>
      </c>
      <c r="D167" s="187" t="s">
        <v>505</v>
      </c>
      <c r="E167" s="188"/>
      <c r="F167" s="37" t="s">
        <v>817</v>
      </c>
    </row>
    <row r="168" spans="2:6" ht="14.25" customHeight="1" x14ac:dyDescent="0.2">
      <c r="B168" s="134" t="s">
        <v>602</v>
      </c>
      <c r="C168" s="44" t="s">
        <v>1443</v>
      </c>
      <c r="D168" s="210" t="s">
        <v>506</v>
      </c>
      <c r="E168" s="189"/>
      <c r="F168" s="211" t="s">
        <v>818</v>
      </c>
    </row>
    <row r="169" spans="2:6" ht="14.25" customHeight="1" x14ac:dyDescent="0.2">
      <c r="B169" s="134" t="s">
        <v>602</v>
      </c>
      <c r="C169" s="136" t="s">
        <v>603</v>
      </c>
      <c r="D169" s="212" t="s">
        <v>515</v>
      </c>
      <c r="E169" s="190"/>
      <c r="F169" s="213" t="s">
        <v>520</v>
      </c>
    </row>
    <row r="170" spans="2:6" ht="14.25" customHeight="1" x14ac:dyDescent="0.2">
      <c r="B170" s="134" t="s">
        <v>602</v>
      </c>
      <c r="C170" s="33" t="s">
        <v>603</v>
      </c>
      <c r="D170" s="187" t="s">
        <v>136</v>
      </c>
      <c r="E170" s="188"/>
      <c r="F170" s="37" t="s">
        <v>521</v>
      </c>
    </row>
    <row r="171" spans="2:6" ht="14.25" customHeight="1" x14ac:dyDescent="0.2">
      <c r="B171" s="134" t="s">
        <v>602</v>
      </c>
      <c r="C171" s="33" t="s">
        <v>603</v>
      </c>
      <c r="D171" s="187" t="s">
        <v>975</v>
      </c>
      <c r="E171" s="188"/>
      <c r="F171" s="37" t="s">
        <v>976</v>
      </c>
    </row>
    <row r="172" spans="2:6" ht="14.25" customHeight="1" x14ac:dyDescent="0.2">
      <c r="B172" s="134" t="s">
        <v>602</v>
      </c>
      <c r="C172" s="33" t="s">
        <v>603</v>
      </c>
      <c r="D172" s="187" t="s">
        <v>523</v>
      </c>
      <c r="E172" s="188" t="s">
        <v>1371</v>
      </c>
      <c r="F172" s="37" t="s">
        <v>525</v>
      </c>
    </row>
    <row r="173" spans="2:6" ht="14.25" customHeight="1" x14ac:dyDescent="0.2">
      <c r="B173" s="134" t="s">
        <v>602</v>
      </c>
      <c r="C173" s="33" t="s">
        <v>603</v>
      </c>
      <c r="D173" s="187" t="s">
        <v>516</v>
      </c>
      <c r="E173" s="188"/>
      <c r="F173" s="37" t="s">
        <v>522</v>
      </c>
    </row>
    <row r="174" spans="2:6" ht="14.25" customHeight="1" x14ac:dyDescent="0.2">
      <c r="B174" s="134" t="s">
        <v>602</v>
      </c>
      <c r="C174" s="33" t="s">
        <v>603</v>
      </c>
      <c r="D174" s="187" t="s">
        <v>967</v>
      </c>
      <c r="E174" s="188"/>
      <c r="F174" s="37" t="s">
        <v>1069</v>
      </c>
    </row>
    <row r="175" spans="2:6" ht="14.25" customHeight="1" x14ac:dyDescent="0.2">
      <c r="B175" s="134" t="s">
        <v>602</v>
      </c>
      <c r="C175" s="33" t="s">
        <v>603</v>
      </c>
      <c r="D175" s="187" t="s">
        <v>968</v>
      </c>
      <c r="E175" s="188"/>
      <c r="F175" s="37" t="s">
        <v>1070</v>
      </c>
    </row>
    <row r="176" spans="2:6" ht="14.25" customHeight="1" x14ac:dyDescent="0.2">
      <c r="B176" s="134" t="s">
        <v>602</v>
      </c>
      <c r="C176" s="33" t="s">
        <v>603</v>
      </c>
      <c r="D176" s="187" t="s">
        <v>969</v>
      </c>
      <c r="E176" s="188"/>
      <c r="F176" s="37" t="s">
        <v>1071</v>
      </c>
    </row>
    <row r="177" spans="2:6" ht="14.25" customHeight="1" x14ac:dyDescent="0.2">
      <c r="B177" s="134" t="s">
        <v>602</v>
      </c>
      <c r="C177" s="33" t="s">
        <v>603</v>
      </c>
      <c r="D177" s="187" t="s">
        <v>1352</v>
      </c>
      <c r="E177" s="188" t="s">
        <v>1371</v>
      </c>
      <c r="F177" s="37" t="s">
        <v>526</v>
      </c>
    </row>
    <row r="178" spans="2:6" ht="14.25" customHeight="1" x14ac:dyDescent="0.2">
      <c r="B178" s="134" t="s">
        <v>602</v>
      </c>
      <c r="C178" s="33" t="s">
        <v>603</v>
      </c>
      <c r="D178" s="187" t="s">
        <v>517</v>
      </c>
      <c r="E178" s="188"/>
      <c r="F178" s="37" t="s">
        <v>1353</v>
      </c>
    </row>
    <row r="179" spans="2:6" ht="14.25" customHeight="1" x14ac:dyDescent="0.2">
      <c r="B179" s="134" t="s">
        <v>602</v>
      </c>
      <c r="C179" s="33" t="s">
        <v>603</v>
      </c>
      <c r="D179" s="187" t="s">
        <v>972</v>
      </c>
      <c r="E179" s="188"/>
      <c r="F179" s="37" t="s">
        <v>1072</v>
      </c>
    </row>
    <row r="180" spans="2:6" ht="14.25" customHeight="1" x14ac:dyDescent="0.2">
      <c r="B180" s="134" t="s">
        <v>602</v>
      </c>
      <c r="C180" s="33" t="s">
        <v>603</v>
      </c>
      <c r="D180" s="187" t="s">
        <v>973</v>
      </c>
      <c r="E180" s="188"/>
      <c r="F180" s="37" t="s">
        <v>1073</v>
      </c>
    </row>
    <row r="181" spans="2:6" ht="14.25" customHeight="1" x14ac:dyDescent="0.2">
      <c r="B181" s="134" t="s">
        <v>602</v>
      </c>
      <c r="C181" s="33" t="s">
        <v>603</v>
      </c>
      <c r="D181" s="187" t="s">
        <v>974</v>
      </c>
      <c r="E181" s="188"/>
      <c r="F181" s="37" t="s">
        <v>1074</v>
      </c>
    </row>
    <row r="182" spans="2:6" ht="14.25" customHeight="1" x14ac:dyDescent="0.2">
      <c r="B182" s="134" t="s">
        <v>602</v>
      </c>
      <c r="C182" s="33" t="s">
        <v>603</v>
      </c>
      <c r="D182" s="187" t="s">
        <v>524</v>
      </c>
      <c r="E182" s="188" t="s">
        <v>1371</v>
      </c>
      <c r="F182" s="37" t="s">
        <v>527</v>
      </c>
    </row>
    <row r="183" spans="2:6" ht="14.25" customHeight="1" x14ac:dyDescent="0.2">
      <c r="B183" s="134" t="s">
        <v>602</v>
      </c>
      <c r="C183" s="33" t="s">
        <v>603</v>
      </c>
      <c r="D183" s="187" t="s">
        <v>518</v>
      </c>
      <c r="E183" s="188"/>
      <c r="F183" s="37" t="s">
        <v>819</v>
      </c>
    </row>
    <row r="184" spans="2:6" ht="14.25" customHeight="1" x14ac:dyDescent="0.2">
      <c r="B184" s="134" t="s">
        <v>602</v>
      </c>
      <c r="C184" s="33" t="s">
        <v>603</v>
      </c>
      <c r="D184" s="187" t="s">
        <v>970</v>
      </c>
      <c r="E184" s="188"/>
      <c r="F184" s="37" t="s">
        <v>1075</v>
      </c>
    </row>
    <row r="185" spans="2:6" ht="14.25" customHeight="1" x14ac:dyDescent="0.2">
      <c r="B185" s="134" t="s">
        <v>602</v>
      </c>
      <c r="C185" s="33" t="s">
        <v>603</v>
      </c>
      <c r="D185" s="187" t="s">
        <v>971</v>
      </c>
      <c r="E185" s="188"/>
      <c r="F185" s="37" t="s">
        <v>1076</v>
      </c>
    </row>
    <row r="186" spans="2:6" ht="14.25" customHeight="1" x14ac:dyDescent="0.2">
      <c r="B186" s="134" t="s">
        <v>602</v>
      </c>
      <c r="C186" s="33" t="s">
        <v>603</v>
      </c>
      <c r="D186" s="187" t="s">
        <v>977</v>
      </c>
      <c r="E186" s="188"/>
      <c r="F186" s="37" t="s">
        <v>985</v>
      </c>
    </row>
    <row r="187" spans="2:6" ht="14.25" customHeight="1" x14ac:dyDescent="0.2">
      <c r="B187" s="134" t="s">
        <v>602</v>
      </c>
      <c r="C187" s="33" t="s">
        <v>603</v>
      </c>
      <c r="D187" s="187" t="s">
        <v>978</v>
      </c>
      <c r="E187" s="188"/>
      <c r="F187" s="37" t="s">
        <v>986</v>
      </c>
    </row>
    <row r="188" spans="2:6" ht="14.25" customHeight="1" x14ac:dyDescent="0.2">
      <c r="B188" s="134" t="s">
        <v>602</v>
      </c>
      <c r="C188" s="33" t="s">
        <v>603</v>
      </c>
      <c r="D188" s="187" t="s">
        <v>979</v>
      </c>
      <c r="E188" s="188"/>
      <c r="F188" s="37" t="s">
        <v>987</v>
      </c>
    </row>
    <row r="189" spans="2:6" ht="14.25" customHeight="1" x14ac:dyDescent="0.2">
      <c r="B189" s="134" t="s">
        <v>602</v>
      </c>
      <c r="C189" s="33" t="s">
        <v>603</v>
      </c>
      <c r="D189" s="187" t="s">
        <v>980</v>
      </c>
      <c r="E189" s="188"/>
      <c r="F189" s="37" t="s">
        <v>1077</v>
      </c>
    </row>
    <row r="190" spans="2:6" ht="14.25" customHeight="1" x14ac:dyDescent="0.2">
      <c r="B190" s="134" t="s">
        <v>602</v>
      </c>
      <c r="C190" s="33" t="s">
        <v>603</v>
      </c>
      <c r="D190" s="187" t="s">
        <v>981</v>
      </c>
      <c r="E190" s="188"/>
      <c r="F190" s="37" t="s">
        <v>1078</v>
      </c>
    </row>
    <row r="191" spans="2:6" ht="14.25" customHeight="1" x14ac:dyDescent="0.2">
      <c r="B191" s="134" t="s">
        <v>602</v>
      </c>
      <c r="C191" s="33" t="s">
        <v>603</v>
      </c>
      <c r="D191" s="187" t="s">
        <v>982</v>
      </c>
      <c r="E191" s="188"/>
      <c r="F191" s="37" t="s">
        <v>1079</v>
      </c>
    </row>
    <row r="192" spans="2:6" ht="14.25" customHeight="1" x14ac:dyDescent="0.2">
      <c r="B192" s="134" t="s">
        <v>602</v>
      </c>
      <c r="C192" s="33" t="s">
        <v>603</v>
      </c>
      <c r="D192" s="187" t="s">
        <v>983</v>
      </c>
      <c r="E192" s="188"/>
      <c r="F192" s="37" t="s">
        <v>1080</v>
      </c>
    </row>
    <row r="193" spans="2:6" ht="14.25" customHeight="1" x14ac:dyDescent="0.2">
      <c r="B193" s="134" t="s">
        <v>602</v>
      </c>
      <c r="C193" s="33" t="s">
        <v>603</v>
      </c>
      <c r="D193" s="187" t="s">
        <v>984</v>
      </c>
      <c r="E193" s="188"/>
      <c r="F193" s="37" t="s">
        <v>988</v>
      </c>
    </row>
    <row r="194" spans="2:6" ht="14.25" customHeight="1" x14ac:dyDescent="0.2">
      <c r="B194" s="134" t="s">
        <v>602</v>
      </c>
      <c r="C194" s="44" t="s">
        <v>603</v>
      </c>
      <c r="D194" s="210" t="s">
        <v>519</v>
      </c>
      <c r="E194" s="189"/>
      <c r="F194" s="211" t="s">
        <v>1143</v>
      </c>
    </row>
    <row r="195" spans="2:6" ht="14.25" customHeight="1" x14ac:dyDescent="0.2">
      <c r="B195" s="134" t="s">
        <v>602</v>
      </c>
      <c r="C195" s="136" t="s">
        <v>604</v>
      </c>
      <c r="D195" s="212" t="s">
        <v>500</v>
      </c>
      <c r="E195" s="190"/>
      <c r="F195" s="213" t="s">
        <v>535</v>
      </c>
    </row>
    <row r="196" spans="2:6" ht="14.25" customHeight="1" x14ac:dyDescent="0.2">
      <c r="B196" s="134" t="s">
        <v>602</v>
      </c>
      <c r="C196" s="33" t="s">
        <v>604</v>
      </c>
      <c r="D196" s="187" t="s">
        <v>531</v>
      </c>
      <c r="E196" s="188"/>
      <c r="F196" s="37" t="s">
        <v>536</v>
      </c>
    </row>
    <row r="197" spans="2:6" ht="14.25" customHeight="1" x14ac:dyDescent="0.2">
      <c r="B197" s="134" t="s">
        <v>602</v>
      </c>
      <c r="C197" s="33" t="s">
        <v>604</v>
      </c>
      <c r="D197" s="187" t="s">
        <v>532</v>
      </c>
      <c r="E197" s="188"/>
      <c r="F197" s="37" t="s">
        <v>537</v>
      </c>
    </row>
    <row r="198" spans="2:6" ht="14.25" customHeight="1" x14ac:dyDescent="0.2">
      <c r="B198" s="134" t="s">
        <v>602</v>
      </c>
      <c r="C198" s="33" t="s">
        <v>604</v>
      </c>
      <c r="D198" s="187" t="s">
        <v>538</v>
      </c>
      <c r="E198" s="188"/>
      <c r="F198" s="37" t="s">
        <v>539</v>
      </c>
    </row>
    <row r="199" spans="2:6" ht="14.25" customHeight="1" x14ac:dyDescent="0.2">
      <c r="B199" s="134" t="s">
        <v>602</v>
      </c>
      <c r="C199" s="33" t="s">
        <v>604</v>
      </c>
      <c r="D199" s="187" t="s">
        <v>533</v>
      </c>
      <c r="E199" s="188"/>
      <c r="F199" s="37" t="s">
        <v>540</v>
      </c>
    </row>
    <row r="200" spans="2:6" ht="14.25" customHeight="1" thickBot="1" x14ac:dyDescent="0.25">
      <c r="B200" s="194" t="s">
        <v>602</v>
      </c>
      <c r="C200" s="149" t="s">
        <v>604</v>
      </c>
      <c r="D200" s="210" t="s">
        <v>534</v>
      </c>
      <c r="E200" s="189"/>
      <c r="F200" s="211" t="s">
        <v>541</v>
      </c>
    </row>
    <row r="201" spans="2:6" ht="14.25" customHeight="1" x14ac:dyDescent="0.2">
      <c r="B201" s="20" t="s">
        <v>606</v>
      </c>
      <c r="C201" s="21" t="s">
        <v>607</v>
      </c>
      <c r="D201" s="185" t="s">
        <v>716</v>
      </c>
      <c r="E201" s="186"/>
      <c r="F201" s="209" t="s">
        <v>770</v>
      </c>
    </row>
    <row r="202" spans="2:6" ht="14.25" customHeight="1" x14ac:dyDescent="0.2">
      <c r="B202" s="134" t="s">
        <v>606</v>
      </c>
      <c r="C202" s="33" t="s">
        <v>607</v>
      </c>
      <c r="D202" s="187" t="s">
        <v>717</v>
      </c>
      <c r="E202" s="188"/>
      <c r="F202" s="37" t="s">
        <v>771</v>
      </c>
    </row>
    <row r="203" spans="2:6" ht="14.25" customHeight="1" x14ac:dyDescent="0.2">
      <c r="B203" s="134" t="s">
        <v>606</v>
      </c>
      <c r="C203" s="33" t="s">
        <v>607</v>
      </c>
      <c r="D203" s="187" t="s">
        <v>718</v>
      </c>
      <c r="E203" s="188"/>
      <c r="F203" s="37" t="s">
        <v>772</v>
      </c>
    </row>
    <row r="204" spans="2:6" ht="14.25" customHeight="1" x14ac:dyDescent="0.2">
      <c r="B204" s="134" t="s">
        <v>606</v>
      </c>
      <c r="C204" s="33" t="s">
        <v>607</v>
      </c>
      <c r="D204" s="187" t="s">
        <v>719</v>
      </c>
      <c r="E204" s="188"/>
      <c r="F204" s="37" t="s">
        <v>815</v>
      </c>
    </row>
    <row r="205" spans="2:6" ht="14.25" customHeight="1" x14ac:dyDescent="0.2">
      <c r="B205" s="134" t="s">
        <v>606</v>
      </c>
      <c r="C205" s="33" t="s">
        <v>607</v>
      </c>
      <c r="D205" s="187" t="s">
        <v>720</v>
      </c>
      <c r="E205" s="188"/>
      <c r="F205" s="37" t="s">
        <v>814</v>
      </c>
    </row>
    <row r="206" spans="2:6" ht="14.25" customHeight="1" x14ac:dyDescent="0.2">
      <c r="B206" s="134" t="s">
        <v>606</v>
      </c>
      <c r="C206" s="33" t="s">
        <v>607</v>
      </c>
      <c r="D206" s="187" t="s">
        <v>721</v>
      </c>
      <c r="E206" s="188"/>
      <c r="F206" s="37" t="s">
        <v>813</v>
      </c>
    </row>
    <row r="207" spans="2:6" ht="14.25" customHeight="1" x14ac:dyDescent="0.2">
      <c r="B207" s="134" t="s">
        <v>606</v>
      </c>
      <c r="C207" s="44" t="s">
        <v>607</v>
      </c>
      <c r="D207" s="210" t="s">
        <v>722</v>
      </c>
      <c r="E207" s="189"/>
      <c r="F207" s="211" t="s">
        <v>812</v>
      </c>
    </row>
    <row r="208" spans="2:6" ht="14.25" customHeight="1" x14ac:dyDescent="0.2">
      <c r="B208" s="134" t="s">
        <v>606</v>
      </c>
      <c r="C208" s="136" t="s">
        <v>609</v>
      </c>
      <c r="D208" s="212" t="s">
        <v>160</v>
      </c>
      <c r="E208" s="190"/>
      <c r="F208" s="213" t="s">
        <v>773</v>
      </c>
    </row>
    <row r="209" spans="2:6" ht="14.25" customHeight="1" x14ac:dyDescent="0.2">
      <c r="B209" s="134" t="s">
        <v>606</v>
      </c>
      <c r="C209" s="44" t="s">
        <v>609</v>
      </c>
      <c r="D209" s="214" t="s">
        <v>715</v>
      </c>
      <c r="E209" s="191"/>
      <c r="F209" s="48" t="s">
        <v>774</v>
      </c>
    </row>
    <row r="210" spans="2:6" ht="14.25" customHeight="1" x14ac:dyDescent="0.2">
      <c r="B210" s="134" t="s">
        <v>606</v>
      </c>
      <c r="C210" s="196" t="s">
        <v>1444</v>
      </c>
      <c r="D210" s="215" t="s">
        <v>713</v>
      </c>
      <c r="E210" s="193"/>
      <c r="F210" s="216" t="s">
        <v>714</v>
      </c>
    </row>
    <row r="211" spans="2:6" ht="14.25" customHeight="1" x14ac:dyDescent="0.2">
      <c r="B211" s="134" t="s">
        <v>606</v>
      </c>
      <c r="C211" s="136" t="s">
        <v>1427</v>
      </c>
      <c r="D211" s="212" t="s">
        <v>739</v>
      </c>
      <c r="E211" s="190"/>
      <c r="F211" s="213" t="s">
        <v>989</v>
      </c>
    </row>
    <row r="212" spans="2:6" ht="14.25" customHeight="1" x14ac:dyDescent="0.2">
      <c r="B212" s="134" t="s">
        <v>606</v>
      </c>
      <c r="C212" s="33" t="s">
        <v>1427</v>
      </c>
      <c r="D212" s="187" t="s">
        <v>740</v>
      </c>
      <c r="E212" s="188"/>
      <c r="F212" s="37" t="s">
        <v>1081</v>
      </c>
    </row>
    <row r="213" spans="2:6" ht="14.25" customHeight="1" x14ac:dyDescent="0.2">
      <c r="B213" s="134" t="s">
        <v>606</v>
      </c>
      <c r="C213" s="33" t="s">
        <v>1427</v>
      </c>
      <c r="D213" s="187" t="s">
        <v>741</v>
      </c>
      <c r="E213" s="188"/>
      <c r="F213" s="37" t="s">
        <v>1082</v>
      </c>
    </row>
    <row r="214" spans="2:6" ht="14.25" customHeight="1" x14ac:dyDescent="0.2">
      <c r="B214" s="134" t="s">
        <v>606</v>
      </c>
      <c r="C214" s="33" t="s">
        <v>1427</v>
      </c>
      <c r="D214" s="187" t="s">
        <v>742</v>
      </c>
      <c r="E214" s="188"/>
      <c r="F214" s="37" t="s">
        <v>1033</v>
      </c>
    </row>
    <row r="215" spans="2:6" ht="14.25" customHeight="1" x14ac:dyDescent="0.2">
      <c r="B215" s="134" t="s">
        <v>606</v>
      </c>
      <c r="C215" s="33" t="s">
        <v>1427</v>
      </c>
      <c r="D215" s="187" t="s">
        <v>743</v>
      </c>
      <c r="E215" s="188"/>
      <c r="F215" s="37" t="s">
        <v>1083</v>
      </c>
    </row>
    <row r="216" spans="2:6" ht="14.25" customHeight="1" x14ac:dyDescent="0.2">
      <c r="B216" s="134" t="s">
        <v>606</v>
      </c>
      <c r="C216" s="33" t="s">
        <v>1427</v>
      </c>
      <c r="D216" s="187" t="s">
        <v>744</v>
      </c>
      <c r="E216" s="188"/>
      <c r="F216" s="37" t="s">
        <v>1084</v>
      </c>
    </row>
    <row r="217" spans="2:6" ht="14.25" customHeight="1" x14ac:dyDescent="0.2">
      <c r="B217" s="134" t="s">
        <v>606</v>
      </c>
      <c r="C217" s="44" t="s">
        <v>1427</v>
      </c>
      <c r="D217" s="210" t="s">
        <v>745</v>
      </c>
      <c r="E217" s="189"/>
      <c r="F217" s="211" t="s">
        <v>1085</v>
      </c>
    </row>
    <row r="218" spans="2:6" ht="14.25" customHeight="1" x14ac:dyDescent="0.2">
      <c r="B218" s="134" t="s">
        <v>606</v>
      </c>
      <c r="C218" s="136" t="s">
        <v>612</v>
      </c>
      <c r="D218" s="212" t="s">
        <v>163</v>
      </c>
      <c r="E218" s="190"/>
      <c r="F218" s="213" t="s">
        <v>735</v>
      </c>
    </row>
    <row r="219" spans="2:6" ht="14.25" customHeight="1" x14ac:dyDescent="0.2">
      <c r="B219" s="134" t="s">
        <v>606</v>
      </c>
      <c r="C219" s="33" t="s">
        <v>612</v>
      </c>
      <c r="D219" s="187" t="s">
        <v>746</v>
      </c>
      <c r="E219" s="188"/>
      <c r="F219" s="37" t="s">
        <v>990</v>
      </c>
    </row>
    <row r="220" spans="2:6" ht="14.25" customHeight="1" x14ac:dyDescent="0.2">
      <c r="B220" s="134" t="s">
        <v>606</v>
      </c>
      <c r="C220" s="33" t="s">
        <v>612</v>
      </c>
      <c r="D220" s="187" t="s">
        <v>747</v>
      </c>
      <c r="E220" s="188"/>
      <c r="F220" s="37" t="s">
        <v>1086</v>
      </c>
    </row>
    <row r="221" spans="2:6" ht="14.25" customHeight="1" x14ac:dyDescent="0.2">
      <c r="B221" s="134" t="s">
        <v>606</v>
      </c>
      <c r="C221" s="33" t="s">
        <v>612</v>
      </c>
      <c r="D221" s="187" t="s">
        <v>748</v>
      </c>
      <c r="E221" s="188"/>
      <c r="F221" s="37" t="s">
        <v>1087</v>
      </c>
    </row>
    <row r="222" spans="2:6" ht="14.25" customHeight="1" x14ac:dyDescent="0.2">
      <c r="B222" s="134" t="s">
        <v>606</v>
      </c>
      <c r="C222" s="33" t="s">
        <v>612</v>
      </c>
      <c r="D222" s="187" t="s">
        <v>749</v>
      </c>
      <c r="E222" s="188"/>
      <c r="F222" s="37" t="s">
        <v>1088</v>
      </c>
    </row>
    <row r="223" spans="2:6" ht="14.25" customHeight="1" x14ac:dyDescent="0.2">
      <c r="B223" s="134" t="s">
        <v>606</v>
      </c>
      <c r="C223" s="33" t="s">
        <v>612</v>
      </c>
      <c r="D223" s="187" t="s">
        <v>750</v>
      </c>
      <c r="E223" s="188"/>
      <c r="F223" s="37" t="s">
        <v>1089</v>
      </c>
    </row>
    <row r="224" spans="2:6" ht="14.25" customHeight="1" x14ac:dyDescent="0.2">
      <c r="B224" s="134" t="s">
        <v>606</v>
      </c>
      <c r="C224" s="33" t="s">
        <v>612</v>
      </c>
      <c r="D224" s="187" t="s">
        <v>751</v>
      </c>
      <c r="E224" s="188"/>
      <c r="F224" s="37" t="s">
        <v>1144</v>
      </c>
    </row>
    <row r="225" spans="2:6" ht="14.25" customHeight="1" x14ac:dyDescent="0.2">
      <c r="B225" s="134" t="s">
        <v>606</v>
      </c>
      <c r="C225" s="33" t="s">
        <v>612</v>
      </c>
      <c r="D225" s="187" t="s">
        <v>752</v>
      </c>
      <c r="E225" s="188"/>
      <c r="F225" s="37" t="s">
        <v>1090</v>
      </c>
    </row>
    <row r="226" spans="2:6" ht="14.25" customHeight="1" x14ac:dyDescent="0.2">
      <c r="B226" s="134" t="s">
        <v>606</v>
      </c>
      <c r="C226" s="33" t="s">
        <v>612</v>
      </c>
      <c r="D226" s="187" t="s">
        <v>753</v>
      </c>
      <c r="E226" s="188"/>
      <c r="F226" s="37" t="s">
        <v>1091</v>
      </c>
    </row>
    <row r="227" spans="2:6" ht="14.25" customHeight="1" x14ac:dyDescent="0.2">
      <c r="B227" s="134" t="s">
        <v>606</v>
      </c>
      <c r="C227" s="33" t="s">
        <v>612</v>
      </c>
      <c r="D227" s="187" t="s">
        <v>754</v>
      </c>
      <c r="E227" s="188"/>
      <c r="F227" s="37" t="s">
        <v>1092</v>
      </c>
    </row>
    <row r="228" spans="2:6" ht="14.25" customHeight="1" x14ac:dyDescent="0.2">
      <c r="B228" s="134" t="s">
        <v>606</v>
      </c>
      <c r="C228" s="33" t="s">
        <v>612</v>
      </c>
      <c r="D228" s="187" t="s">
        <v>755</v>
      </c>
      <c r="E228" s="188"/>
      <c r="F228" s="37" t="s">
        <v>1093</v>
      </c>
    </row>
    <row r="229" spans="2:6" ht="14.25" customHeight="1" x14ac:dyDescent="0.2">
      <c r="B229" s="134" t="s">
        <v>606</v>
      </c>
      <c r="C229" s="33" t="s">
        <v>612</v>
      </c>
      <c r="D229" s="187" t="s">
        <v>756</v>
      </c>
      <c r="E229" s="188"/>
      <c r="F229" s="37" t="s">
        <v>991</v>
      </c>
    </row>
    <row r="230" spans="2:6" ht="14.25" customHeight="1" x14ac:dyDescent="0.2">
      <c r="B230" s="134" t="s">
        <v>606</v>
      </c>
      <c r="C230" s="33" t="s">
        <v>612</v>
      </c>
      <c r="D230" s="187" t="s">
        <v>757</v>
      </c>
      <c r="E230" s="188"/>
      <c r="F230" s="37" t="s">
        <v>1094</v>
      </c>
    </row>
    <row r="231" spans="2:6" ht="14.25" customHeight="1" x14ac:dyDescent="0.2">
      <c r="B231" s="134" t="s">
        <v>606</v>
      </c>
      <c r="C231" s="33" t="s">
        <v>612</v>
      </c>
      <c r="D231" s="187" t="s">
        <v>758</v>
      </c>
      <c r="E231" s="188"/>
      <c r="F231" s="37" t="s">
        <v>992</v>
      </c>
    </row>
    <row r="232" spans="2:6" ht="14.25" customHeight="1" x14ac:dyDescent="0.2">
      <c r="B232" s="134" t="s">
        <v>606</v>
      </c>
      <c r="C232" s="33" t="s">
        <v>612</v>
      </c>
      <c r="D232" s="187" t="s">
        <v>759</v>
      </c>
      <c r="E232" s="188"/>
      <c r="F232" s="37" t="s">
        <v>1145</v>
      </c>
    </row>
    <row r="233" spans="2:6" ht="14.25" customHeight="1" x14ac:dyDescent="0.2">
      <c r="B233" s="134" t="s">
        <v>606</v>
      </c>
      <c r="C233" s="33" t="s">
        <v>612</v>
      </c>
      <c r="D233" s="187" t="s">
        <v>760</v>
      </c>
      <c r="E233" s="188"/>
      <c r="F233" s="37" t="s">
        <v>993</v>
      </c>
    </row>
    <row r="234" spans="2:6" ht="14.25" customHeight="1" x14ac:dyDescent="0.2">
      <c r="B234" s="134" t="s">
        <v>606</v>
      </c>
      <c r="C234" s="33" t="s">
        <v>612</v>
      </c>
      <c r="D234" s="187" t="s">
        <v>761</v>
      </c>
      <c r="E234" s="188"/>
      <c r="F234" s="37" t="s">
        <v>994</v>
      </c>
    </row>
    <row r="235" spans="2:6" ht="14.25" customHeight="1" x14ac:dyDescent="0.2">
      <c r="B235" s="134" t="s">
        <v>606</v>
      </c>
      <c r="C235" s="33" t="s">
        <v>612</v>
      </c>
      <c r="D235" s="187" t="s">
        <v>762</v>
      </c>
      <c r="E235" s="188"/>
      <c r="F235" s="37" t="s">
        <v>995</v>
      </c>
    </row>
    <row r="236" spans="2:6" ht="14.25" customHeight="1" x14ac:dyDescent="0.2">
      <c r="B236" s="134" t="s">
        <v>606</v>
      </c>
      <c r="C236" s="33" t="s">
        <v>612</v>
      </c>
      <c r="D236" s="187" t="s">
        <v>763</v>
      </c>
      <c r="E236" s="188"/>
      <c r="F236" s="37" t="s">
        <v>996</v>
      </c>
    </row>
    <row r="237" spans="2:6" ht="14.25" customHeight="1" x14ac:dyDescent="0.2">
      <c r="B237" s="134" t="s">
        <v>606</v>
      </c>
      <c r="C237" s="33" t="s">
        <v>612</v>
      </c>
      <c r="D237" s="187" t="s">
        <v>764</v>
      </c>
      <c r="E237" s="188"/>
      <c r="F237" s="37" t="s">
        <v>1095</v>
      </c>
    </row>
    <row r="238" spans="2:6" ht="14.25" customHeight="1" x14ac:dyDescent="0.2">
      <c r="B238" s="134" t="s">
        <v>606</v>
      </c>
      <c r="C238" s="33" t="s">
        <v>612</v>
      </c>
      <c r="D238" s="187" t="s">
        <v>765</v>
      </c>
      <c r="E238" s="188"/>
      <c r="F238" s="37" t="s">
        <v>1096</v>
      </c>
    </row>
    <row r="239" spans="2:6" ht="14.25" customHeight="1" x14ac:dyDescent="0.2">
      <c r="B239" s="134" t="s">
        <v>606</v>
      </c>
      <c r="C239" s="33" t="s">
        <v>612</v>
      </c>
      <c r="D239" s="187" t="s">
        <v>767</v>
      </c>
      <c r="E239" s="188"/>
      <c r="F239" s="37" t="s">
        <v>1097</v>
      </c>
    </row>
    <row r="240" spans="2:6" ht="14.25" customHeight="1" x14ac:dyDescent="0.2">
      <c r="B240" s="134" t="s">
        <v>606</v>
      </c>
      <c r="C240" s="33" t="s">
        <v>612</v>
      </c>
      <c r="D240" s="187" t="s">
        <v>766</v>
      </c>
      <c r="E240" s="188"/>
      <c r="F240" s="37" t="s">
        <v>1098</v>
      </c>
    </row>
    <row r="241" spans="2:6" ht="14.25" customHeight="1" x14ac:dyDescent="0.2">
      <c r="B241" s="134" t="s">
        <v>606</v>
      </c>
      <c r="C241" s="33" t="s">
        <v>612</v>
      </c>
      <c r="D241" s="187" t="s">
        <v>768</v>
      </c>
      <c r="E241" s="188"/>
      <c r="F241" s="37" t="s">
        <v>1099</v>
      </c>
    </row>
    <row r="242" spans="2:6" ht="14.25" customHeight="1" x14ac:dyDescent="0.2">
      <c r="B242" s="134" t="s">
        <v>606</v>
      </c>
      <c r="C242" s="44" t="s">
        <v>612</v>
      </c>
      <c r="D242" s="210" t="s">
        <v>769</v>
      </c>
      <c r="E242" s="189"/>
      <c r="F242" s="211" t="s">
        <v>997</v>
      </c>
    </row>
    <row r="243" spans="2:6" ht="14.25" customHeight="1" x14ac:dyDescent="0.2">
      <c r="B243" s="134" t="s">
        <v>606</v>
      </c>
      <c r="C243" s="136" t="s">
        <v>615</v>
      </c>
      <c r="D243" s="212" t="s">
        <v>49</v>
      </c>
      <c r="E243" s="190"/>
      <c r="F243" s="213" t="s">
        <v>998</v>
      </c>
    </row>
    <row r="244" spans="2:6" ht="14.25" customHeight="1" x14ac:dyDescent="0.2">
      <c r="B244" s="134" t="s">
        <v>606</v>
      </c>
      <c r="C244" s="33" t="s">
        <v>615</v>
      </c>
      <c r="D244" s="187" t="s">
        <v>779</v>
      </c>
      <c r="E244" s="188"/>
      <c r="F244" s="37" t="s">
        <v>999</v>
      </c>
    </row>
    <row r="245" spans="2:6" ht="14.25" customHeight="1" x14ac:dyDescent="0.2">
      <c r="B245" s="134" t="s">
        <v>606</v>
      </c>
      <c r="C245" s="33" t="s">
        <v>615</v>
      </c>
      <c r="D245" s="187" t="s">
        <v>780</v>
      </c>
      <c r="E245" s="188"/>
      <c r="F245" s="37" t="s">
        <v>1000</v>
      </c>
    </row>
    <row r="246" spans="2:6" ht="14.25" customHeight="1" x14ac:dyDescent="0.2">
      <c r="B246" s="134" t="s">
        <v>606</v>
      </c>
      <c r="C246" s="33" t="s">
        <v>615</v>
      </c>
      <c r="D246" s="187" t="s">
        <v>781</v>
      </c>
      <c r="E246" s="188"/>
      <c r="F246" s="37" t="s">
        <v>1001</v>
      </c>
    </row>
    <row r="247" spans="2:6" ht="14.25" customHeight="1" x14ac:dyDescent="0.2">
      <c r="B247" s="134" t="s">
        <v>606</v>
      </c>
      <c r="C247" s="33" t="s">
        <v>615</v>
      </c>
      <c r="D247" s="187" t="s">
        <v>782</v>
      </c>
      <c r="E247" s="188"/>
      <c r="F247" s="37" t="s">
        <v>1002</v>
      </c>
    </row>
    <row r="248" spans="2:6" ht="14.25" customHeight="1" x14ac:dyDescent="0.2">
      <c r="B248" s="134" t="s">
        <v>606</v>
      </c>
      <c r="C248" s="33" t="s">
        <v>615</v>
      </c>
      <c r="D248" s="187" t="s">
        <v>51</v>
      </c>
      <c r="E248" s="188"/>
      <c r="F248" s="37" t="s">
        <v>1004</v>
      </c>
    </row>
    <row r="249" spans="2:6" ht="14.25" customHeight="1" x14ac:dyDescent="0.2">
      <c r="B249" s="134" t="s">
        <v>606</v>
      </c>
      <c r="C249" s="33" t="s">
        <v>615</v>
      </c>
      <c r="D249" s="187" t="s">
        <v>50</v>
      </c>
      <c r="E249" s="188"/>
      <c r="F249" s="37" t="s">
        <v>1003</v>
      </c>
    </row>
    <row r="250" spans="2:6" ht="14.25" customHeight="1" x14ac:dyDescent="0.2">
      <c r="B250" s="134" t="s">
        <v>606</v>
      </c>
      <c r="C250" s="33" t="s">
        <v>615</v>
      </c>
      <c r="D250" s="187" t="s">
        <v>783</v>
      </c>
      <c r="E250" s="188"/>
      <c r="F250" s="37" t="s">
        <v>1100</v>
      </c>
    </row>
    <row r="251" spans="2:6" ht="14.25" customHeight="1" x14ac:dyDescent="0.2">
      <c r="B251" s="134" t="s">
        <v>606</v>
      </c>
      <c r="C251" s="33" t="s">
        <v>615</v>
      </c>
      <c r="D251" s="187" t="s">
        <v>784</v>
      </c>
      <c r="E251" s="188"/>
      <c r="F251" s="37" t="s">
        <v>1101</v>
      </c>
    </row>
    <row r="252" spans="2:6" ht="14.25" customHeight="1" x14ac:dyDescent="0.2">
      <c r="B252" s="134" t="s">
        <v>606</v>
      </c>
      <c r="C252" s="33" t="s">
        <v>615</v>
      </c>
      <c r="D252" s="187" t="s">
        <v>785</v>
      </c>
      <c r="E252" s="188"/>
      <c r="F252" s="37" t="s">
        <v>1102</v>
      </c>
    </row>
    <row r="253" spans="2:6" ht="14.25" customHeight="1" x14ac:dyDescent="0.2">
      <c r="B253" s="134" t="s">
        <v>606</v>
      </c>
      <c r="C253" s="33" t="s">
        <v>615</v>
      </c>
      <c r="D253" s="187" t="s">
        <v>788</v>
      </c>
      <c r="E253" s="188"/>
      <c r="F253" s="37" t="s">
        <v>1146</v>
      </c>
    </row>
    <row r="254" spans="2:6" ht="14.25" customHeight="1" x14ac:dyDescent="0.2">
      <c r="B254" s="134" t="s">
        <v>606</v>
      </c>
      <c r="C254" s="33" t="s">
        <v>615</v>
      </c>
      <c r="D254" s="187" t="s">
        <v>787</v>
      </c>
      <c r="E254" s="188"/>
      <c r="F254" s="37" t="s">
        <v>1103</v>
      </c>
    </row>
    <row r="255" spans="2:6" ht="14.25" customHeight="1" x14ac:dyDescent="0.2">
      <c r="B255" s="134" t="s">
        <v>606</v>
      </c>
      <c r="C255" s="44" t="s">
        <v>615</v>
      </c>
      <c r="D255" s="210" t="s">
        <v>786</v>
      </c>
      <c r="E255" s="189"/>
      <c r="F255" s="211" t="s">
        <v>1104</v>
      </c>
    </row>
    <row r="256" spans="2:6" ht="14.25" customHeight="1" x14ac:dyDescent="0.2">
      <c r="B256" s="134" t="s">
        <v>606</v>
      </c>
      <c r="C256" s="136" t="s">
        <v>1495</v>
      </c>
      <c r="D256" s="212" t="s">
        <v>736</v>
      </c>
      <c r="E256" s="190"/>
      <c r="F256" s="213" t="s">
        <v>1105</v>
      </c>
    </row>
    <row r="257" spans="2:6" ht="14.25" customHeight="1" x14ac:dyDescent="0.2">
      <c r="B257" s="134" t="s">
        <v>606</v>
      </c>
      <c r="C257" s="33" t="s">
        <v>1495</v>
      </c>
      <c r="D257" s="187" t="s">
        <v>737</v>
      </c>
      <c r="E257" s="188"/>
      <c r="F257" s="37" t="s">
        <v>1005</v>
      </c>
    </row>
    <row r="258" spans="2:6" ht="14.25" customHeight="1" thickBot="1" x14ac:dyDescent="0.25">
      <c r="B258" s="194" t="s">
        <v>606</v>
      </c>
      <c r="C258" s="149" t="s">
        <v>1495</v>
      </c>
      <c r="D258" s="210" t="s">
        <v>1006</v>
      </c>
      <c r="E258" s="189"/>
      <c r="F258" s="211" t="s">
        <v>1106</v>
      </c>
    </row>
    <row r="259" spans="2:6" ht="14.25" customHeight="1" x14ac:dyDescent="0.2">
      <c r="B259" s="182" t="s">
        <v>619</v>
      </c>
      <c r="C259" s="21" t="s">
        <v>1429</v>
      </c>
      <c r="D259" s="185" t="s">
        <v>789</v>
      </c>
      <c r="E259" s="186"/>
      <c r="F259" s="209" t="s">
        <v>791</v>
      </c>
    </row>
    <row r="260" spans="2:6" ht="14.25" customHeight="1" x14ac:dyDescent="0.2">
      <c r="B260" s="183" t="s">
        <v>619</v>
      </c>
      <c r="C260" s="44" t="s">
        <v>1429</v>
      </c>
      <c r="D260" s="210" t="s">
        <v>790</v>
      </c>
      <c r="E260" s="189"/>
      <c r="F260" s="211" t="s">
        <v>792</v>
      </c>
    </row>
    <row r="261" spans="2:6" ht="14.25" customHeight="1" x14ac:dyDescent="0.2">
      <c r="B261" s="183" t="s">
        <v>619</v>
      </c>
      <c r="C261" s="136" t="s">
        <v>1428</v>
      </c>
      <c r="D261" s="212" t="s">
        <v>167</v>
      </c>
      <c r="E261" s="190"/>
      <c r="F261" s="213" t="s">
        <v>1107</v>
      </c>
    </row>
    <row r="262" spans="2:6" ht="14.25" customHeight="1" x14ac:dyDescent="0.2">
      <c r="B262" s="183" t="s">
        <v>619</v>
      </c>
      <c r="C262" s="33" t="s">
        <v>1428</v>
      </c>
      <c r="D262" s="187" t="s">
        <v>793</v>
      </c>
      <c r="E262" s="188"/>
      <c r="F262" s="37" t="s">
        <v>1108</v>
      </c>
    </row>
    <row r="263" spans="2:6" ht="14.25" customHeight="1" x14ac:dyDescent="0.2">
      <c r="B263" s="183" t="s">
        <v>619</v>
      </c>
      <c r="C263" s="44" t="s">
        <v>1428</v>
      </c>
      <c r="D263" s="210" t="s">
        <v>794</v>
      </c>
      <c r="E263" s="189"/>
      <c r="F263" s="211" t="s">
        <v>1109</v>
      </c>
    </row>
    <row r="264" spans="2:6" ht="14.25" customHeight="1" x14ac:dyDescent="0.2">
      <c r="B264" s="183" t="s">
        <v>619</v>
      </c>
      <c r="C264" s="136" t="s">
        <v>1430</v>
      </c>
      <c r="D264" s="212" t="s">
        <v>168</v>
      </c>
      <c r="E264" s="190"/>
      <c r="F264" s="213" t="s">
        <v>795</v>
      </c>
    </row>
    <row r="265" spans="2:6" ht="14.25" customHeight="1" x14ac:dyDescent="0.2">
      <c r="B265" s="183" t="s">
        <v>619</v>
      </c>
      <c r="C265" s="44" t="s">
        <v>1430</v>
      </c>
      <c r="D265" s="210" t="s">
        <v>796</v>
      </c>
      <c r="E265" s="189"/>
      <c r="F265" s="211" t="s">
        <v>820</v>
      </c>
    </row>
    <row r="266" spans="2:6" ht="14.25" customHeight="1" x14ac:dyDescent="0.2">
      <c r="B266" s="183" t="s">
        <v>619</v>
      </c>
      <c r="C266" s="136" t="s">
        <v>1431</v>
      </c>
      <c r="D266" s="212" t="s">
        <v>797</v>
      </c>
      <c r="E266" s="190"/>
      <c r="F266" s="213" t="s">
        <v>1007</v>
      </c>
    </row>
    <row r="267" spans="2:6" ht="14.25" customHeight="1" x14ac:dyDescent="0.2">
      <c r="B267" s="183" t="s">
        <v>619</v>
      </c>
      <c r="C267" s="33" t="s">
        <v>1431</v>
      </c>
      <c r="D267" s="187" t="s">
        <v>798</v>
      </c>
      <c r="E267" s="188"/>
      <c r="F267" s="37" t="s">
        <v>1110</v>
      </c>
    </row>
    <row r="268" spans="2:6" ht="14.25" customHeight="1" x14ac:dyDescent="0.2">
      <c r="B268" s="183" t="s">
        <v>619</v>
      </c>
      <c r="C268" s="33" t="s">
        <v>1431</v>
      </c>
      <c r="D268" s="187" t="s">
        <v>799</v>
      </c>
      <c r="E268" s="188"/>
      <c r="F268" s="37" t="s">
        <v>1111</v>
      </c>
    </row>
    <row r="269" spans="2:6" ht="14.25" customHeight="1" x14ac:dyDescent="0.2">
      <c r="B269" s="183" t="s">
        <v>619</v>
      </c>
      <c r="C269" s="33" t="s">
        <v>1431</v>
      </c>
      <c r="D269" s="187" t="s">
        <v>800</v>
      </c>
      <c r="E269" s="188"/>
      <c r="F269" s="37" t="s">
        <v>1112</v>
      </c>
    </row>
    <row r="270" spans="2:6" ht="14.25" customHeight="1" x14ac:dyDescent="0.2">
      <c r="B270" s="183" t="s">
        <v>619</v>
      </c>
      <c r="C270" s="44" t="s">
        <v>1431</v>
      </c>
      <c r="D270" s="214" t="s">
        <v>801</v>
      </c>
      <c r="E270" s="191"/>
      <c r="F270" s="48" t="s">
        <v>1113</v>
      </c>
    </row>
    <row r="271" spans="2:6" ht="14.25" customHeight="1" x14ac:dyDescent="0.2">
      <c r="B271" s="183" t="s">
        <v>619</v>
      </c>
      <c r="C271" s="55" t="s">
        <v>1432</v>
      </c>
      <c r="D271" s="215" t="s">
        <v>1249</v>
      </c>
      <c r="E271" s="193"/>
      <c r="F271" s="216" t="s">
        <v>802</v>
      </c>
    </row>
    <row r="272" spans="2:6" ht="14.25" customHeight="1" x14ac:dyDescent="0.2">
      <c r="B272" s="183" t="s">
        <v>619</v>
      </c>
      <c r="C272" s="136" t="s">
        <v>623</v>
      </c>
      <c r="D272" s="212" t="s">
        <v>804</v>
      </c>
      <c r="E272" s="190"/>
      <c r="F272" s="213" t="s">
        <v>1114</v>
      </c>
    </row>
    <row r="273" spans="2:6" ht="14.25" customHeight="1" x14ac:dyDescent="0.2">
      <c r="B273" s="183" t="s">
        <v>619</v>
      </c>
      <c r="C273" s="44" t="s">
        <v>623</v>
      </c>
      <c r="D273" s="210" t="s">
        <v>808</v>
      </c>
      <c r="E273" s="189"/>
      <c r="F273" s="211" t="s">
        <v>810</v>
      </c>
    </row>
    <row r="274" spans="2:6" ht="14.25" customHeight="1" x14ac:dyDescent="0.2">
      <c r="B274" s="183" t="s">
        <v>619</v>
      </c>
      <c r="C274" s="136" t="s">
        <v>626</v>
      </c>
      <c r="D274" s="212" t="s">
        <v>320</v>
      </c>
      <c r="E274" s="190"/>
      <c r="F274" s="213" t="s">
        <v>1115</v>
      </c>
    </row>
    <row r="275" spans="2:6" ht="14.25" customHeight="1" x14ac:dyDescent="0.2">
      <c r="B275" s="183" t="s">
        <v>619</v>
      </c>
      <c r="C275" s="33" t="s">
        <v>626</v>
      </c>
      <c r="D275" s="187" t="s">
        <v>805</v>
      </c>
      <c r="E275" s="188"/>
      <c r="F275" s="37" t="s">
        <v>1008</v>
      </c>
    </row>
    <row r="276" spans="2:6" ht="14.25" customHeight="1" x14ac:dyDescent="0.2">
      <c r="B276" s="183" t="s">
        <v>619</v>
      </c>
      <c r="C276" s="33" t="s">
        <v>626</v>
      </c>
      <c r="D276" s="187" t="s">
        <v>806</v>
      </c>
      <c r="E276" s="188"/>
      <c r="F276" s="37" t="s">
        <v>1009</v>
      </c>
    </row>
    <row r="277" spans="2:6" ht="14.25" customHeight="1" x14ac:dyDescent="0.2">
      <c r="B277" s="183" t="s">
        <v>619</v>
      </c>
      <c r="C277" s="33" t="s">
        <v>626</v>
      </c>
      <c r="D277" s="187" t="s">
        <v>807</v>
      </c>
      <c r="E277" s="188"/>
      <c r="F277" s="37" t="s">
        <v>1010</v>
      </c>
    </row>
    <row r="278" spans="2:6" ht="14.25" customHeight="1" x14ac:dyDescent="0.2">
      <c r="B278" s="183" t="s">
        <v>619</v>
      </c>
      <c r="C278" s="33" t="s">
        <v>626</v>
      </c>
      <c r="D278" s="187" t="s">
        <v>1014</v>
      </c>
      <c r="E278" s="188"/>
      <c r="F278" s="37" t="s">
        <v>1011</v>
      </c>
    </row>
    <row r="279" spans="2:6" ht="14.25" customHeight="1" x14ac:dyDescent="0.2">
      <c r="B279" s="183" t="s">
        <v>619</v>
      </c>
      <c r="C279" s="33" t="s">
        <v>626</v>
      </c>
      <c r="D279" s="187" t="s">
        <v>1015</v>
      </c>
      <c r="E279" s="188"/>
      <c r="F279" s="37" t="s">
        <v>1012</v>
      </c>
    </row>
    <row r="280" spans="2:6" ht="14.25" customHeight="1" x14ac:dyDescent="0.2">
      <c r="B280" s="183" t="s">
        <v>619</v>
      </c>
      <c r="C280" s="33" t="s">
        <v>626</v>
      </c>
      <c r="D280" s="187" t="s">
        <v>1016</v>
      </c>
      <c r="E280" s="188"/>
      <c r="F280" s="37" t="s">
        <v>1013</v>
      </c>
    </row>
    <row r="281" spans="2:6" ht="14.25" customHeight="1" x14ac:dyDescent="0.2">
      <c r="B281" s="183" t="s">
        <v>619</v>
      </c>
      <c r="C281" s="33" t="s">
        <v>626</v>
      </c>
      <c r="D281" s="187" t="s">
        <v>171</v>
      </c>
      <c r="E281" s="188"/>
      <c r="F281" s="37" t="s">
        <v>1116</v>
      </c>
    </row>
    <row r="282" spans="2:6" ht="14.25" customHeight="1" x14ac:dyDescent="0.2">
      <c r="B282" s="183" t="s">
        <v>619</v>
      </c>
      <c r="C282" s="44" t="s">
        <v>626</v>
      </c>
      <c r="D282" s="210" t="s">
        <v>811</v>
      </c>
      <c r="E282" s="189"/>
      <c r="F282" s="211" t="s">
        <v>1148</v>
      </c>
    </row>
    <row r="283" spans="2:6" ht="14.25" customHeight="1" x14ac:dyDescent="0.2">
      <c r="B283" s="183" t="s">
        <v>619</v>
      </c>
      <c r="C283" s="136" t="s">
        <v>627</v>
      </c>
      <c r="D283" s="212" t="s">
        <v>172</v>
      </c>
      <c r="E283" s="190"/>
      <c r="F283" s="213" t="s">
        <v>825</v>
      </c>
    </row>
    <row r="284" spans="2:6" ht="14.25" customHeight="1" x14ac:dyDescent="0.2">
      <c r="B284" s="183" t="s">
        <v>619</v>
      </c>
      <c r="C284" s="44" t="s">
        <v>627</v>
      </c>
      <c r="D284" s="210" t="s">
        <v>1377</v>
      </c>
      <c r="E284" s="189" t="s">
        <v>1371</v>
      </c>
      <c r="F284" s="211" t="s">
        <v>1378</v>
      </c>
    </row>
    <row r="285" spans="2:6" ht="14.25" customHeight="1" x14ac:dyDescent="0.2">
      <c r="B285" s="183" t="s">
        <v>619</v>
      </c>
      <c r="C285" s="136" t="s">
        <v>1441</v>
      </c>
      <c r="D285" s="212" t="s">
        <v>830</v>
      </c>
      <c r="E285" s="190"/>
      <c r="F285" s="213" t="s">
        <v>1147</v>
      </c>
    </row>
    <row r="286" spans="2:6" ht="14.25" customHeight="1" x14ac:dyDescent="0.2">
      <c r="B286" s="183" t="s">
        <v>619</v>
      </c>
      <c r="C286" s="33" t="s">
        <v>1441</v>
      </c>
      <c r="D286" s="187" t="s">
        <v>831</v>
      </c>
      <c r="E286" s="188"/>
      <c r="F286" s="37" t="s">
        <v>1017</v>
      </c>
    </row>
    <row r="287" spans="2:6" ht="14.25" customHeight="1" x14ac:dyDescent="0.2">
      <c r="B287" s="183" t="s">
        <v>619</v>
      </c>
      <c r="C287" s="33" t="s">
        <v>1441</v>
      </c>
      <c r="D287" s="187" t="s">
        <v>832</v>
      </c>
      <c r="E287" s="188"/>
      <c r="F287" s="37" t="s">
        <v>1018</v>
      </c>
    </row>
    <row r="288" spans="2:6" ht="14.25" customHeight="1" x14ac:dyDescent="0.2">
      <c r="B288" s="183" t="s">
        <v>619</v>
      </c>
      <c r="C288" s="33" t="s">
        <v>1441</v>
      </c>
      <c r="D288" s="187" t="s">
        <v>833</v>
      </c>
      <c r="E288" s="188"/>
      <c r="F288" s="37" t="s">
        <v>1019</v>
      </c>
    </row>
    <row r="289" spans="2:6" ht="14.25" customHeight="1" x14ac:dyDescent="0.2">
      <c r="B289" s="183" t="s">
        <v>619</v>
      </c>
      <c r="C289" s="44" t="s">
        <v>1441</v>
      </c>
      <c r="D289" s="210" t="s">
        <v>834</v>
      </c>
      <c r="E289" s="189"/>
      <c r="F289" s="211" t="s">
        <v>1020</v>
      </c>
    </row>
    <row r="290" spans="2:6" ht="14.25" customHeight="1" x14ac:dyDescent="0.2">
      <c r="B290" s="183" t="s">
        <v>619</v>
      </c>
      <c r="C290" s="136" t="s">
        <v>32</v>
      </c>
      <c r="D290" s="212" t="s">
        <v>628</v>
      </c>
      <c r="E290" s="190"/>
      <c r="F290" s="213" t="s">
        <v>1021</v>
      </c>
    </row>
    <row r="291" spans="2:6" ht="14.25" customHeight="1" x14ac:dyDescent="0.2">
      <c r="B291" s="183" t="s">
        <v>619</v>
      </c>
      <c r="C291" s="33" t="s">
        <v>32</v>
      </c>
      <c r="D291" s="187" t="s">
        <v>835</v>
      </c>
      <c r="E291" s="188"/>
      <c r="F291" s="37" t="s">
        <v>1022</v>
      </c>
    </row>
    <row r="292" spans="2:6" ht="14.25" customHeight="1" x14ac:dyDescent="0.2">
      <c r="B292" s="183" t="s">
        <v>619</v>
      </c>
      <c r="C292" s="33" t="s">
        <v>32</v>
      </c>
      <c r="D292" s="187" t="s">
        <v>836</v>
      </c>
      <c r="E292" s="188"/>
      <c r="F292" s="37" t="s">
        <v>1117</v>
      </c>
    </row>
    <row r="293" spans="2:6" ht="14.25" customHeight="1" x14ac:dyDescent="0.2">
      <c r="B293" s="183" t="s">
        <v>619</v>
      </c>
      <c r="C293" s="33" t="s">
        <v>32</v>
      </c>
      <c r="D293" s="187" t="s">
        <v>837</v>
      </c>
      <c r="E293" s="188"/>
      <c r="F293" s="37" t="s">
        <v>1118</v>
      </c>
    </row>
    <row r="294" spans="2:6" ht="14.25" customHeight="1" x14ac:dyDescent="0.2">
      <c r="B294" s="183" t="s">
        <v>619</v>
      </c>
      <c r="C294" s="33" t="s">
        <v>32</v>
      </c>
      <c r="D294" s="187" t="s">
        <v>838</v>
      </c>
      <c r="E294" s="188"/>
      <c r="F294" s="37" t="s">
        <v>1119</v>
      </c>
    </row>
    <row r="295" spans="2:6" ht="14.25" customHeight="1" x14ac:dyDescent="0.2">
      <c r="B295" s="183" t="s">
        <v>619</v>
      </c>
      <c r="C295" s="33" t="s">
        <v>32</v>
      </c>
      <c r="D295" s="187" t="s">
        <v>839</v>
      </c>
      <c r="E295" s="188"/>
      <c r="F295" s="37" t="s">
        <v>1120</v>
      </c>
    </row>
    <row r="296" spans="2:6" ht="14.25" customHeight="1" x14ac:dyDescent="0.2">
      <c r="B296" s="183" t="s">
        <v>619</v>
      </c>
      <c r="C296" s="33" t="s">
        <v>32</v>
      </c>
      <c r="D296" s="187" t="s">
        <v>840</v>
      </c>
      <c r="E296" s="188"/>
      <c r="F296" s="37" t="s">
        <v>1121</v>
      </c>
    </row>
    <row r="297" spans="2:6" ht="14.25" customHeight="1" x14ac:dyDescent="0.2">
      <c r="B297" s="183" t="s">
        <v>619</v>
      </c>
      <c r="C297" s="44" t="s">
        <v>32</v>
      </c>
      <c r="D297" s="214" t="s">
        <v>841</v>
      </c>
      <c r="E297" s="191"/>
      <c r="F297" s="48" t="s">
        <v>1122</v>
      </c>
    </row>
    <row r="298" spans="2:6" ht="14.25" customHeight="1" x14ac:dyDescent="0.2">
      <c r="B298" s="183" t="s">
        <v>619</v>
      </c>
      <c r="C298" s="55" t="s">
        <v>17</v>
      </c>
      <c r="D298" s="218" t="s">
        <v>842</v>
      </c>
      <c r="E298" s="197"/>
      <c r="F298" s="219" t="s">
        <v>1023</v>
      </c>
    </row>
    <row r="299" spans="2:6" ht="14.25" customHeight="1" x14ac:dyDescent="0.2">
      <c r="B299" s="183" t="s">
        <v>619</v>
      </c>
      <c r="C299" s="55" t="s">
        <v>18</v>
      </c>
      <c r="D299" s="220" t="s">
        <v>843</v>
      </c>
      <c r="E299" s="198"/>
      <c r="F299" s="221" t="s">
        <v>1024</v>
      </c>
    </row>
    <row r="300" spans="2:6" ht="14.25" customHeight="1" x14ac:dyDescent="0.2">
      <c r="B300" s="183" t="s">
        <v>619</v>
      </c>
      <c r="C300" s="136" t="s">
        <v>33</v>
      </c>
      <c r="D300" s="212" t="s">
        <v>844</v>
      </c>
      <c r="E300" s="190"/>
      <c r="F300" s="213" t="s">
        <v>1025</v>
      </c>
    </row>
    <row r="301" spans="2:6" ht="14.25" customHeight="1" x14ac:dyDescent="0.2">
      <c r="B301" s="183" t="s">
        <v>619</v>
      </c>
      <c r="C301" s="33" t="s">
        <v>33</v>
      </c>
      <c r="D301" s="187" t="s">
        <v>845</v>
      </c>
      <c r="E301" s="188"/>
      <c r="F301" s="37" t="s">
        <v>1123</v>
      </c>
    </row>
    <row r="302" spans="2:6" ht="14.25" customHeight="1" x14ac:dyDescent="0.2">
      <c r="B302" s="183" t="s">
        <v>619</v>
      </c>
      <c r="C302" s="33" t="s">
        <v>33</v>
      </c>
      <c r="D302" s="187" t="s">
        <v>846</v>
      </c>
      <c r="E302" s="188"/>
      <c r="F302" s="37" t="s">
        <v>1124</v>
      </c>
    </row>
    <row r="303" spans="2:6" ht="14.25" customHeight="1" x14ac:dyDescent="0.2">
      <c r="B303" s="183" t="s">
        <v>619</v>
      </c>
      <c r="C303" s="33" t="s">
        <v>33</v>
      </c>
      <c r="D303" s="187" t="s">
        <v>847</v>
      </c>
      <c r="E303" s="188"/>
      <c r="F303" s="37" t="s">
        <v>1125</v>
      </c>
    </row>
    <row r="304" spans="2:6" ht="14.25" customHeight="1" x14ac:dyDescent="0.2">
      <c r="B304" s="183" t="s">
        <v>619</v>
      </c>
      <c r="C304" s="33" t="s">
        <v>33</v>
      </c>
      <c r="D304" s="187" t="s">
        <v>848</v>
      </c>
      <c r="E304" s="188"/>
      <c r="F304" s="37" t="s">
        <v>1126</v>
      </c>
    </row>
    <row r="305" spans="2:6" ht="14.25" customHeight="1" x14ac:dyDescent="0.2">
      <c r="B305" s="183" t="s">
        <v>619</v>
      </c>
      <c r="C305" s="33" t="s">
        <v>33</v>
      </c>
      <c r="D305" s="187" t="s">
        <v>849</v>
      </c>
      <c r="E305" s="188"/>
      <c r="F305" s="37" t="s">
        <v>1127</v>
      </c>
    </row>
    <row r="306" spans="2:6" ht="14.25" customHeight="1" x14ac:dyDescent="0.2">
      <c r="B306" s="183" t="s">
        <v>619</v>
      </c>
      <c r="C306" s="33" t="s">
        <v>33</v>
      </c>
      <c r="D306" s="187" t="s">
        <v>850</v>
      </c>
      <c r="E306" s="188"/>
      <c r="F306" s="37" t="s">
        <v>1128</v>
      </c>
    </row>
    <row r="307" spans="2:6" ht="14.25" customHeight="1" x14ac:dyDescent="0.2">
      <c r="B307" s="183" t="s">
        <v>619</v>
      </c>
      <c r="C307" s="44" t="s">
        <v>33</v>
      </c>
      <c r="D307" s="214" t="s">
        <v>851</v>
      </c>
      <c r="E307" s="191"/>
      <c r="F307" s="48" t="s">
        <v>1026</v>
      </c>
    </row>
    <row r="308" spans="2:6" ht="14.25" customHeight="1" x14ac:dyDescent="0.2">
      <c r="B308" s="183" t="s">
        <v>619</v>
      </c>
      <c r="C308" s="55" t="s">
        <v>34</v>
      </c>
      <c r="D308" s="218" t="s">
        <v>852</v>
      </c>
      <c r="E308" s="197"/>
      <c r="F308" s="219" t="s">
        <v>1027</v>
      </c>
    </row>
    <row r="309" spans="2:6" ht="14.25" customHeight="1" x14ac:dyDescent="0.2">
      <c r="B309" s="183" t="s">
        <v>619</v>
      </c>
      <c r="C309" s="55" t="s">
        <v>35</v>
      </c>
      <c r="D309" s="222" t="s">
        <v>853</v>
      </c>
      <c r="E309" s="199"/>
      <c r="F309" s="223" t="s">
        <v>1028</v>
      </c>
    </row>
    <row r="310" spans="2:6" ht="14.25" customHeight="1" x14ac:dyDescent="0.2">
      <c r="B310" s="183" t="s">
        <v>619</v>
      </c>
      <c r="C310" s="55" t="s">
        <v>36</v>
      </c>
      <c r="D310" s="224" t="s">
        <v>180</v>
      </c>
      <c r="E310" s="200"/>
      <c r="F310" s="225" t="s">
        <v>1029</v>
      </c>
    </row>
    <row r="311" spans="2:6" ht="14.25" customHeight="1" x14ac:dyDescent="0.2">
      <c r="B311" s="183" t="s">
        <v>619</v>
      </c>
      <c r="C311" s="55" t="s">
        <v>23</v>
      </c>
      <c r="D311" s="215" t="s">
        <v>854</v>
      </c>
      <c r="E311" s="193"/>
      <c r="F311" s="216" t="s">
        <v>1030</v>
      </c>
    </row>
    <row r="312" spans="2:6" ht="14.25" customHeight="1" x14ac:dyDescent="0.2">
      <c r="B312" s="183" t="s">
        <v>619</v>
      </c>
      <c r="C312" s="136" t="s">
        <v>24</v>
      </c>
      <c r="D312" s="212" t="s">
        <v>147</v>
      </c>
      <c r="E312" s="190"/>
      <c r="F312" s="226" t="s">
        <v>1031</v>
      </c>
    </row>
    <row r="313" spans="2:6" ht="14.25" customHeight="1" thickBot="1" x14ac:dyDescent="0.25">
      <c r="B313" s="184" t="s">
        <v>619</v>
      </c>
      <c r="C313" s="149" t="s">
        <v>24</v>
      </c>
      <c r="D313" s="217" t="s">
        <v>855</v>
      </c>
      <c r="E313" s="195"/>
      <c r="F313" s="227" t="s">
        <v>1032</v>
      </c>
    </row>
  </sheetData>
  <autoFilter ref="B3:F3" xr:uid="{0854936E-5604-4BC1-BB72-1FF0B4D2D67E}"/>
  <mergeCells count="1">
    <mergeCell ref="B2:C2"/>
  </mergeCells>
  <phoneticPr fontId="3" type="noConversion"/>
  <conditionalFormatting sqref="B4:F313">
    <cfRule type="expression" dxfId="1" priority="1">
      <formula>CELL("ROW")=ROW()</formula>
    </cfRule>
  </conditionalFormatting>
  <printOptions horizontalCentered="1"/>
  <pageMargins left="0.70866141732283472" right="0.70866141732283472" top="0.74803149606299213" bottom="0.74803149606299213" header="0.31496062992125984" footer="0.31496062992125984"/>
  <pageSetup paperSize="9" scale="52" fitToHeight="0" orientation="landscape"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CB8F93D-8960-4CFD-9C01-03E6D3C81F86}">
          <x14:formula1>
            <xm:f>설정!$B$14:$B$16</xm:f>
          </x14:formula1>
          <xm:sqref>E4:E313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3D0E9-B87B-4BAE-84AF-4BD2305A0D0E}">
  <sheetPr codeName="Sheet12"/>
  <dimension ref="B2:O623"/>
  <sheetViews>
    <sheetView showGridLines="0" zoomScaleNormal="100" workbookViewId="0">
      <pane ySplit="3" topLeftCell="A84" activePane="bottomLeft" state="frozen"/>
      <selection pane="bottomLeft" activeCell="F84" sqref="F84"/>
    </sheetView>
  </sheetViews>
  <sheetFormatPr defaultRowHeight="14.45" customHeight="1" x14ac:dyDescent="0.2"/>
  <cols>
    <col min="1" max="1" width="1.28515625" style="8" customWidth="1"/>
    <col min="2" max="3" width="38.7109375" style="8" customWidth="1"/>
    <col min="4" max="4" width="24.140625" style="8" customWidth="1"/>
    <col min="5" max="5" width="24.7109375" style="8" customWidth="1"/>
    <col min="6" max="6" width="4.42578125" style="8" customWidth="1"/>
    <col min="7" max="7" width="24.140625" style="8" customWidth="1"/>
    <col min="8" max="8" width="24.7109375" style="8" customWidth="1"/>
    <col min="9" max="9" width="4.42578125" style="8" customWidth="1"/>
    <col min="10" max="10" width="24.140625" style="8" customWidth="1"/>
    <col min="11" max="11" width="24.7109375" style="8" customWidth="1"/>
    <col min="12" max="12" width="4.42578125" style="8" customWidth="1"/>
    <col min="13" max="13" width="24.140625" style="8" customWidth="1"/>
    <col min="14" max="14" width="24.7109375" style="8" customWidth="1"/>
    <col min="15" max="15" width="4.42578125" style="8" customWidth="1"/>
    <col min="16" max="16384" width="9.140625" style="8"/>
  </cols>
  <sheetData>
    <row r="2" spans="2:15" ht="14.45" customHeight="1" x14ac:dyDescent="0.2">
      <c r="B2" s="406" t="s">
        <v>46</v>
      </c>
      <c r="C2" s="406" t="s">
        <v>47</v>
      </c>
      <c r="D2" s="397" t="s">
        <v>236</v>
      </c>
      <c r="E2" s="397"/>
      <c r="F2" s="397"/>
      <c r="G2" s="397" t="s">
        <v>239</v>
      </c>
      <c r="H2" s="397"/>
      <c r="I2" s="397"/>
      <c r="J2" s="397" t="s">
        <v>240</v>
      </c>
      <c r="K2" s="397"/>
      <c r="L2" s="397"/>
      <c r="M2" s="397" t="s">
        <v>241</v>
      </c>
      <c r="N2" s="397"/>
      <c r="O2" s="397"/>
    </row>
    <row r="3" spans="2:15" ht="14.45" customHeight="1" x14ac:dyDescent="0.2">
      <c r="B3" s="406"/>
      <c r="C3" s="406"/>
      <c r="D3" s="228" t="s">
        <v>237</v>
      </c>
      <c r="E3" s="228" t="s">
        <v>238</v>
      </c>
      <c r="F3" s="228" t="s">
        <v>1236</v>
      </c>
      <c r="G3" s="228" t="s">
        <v>237</v>
      </c>
      <c r="H3" s="228" t="s">
        <v>238</v>
      </c>
      <c r="I3" s="228" t="s">
        <v>1236</v>
      </c>
      <c r="J3" s="228" t="s">
        <v>237</v>
      </c>
      <c r="K3" s="228" t="s">
        <v>238</v>
      </c>
      <c r="L3" s="228" t="s">
        <v>1236</v>
      </c>
      <c r="M3" s="228" t="s">
        <v>237</v>
      </c>
      <c r="N3" s="228" t="s">
        <v>238</v>
      </c>
      <c r="O3" s="228" t="s">
        <v>1236</v>
      </c>
    </row>
    <row r="4" spans="2:15" ht="14.45" customHeight="1" x14ac:dyDescent="0.2">
      <c r="B4" s="381" t="s">
        <v>1705</v>
      </c>
      <c r="C4" s="381" t="s">
        <v>683</v>
      </c>
      <c r="D4" s="386" t="s">
        <v>242</v>
      </c>
      <c r="E4" s="378" t="s">
        <v>681</v>
      </c>
      <c r="F4" s="229" t="s">
        <v>682</v>
      </c>
      <c r="G4" s="389"/>
      <c r="H4" s="378"/>
      <c r="I4" s="229"/>
      <c r="J4" s="389"/>
      <c r="K4" s="378"/>
      <c r="L4" s="229"/>
      <c r="M4" s="389"/>
      <c r="N4" s="378"/>
      <c r="O4" s="229"/>
    </row>
    <row r="5" spans="2:15" ht="14.45" customHeight="1" x14ac:dyDescent="0.2">
      <c r="B5" s="392"/>
      <c r="C5" s="384"/>
      <c r="D5" s="387"/>
      <c r="E5" s="379"/>
      <c r="F5" s="230"/>
      <c r="G5" s="390"/>
      <c r="H5" s="379"/>
      <c r="I5" s="231"/>
      <c r="J5" s="390"/>
      <c r="K5" s="379"/>
      <c r="L5" s="231"/>
      <c r="M5" s="390"/>
      <c r="N5" s="379"/>
      <c r="O5" s="231"/>
    </row>
    <row r="6" spans="2:15" ht="14.45" customHeight="1" x14ac:dyDescent="0.2">
      <c r="B6" s="392"/>
      <c r="C6" s="384"/>
      <c r="D6" s="387"/>
      <c r="E6" s="379"/>
      <c r="F6" s="230"/>
      <c r="G6" s="390"/>
      <c r="H6" s="379"/>
      <c r="I6" s="231"/>
      <c r="J6" s="390"/>
      <c r="K6" s="379"/>
      <c r="L6" s="231"/>
      <c r="M6" s="390"/>
      <c r="N6" s="379"/>
      <c r="O6" s="231"/>
    </row>
    <row r="7" spans="2:15" ht="14.45" customHeight="1" x14ac:dyDescent="0.2">
      <c r="B7" s="392"/>
      <c r="C7" s="384"/>
      <c r="D7" s="387"/>
      <c r="E7" s="379"/>
      <c r="F7" s="230"/>
      <c r="G7" s="390"/>
      <c r="H7" s="379"/>
      <c r="I7" s="231"/>
      <c r="J7" s="390"/>
      <c r="K7" s="379"/>
      <c r="L7" s="231"/>
      <c r="M7" s="390"/>
      <c r="N7" s="379"/>
      <c r="O7" s="231"/>
    </row>
    <row r="8" spans="2:15" ht="14.45" customHeight="1" x14ac:dyDescent="0.2">
      <c r="B8" s="392"/>
      <c r="C8" s="384"/>
      <c r="D8" s="387"/>
      <c r="E8" s="379"/>
      <c r="F8" s="230"/>
      <c r="G8" s="390"/>
      <c r="H8" s="379"/>
      <c r="I8" s="231"/>
      <c r="J8" s="390"/>
      <c r="K8" s="379"/>
      <c r="L8" s="231"/>
      <c r="M8" s="390"/>
      <c r="N8" s="379"/>
      <c r="O8" s="231"/>
    </row>
    <row r="9" spans="2:15" ht="14.45" customHeight="1" x14ac:dyDescent="0.2">
      <c r="B9" s="392"/>
      <c r="C9" s="384"/>
      <c r="D9" s="387"/>
      <c r="E9" s="379"/>
      <c r="F9" s="230"/>
      <c r="G9" s="390"/>
      <c r="H9" s="379"/>
      <c r="I9" s="231"/>
      <c r="J9" s="390"/>
      <c r="K9" s="379"/>
      <c r="L9" s="231"/>
      <c r="M9" s="390"/>
      <c r="N9" s="379"/>
      <c r="O9" s="231"/>
    </row>
    <row r="10" spans="2:15" ht="14.45" customHeight="1" x14ac:dyDescent="0.2">
      <c r="B10" s="392"/>
      <c r="C10" s="384"/>
      <c r="D10" s="387"/>
      <c r="E10" s="379"/>
      <c r="F10" s="230"/>
      <c r="G10" s="390"/>
      <c r="H10" s="379"/>
      <c r="I10" s="231"/>
      <c r="J10" s="390"/>
      <c r="K10" s="379"/>
      <c r="L10" s="231"/>
      <c r="M10" s="390"/>
      <c r="N10" s="379"/>
      <c r="O10" s="231"/>
    </row>
    <row r="11" spans="2:15" ht="14.45" customHeight="1" x14ac:dyDescent="0.2">
      <c r="B11" s="392"/>
      <c r="C11" s="384"/>
      <c r="D11" s="387"/>
      <c r="E11" s="379"/>
      <c r="F11" s="230"/>
      <c r="G11" s="390"/>
      <c r="H11" s="379"/>
      <c r="I11" s="231"/>
      <c r="J11" s="390"/>
      <c r="K11" s="379"/>
      <c r="L11" s="231"/>
      <c r="M11" s="390"/>
      <c r="N11" s="379"/>
      <c r="O11" s="231"/>
    </row>
    <row r="12" spans="2:15" ht="14.45" customHeight="1" x14ac:dyDescent="0.2">
      <c r="B12" s="392"/>
      <c r="C12" s="384"/>
      <c r="D12" s="387"/>
      <c r="E12" s="379"/>
      <c r="F12" s="230"/>
      <c r="G12" s="390"/>
      <c r="H12" s="379"/>
      <c r="I12" s="231"/>
      <c r="J12" s="390"/>
      <c r="K12" s="379"/>
      <c r="L12" s="231"/>
      <c r="M12" s="390"/>
      <c r="N12" s="379"/>
      <c r="O12" s="231"/>
    </row>
    <row r="13" spans="2:15" ht="14.45" customHeight="1" x14ac:dyDescent="0.2">
      <c r="B13" s="392"/>
      <c r="C13" s="385"/>
      <c r="D13" s="388"/>
      <c r="E13" s="380"/>
      <c r="F13" s="230"/>
      <c r="G13" s="391"/>
      <c r="H13" s="380"/>
      <c r="I13" s="232"/>
      <c r="J13" s="391"/>
      <c r="K13" s="380"/>
      <c r="L13" s="232"/>
      <c r="M13" s="391"/>
      <c r="N13" s="380"/>
      <c r="O13" s="232"/>
    </row>
    <row r="14" spans="2:15" ht="14.45" customHeight="1" x14ac:dyDescent="0.2">
      <c r="B14" s="381" t="s">
        <v>1703</v>
      </c>
      <c r="C14" s="381" t="s">
        <v>684</v>
      </c>
      <c r="D14" s="386" t="s">
        <v>242</v>
      </c>
      <c r="E14" s="378" t="s">
        <v>685</v>
      </c>
      <c r="F14" s="229" t="s">
        <v>686</v>
      </c>
      <c r="G14" s="389"/>
      <c r="H14" s="378"/>
      <c r="I14" s="229"/>
      <c r="J14" s="389"/>
      <c r="K14" s="378"/>
      <c r="L14" s="229"/>
      <c r="M14" s="389"/>
      <c r="N14" s="378"/>
      <c r="O14" s="229"/>
    </row>
    <row r="15" spans="2:15" ht="14.45" customHeight="1" x14ac:dyDescent="0.2">
      <c r="B15" s="392"/>
      <c r="C15" s="384"/>
      <c r="D15" s="387"/>
      <c r="E15" s="379"/>
      <c r="F15" s="230"/>
      <c r="G15" s="390"/>
      <c r="H15" s="379"/>
      <c r="I15" s="231"/>
      <c r="J15" s="390"/>
      <c r="K15" s="379"/>
      <c r="L15" s="231"/>
      <c r="M15" s="390"/>
      <c r="N15" s="379"/>
      <c r="O15" s="231"/>
    </row>
    <row r="16" spans="2:15" ht="14.45" customHeight="1" x14ac:dyDescent="0.2">
      <c r="B16" s="392"/>
      <c r="C16" s="384"/>
      <c r="D16" s="387"/>
      <c r="E16" s="379"/>
      <c r="F16" s="230"/>
      <c r="G16" s="390"/>
      <c r="H16" s="379"/>
      <c r="I16" s="231"/>
      <c r="J16" s="390"/>
      <c r="K16" s="379"/>
      <c r="L16" s="231"/>
      <c r="M16" s="390"/>
      <c r="N16" s="379"/>
      <c r="O16" s="231"/>
    </row>
    <row r="17" spans="2:15" ht="14.45" customHeight="1" x14ac:dyDescent="0.2">
      <c r="B17" s="392"/>
      <c r="C17" s="384"/>
      <c r="D17" s="387"/>
      <c r="E17" s="379"/>
      <c r="F17" s="230"/>
      <c r="G17" s="390"/>
      <c r="H17" s="379"/>
      <c r="I17" s="231"/>
      <c r="J17" s="390"/>
      <c r="K17" s="379"/>
      <c r="L17" s="231"/>
      <c r="M17" s="390"/>
      <c r="N17" s="379"/>
      <c r="O17" s="231"/>
    </row>
    <row r="18" spans="2:15" ht="14.45" customHeight="1" x14ac:dyDescent="0.2">
      <c r="B18" s="392"/>
      <c r="C18" s="384"/>
      <c r="D18" s="387"/>
      <c r="E18" s="379"/>
      <c r="F18" s="230"/>
      <c r="G18" s="390"/>
      <c r="H18" s="379"/>
      <c r="I18" s="231"/>
      <c r="J18" s="390"/>
      <c r="K18" s="379"/>
      <c r="L18" s="231"/>
      <c r="M18" s="390"/>
      <c r="N18" s="379"/>
      <c r="O18" s="231"/>
    </row>
    <row r="19" spans="2:15" ht="14.45" customHeight="1" x14ac:dyDescent="0.2">
      <c r="B19" s="392"/>
      <c r="C19" s="384"/>
      <c r="D19" s="387"/>
      <c r="E19" s="379"/>
      <c r="F19" s="230"/>
      <c r="G19" s="390"/>
      <c r="H19" s="379"/>
      <c r="I19" s="231"/>
      <c r="J19" s="390"/>
      <c r="K19" s="379"/>
      <c r="L19" s="231"/>
      <c r="M19" s="390"/>
      <c r="N19" s="379"/>
      <c r="O19" s="231"/>
    </row>
    <row r="20" spans="2:15" ht="14.45" customHeight="1" x14ac:dyDescent="0.2">
      <c r="B20" s="392"/>
      <c r="C20" s="384"/>
      <c r="D20" s="387"/>
      <c r="E20" s="379"/>
      <c r="F20" s="230"/>
      <c r="G20" s="390"/>
      <c r="H20" s="379"/>
      <c r="I20" s="231"/>
      <c r="J20" s="390"/>
      <c r="K20" s="379"/>
      <c r="L20" s="231"/>
      <c r="M20" s="390"/>
      <c r="N20" s="379"/>
      <c r="O20" s="231"/>
    </row>
    <row r="21" spans="2:15" ht="14.45" customHeight="1" x14ac:dyDescent="0.2">
      <c r="B21" s="392"/>
      <c r="C21" s="384"/>
      <c r="D21" s="387"/>
      <c r="E21" s="379"/>
      <c r="F21" s="230"/>
      <c r="G21" s="390"/>
      <c r="H21" s="379"/>
      <c r="I21" s="231"/>
      <c r="J21" s="390"/>
      <c r="K21" s="379"/>
      <c r="L21" s="231"/>
      <c r="M21" s="390"/>
      <c r="N21" s="379"/>
      <c r="O21" s="231"/>
    </row>
    <row r="22" spans="2:15" ht="14.45" customHeight="1" x14ac:dyDescent="0.2">
      <c r="B22" s="392"/>
      <c r="C22" s="384"/>
      <c r="D22" s="387"/>
      <c r="E22" s="379"/>
      <c r="F22" s="230"/>
      <c r="G22" s="390"/>
      <c r="H22" s="379"/>
      <c r="I22" s="231"/>
      <c r="J22" s="390"/>
      <c r="K22" s="379"/>
      <c r="L22" s="231"/>
      <c r="M22" s="390"/>
      <c r="N22" s="379"/>
      <c r="O22" s="231"/>
    </row>
    <row r="23" spans="2:15" ht="14.45" customHeight="1" x14ac:dyDescent="0.2">
      <c r="B23" s="392"/>
      <c r="C23" s="385"/>
      <c r="D23" s="388"/>
      <c r="E23" s="380"/>
      <c r="F23" s="230"/>
      <c r="G23" s="391"/>
      <c r="H23" s="380"/>
      <c r="I23" s="232"/>
      <c r="J23" s="391"/>
      <c r="K23" s="380"/>
      <c r="L23" s="232"/>
      <c r="M23" s="391"/>
      <c r="N23" s="380"/>
      <c r="O23" s="232"/>
    </row>
    <row r="24" spans="2:15" ht="14.45" customHeight="1" x14ac:dyDescent="0.2">
      <c r="B24" s="381" t="s">
        <v>1707</v>
      </c>
      <c r="C24" s="381" t="s">
        <v>738</v>
      </c>
      <c r="D24" s="386" t="s">
        <v>687</v>
      </c>
      <c r="E24" s="378" t="s">
        <v>688</v>
      </c>
      <c r="F24" s="229" t="s">
        <v>689</v>
      </c>
      <c r="G24" s="389"/>
      <c r="H24" s="378" t="s">
        <v>690</v>
      </c>
      <c r="I24" s="229" t="s">
        <v>691</v>
      </c>
      <c r="J24" s="389"/>
      <c r="K24" s="378"/>
      <c r="L24" s="229"/>
      <c r="M24" s="389"/>
      <c r="N24" s="378"/>
      <c r="O24" s="229"/>
    </row>
    <row r="25" spans="2:15" ht="14.45" customHeight="1" x14ac:dyDescent="0.2">
      <c r="B25" s="392"/>
      <c r="C25" s="384"/>
      <c r="D25" s="387"/>
      <c r="E25" s="379"/>
      <c r="F25" s="230"/>
      <c r="G25" s="390"/>
      <c r="H25" s="379"/>
      <c r="I25" s="231"/>
      <c r="J25" s="390"/>
      <c r="K25" s="379"/>
      <c r="L25" s="231"/>
      <c r="M25" s="390"/>
      <c r="N25" s="379"/>
      <c r="O25" s="231"/>
    </row>
    <row r="26" spans="2:15" ht="14.45" customHeight="1" x14ac:dyDescent="0.2">
      <c r="B26" s="392"/>
      <c r="C26" s="384"/>
      <c r="D26" s="387"/>
      <c r="E26" s="379"/>
      <c r="F26" s="230"/>
      <c r="G26" s="390"/>
      <c r="H26" s="379"/>
      <c r="I26" s="231"/>
      <c r="J26" s="390"/>
      <c r="K26" s="379"/>
      <c r="L26" s="231"/>
      <c r="M26" s="390"/>
      <c r="N26" s="379"/>
      <c r="O26" s="231"/>
    </row>
    <row r="27" spans="2:15" ht="14.45" customHeight="1" x14ac:dyDescent="0.2">
      <c r="B27" s="392"/>
      <c r="C27" s="384"/>
      <c r="D27" s="387"/>
      <c r="E27" s="379"/>
      <c r="F27" s="230"/>
      <c r="G27" s="390"/>
      <c r="H27" s="379"/>
      <c r="I27" s="231"/>
      <c r="J27" s="390"/>
      <c r="K27" s="379"/>
      <c r="L27" s="231"/>
      <c r="M27" s="390"/>
      <c r="N27" s="379"/>
      <c r="O27" s="231"/>
    </row>
    <row r="28" spans="2:15" ht="14.45" customHeight="1" x14ac:dyDescent="0.2">
      <c r="B28" s="392"/>
      <c r="C28" s="384"/>
      <c r="D28" s="387"/>
      <c r="E28" s="379"/>
      <c r="F28" s="230"/>
      <c r="G28" s="390"/>
      <c r="H28" s="379"/>
      <c r="I28" s="231"/>
      <c r="J28" s="390"/>
      <c r="K28" s="379"/>
      <c r="L28" s="231"/>
      <c r="M28" s="390"/>
      <c r="N28" s="379"/>
      <c r="O28" s="231"/>
    </row>
    <row r="29" spans="2:15" ht="14.45" customHeight="1" x14ac:dyDescent="0.2">
      <c r="B29" s="392"/>
      <c r="C29" s="384"/>
      <c r="D29" s="387"/>
      <c r="E29" s="379"/>
      <c r="F29" s="230"/>
      <c r="G29" s="390"/>
      <c r="H29" s="379"/>
      <c r="I29" s="231"/>
      <c r="J29" s="390"/>
      <c r="K29" s="379"/>
      <c r="L29" s="231"/>
      <c r="M29" s="390"/>
      <c r="N29" s="379"/>
      <c r="O29" s="231"/>
    </row>
    <row r="30" spans="2:15" ht="14.45" customHeight="1" x14ac:dyDescent="0.2">
      <c r="B30" s="392"/>
      <c r="C30" s="384"/>
      <c r="D30" s="387"/>
      <c r="E30" s="379"/>
      <c r="F30" s="230"/>
      <c r="G30" s="390"/>
      <c r="H30" s="379"/>
      <c r="I30" s="231"/>
      <c r="J30" s="390"/>
      <c r="K30" s="379"/>
      <c r="L30" s="231"/>
      <c r="M30" s="390"/>
      <c r="N30" s="379"/>
      <c r="O30" s="231"/>
    </row>
    <row r="31" spans="2:15" ht="14.45" customHeight="1" x14ac:dyDescent="0.2">
      <c r="B31" s="392"/>
      <c r="C31" s="384"/>
      <c r="D31" s="387"/>
      <c r="E31" s="379"/>
      <c r="F31" s="230"/>
      <c r="G31" s="390"/>
      <c r="H31" s="379"/>
      <c r="I31" s="231"/>
      <c r="J31" s="390"/>
      <c r="K31" s="379"/>
      <c r="L31" s="231"/>
      <c r="M31" s="390"/>
      <c r="N31" s="379"/>
      <c r="O31" s="231"/>
    </row>
    <row r="32" spans="2:15" ht="14.45" customHeight="1" x14ac:dyDescent="0.2">
      <c r="B32" s="392"/>
      <c r="C32" s="384"/>
      <c r="D32" s="387"/>
      <c r="E32" s="379"/>
      <c r="F32" s="230"/>
      <c r="G32" s="390"/>
      <c r="H32" s="379"/>
      <c r="I32" s="231"/>
      <c r="J32" s="390"/>
      <c r="K32" s="379"/>
      <c r="L32" s="231"/>
      <c r="M32" s="390"/>
      <c r="N32" s="379"/>
      <c r="O32" s="231"/>
    </row>
    <row r="33" spans="2:15" ht="14.45" customHeight="1" x14ac:dyDescent="0.2">
      <c r="B33" s="392"/>
      <c r="C33" s="385"/>
      <c r="D33" s="388"/>
      <c r="E33" s="380"/>
      <c r="F33" s="230"/>
      <c r="G33" s="391"/>
      <c r="H33" s="380"/>
      <c r="I33" s="232"/>
      <c r="J33" s="391"/>
      <c r="K33" s="380"/>
      <c r="L33" s="232"/>
      <c r="M33" s="391"/>
      <c r="N33" s="380"/>
      <c r="O33" s="232"/>
    </row>
    <row r="34" spans="2:15" ht="14.45" customHeight="1" x14ac:dyDescent="0.2">
      <c r="B34" s="381" t="s">
        <v>1709</v>
      </c>
      <c r="C34" s="381" t="s">
        <v>116</v>
      </c>
      <c r="D34" s="386" t="s">
        <v>242</v>
      </c>
      <c r="E34" s="378" t="s">
        <v>692</v>
      </c>
      <c r="F34" s="229" t="s">
        <v>693</v>
      </c>
      <c r="G34" s="389"/>
      <c r="H34" s="378"/>
      <c r="I34" s="229"/>
      <c r="J34" s="389"/>
      <c r="K34" s="378"/>
      <c r="L34" s="229"/>
      <c r="M34" s="389"/>
      <c r="N34" s="378"/>
      <c r="O34" s="229"/>
    </row>
    <row r="35" spans="2:15" ht="14.45" customHeight="1" x14ac:dyDescent="0.2">
      <c r="B35" s="392"/>
      <c r="C35" s="384"/>
      <c r="D35" s="387"/>
      <c r="E35" s="379"/>
      <c r="F35" s="230"/>
      <c r="G35" s="390"/>
      <c r="H35" s="379"/>
      <c r="I35" s="231"/>
      <c r="J35" s="390"/>
      <c r="K35" s="379"/>
      <c r="L35" s="231"/>
      <c r="M35" s="390"/>
      <c r="N35" s="379"/>
      <c r="O35" s="231"/>
    </row>
    <row r="36" spans="2:15" ht="14.45" customHeight="1" x14ac:dyDescent="0.2">
      <c r="B36" s="392"/>
      <c r="C36" s="384"/>
      <c r="D36" s="387"/>
      <c r="E36" s="379"/>
      <c r="F36" s="230"/>
      <c r="G36" s="390"/>
      <c r="H36" s="379"/>
      <c r="I36" s="231"/>
      <c r="J36" s="390"/>
      <c r="K36" s="379"/>
      <c r="L36" s="231"/>
      <c r="M36" s="390"/>
      <c r="N36" s="379"/>
      <c r="O36" s="231"/>
    </row>
    <row r="37" spans="2:15" ht="14.45" customHeight="1" x14ac:dyDescent="0.2">
      <c r="B37" s="392"/>
      <c r="C37" s="384"/>
      <c r="D37" s="387"/>
      <c r="E37" s="379"/>
      <c r="F37" s="230"/>
      <c r="G37" s="390"/>
      <c r="H37" s="379"/>
      <c r="I37" s="231"/>
      <c r="J37" s="390"/>
      <c r="K37" s="379"/>
      <c r="L37" s="231"/>
      <c r="M37" s="390"/>
      <c r="N37" s="379"/>
      <c r="O37" s="231"/>
    </row>
    <row r="38" spans="2:15" ht="14.45" customHeight="1" x14ac:dyDescent="0.2">
      <c r="B38" s="392"/>
      <c r="C38" s="384"/>
      <c r="D38" s="387"/>
      <c r="E38" s="379"/>
      <c r="F38" s="230"/>
      <c r="G38" s="390"/>
      <c r="H38" s="379"/>
      <c r="I38" s="231"/>
      <c r="J38" s="390"/>
      <c r="K38" s="379"/>
      <c r="L38" s="231"/>
      <c r="M38" s="390"/>
      <c r="N38" s="379"/>
      <c r="O38" s="231"/>
    </row>
    <row r="39" spans="2:15" ht="14.45" customHeight="1" x14ac:dyDescent="0.2">
      <c r="B39" s="392"/>
      <c r="C39" s="384"/>
      <c r="D39" s="387"/>
      <c r="E39" s="379"/>
      <c r="F39" s="230"/>
      <c r="G39" s="390"/>
      <c r="H39" s="379"/>
      <c r="I39" s="231"/>
      <c r="J39" s="390"/>
      <c r="K39" s="379"/>
      <c r="L39" s="231"/>
      <c r="M39" s="390"/>
      <c r="N39" s="379"/>
      <c r="O39" s="231"/>
    </row>
    <row r="40" spans="2:15" ht="14.45" customHeight="1" x14ac:dyDescent="0.2">
      <c r="B40" s="392"/>
      <c r="C40" s="384"/>
      <c r="D40" s="387"/>
      <c r="E40" s="379"/>
      <c r="F40" s="230"/>
      <c r="G40" s="390"/>
      <c r="H40" s="379"/>
      <c r="I40" s="231"/>
      <c r="J40" s="390"/>
      <c r="K40" s="379"/>
      <c r="L40" s="231"/>
      <c r="M40" s="390"/>
      <c r="N40" s="379"/>
      <c r="O40" s="231"/>
    </row>
    <row r="41" spans="2:15" ht="14.45" customHeight="1" x14ac:dyDescent="0.2">
      <c r="B41" s="392"/>
      <c r="C41" s="384"/>
      <c r="D41" s="387"/>
      <c r="E41" s="379"/>
      <c r="F41" s="230"/>
      <c r="G41" s="390"/>
      <c r="H41" s="379"/>
      <c r="I41" s="231"/>
      <c r="J41" s="390"/>
      <c r="K41" s="379"/>
      <c r="L41" s="231"/>
      <c r="M41" s="390"/>
      <c r="N41" s="379"/>
      <c r="O41" s="231"/>
    </row>
    <row r="42" spans="2:15" ht="14.45" customHeight="1" x14ac:dyDescent="0.2">
      <c r="B42" s="392"/>
      <c r="C42" s="384"/>
      <c r="D42" s="387"/>
      <c r="E42" s="379"/>
      <c r="F42" s="230"/>
      <c r="G42" s="390"/>
      <c r="H42" s="379"/>
      <c r="I42" s="231"/>
      <c r="J42" s="390"/>
      <c r="K42" s="379"/>
      <c r="L42" s="231"/>
      <c r="M42" s="390"/>
      <c r="N42" s="379"/>
      <c r="O42" s="231"/>
    </row>
    <row r="43" spans="2:15" ht="14.45" customHeight="1" x14ac:dyDescent="0.2">
      <c r="B43" s="392"/>
      <c r="C43" s="385"/>
      <c r="D43" s="388"/>
      <c r="E43" s="380"/>
      <c r="F43" s="230"/>
      <c r="G43" s="391"/>
      <c r="H43" s="380"/>
      <c r="I43" s="232"/>
      <c r="J43" s="391"/>
      <c r="K43" s="380"/>
      <c r="L43" s="232"/>
      <c r="M43" s="391"/>
      <c r="N43" s="380"/>
      <c r="O43" s="232"/>
    </row>
    <row r="44" spans="2:15" ht="14.45" customHeight="1" x14ac:dyDescent="0.2">
      <c r="B44" s="407" t="s">
        <v>1711</v>
      </c>
      <c r="C44" s="402" t="s">
        <v>244</v>
      </c>
      <c r="D44" s="400"/>
      <c r="E44" s="401" t="s">
        <v>243</v>
      </c>
      <c r="F44" s="233" t="s">
        <v>455</v>
      </c>
      <c r="G44" s="398"/>
      <c r="H44" s="394"/>
      <c r="I44" s="233"/>
      <c r="J44" s="398"/>
      <c r="K44" s="394"/>
      <c r="L44" s="233"/>
      <c r="M44" s="398"/>
      <c r="N44" s="394"/>
      <c r="O44" s="233"/>
    </row>
    <row r="45" spans="2:15" ht="14.45" customHeight="1" x14ac:dyDescent="0.2">
      <c r="B45" s="408"/>
      <c r="C45" s="403"/>
      <c r="D45" s="399"/>
      <c r="E45" s="395"/>
      <c r="F45" s="235"/>
      <c r="G45" s="399"/>
      <c r="H45" s="395"/>
      <c r="I45" s="235"/>
      <c r="J45" s="399"/>
      <c r="K45" s="395"/>
      <c r="L45" s="235"/>
      <c r="M45" s="399"/>
      <c r="N45" s="395"/>
      <c r="O45" s="235"/>
    </row>
    <row r="46" spans="2:15" ht="14.45" customHeight="1" x14ac:dyDescent="0.2">
      <c r="B46" s="408"/>
      <c r="C46" s="403"/>
      <c r="D46" s="399"/>
      <c r="E46" s="395"/>
      <c r="F46" s="235"/>
      <c r="G46" s="399"/>
      <c r="H46" s="395"/>
      <c r="I46" s="235"/>
      <c r="J46" s="399"/>
      <c r="K46" s="395"/>
      <c r="L46" s="235"/>
      <c r="M46" s="399"/>
      <c r="N46" s="395"/>
      <c r="O46" s="235"/>
    </row>
    <row r="47" spans="2:15" ht="14.45" customHeight="1" x14ac:dyDescent="0.2">
      <c r="B47" s="408"/>
      <c r="C47" s="403"/>
      <c r="D47" s="399"/>
      <c r="E47" s="395"/>
      <c r="F47" s="235"/>
      <c r="G47" s="399"/>
      <c r="H47" s="395"/>
      <c r="I47" s="235"/>
      <c r="J47" s="399"/>
      <c r="K47" s="395"/>
      <c r="L47" s="235"/>
      <c r="M47" s="399"/>
      <c r="N47" s="395"/>
      <c r="O47" s="235"/>
    </row>
    <row r="48" spans="2:15" ht="14.45" customHeight="1" x14ac:dyDescent="0.2">
      <c r="B48" s="408"/>
      <c r="C48" s="403"/>
      <c r="D48" s="399"/>
      <c r="E48" s="395"/>
      <c r="F48" s="235"/>
      <c r="G48" s="399"/>
      <c r="H48" s="395"/>
      <c r="I48" s="235"/>
      <c r="J48" s="399"/>
      <c r="K48" s="395"/>
      <c r="L48" s="235"/>
      <c r="M48" s="399"/>
      <c r="N48" s="395"/>
      <c r="O48" s="235"/>
    </row>
    <row r="49" spans="2:15" ht="14.45" customHeight="1" x14ac:dyDescent="0.2">
      <c r="B49" s="408"/>
      <c r="C49" s="403"/>
      <c r="D49" s="399"/>
      <c r="E49" s="395"/>
      <c r="F49" s="235"/>
      <c r="G49" s="399"/>
      <c r="H49" s="395"/>
      <c r="I49" s="235"/>
      <c r="J49" s="399"/>
      <c r="K49" s="395"/>
      <c r="L49" s="235"/>
      <c r="M49" s="399"/>
      <c r="N49" s="395"/>
      <c r="O49" s="235"/>
    </row>
    <row r="50" spans="2:15" ht="14.45" customHeight="1" x14ac:dyDescent="0.2">
      <c r="B50" s="408"/>
      <c r="C50" s="403"/>
      <c r="D50" s="399"/>
      <c r="E50" s="395"/>
      <c r="F50" s="235"/>
      <c r="G50" s="399"/>
      <c r="H50" s="395"/>
      <c r="I50" s="235"/>
      <c r="J50" s="399"/>
      <c r="K50" s="395"/>
      <c r="L50" s="235"/>
      <c r="M50" s="399"/>
      <c r="N50" s="395"/>
      <c r="O50" s="235"/>
    </row>
    <row r="51" spans="2:15" ht="14.45" customHeight="1" x14ac:dyDescent="0.2">
      <c r="B51" s="408"/>
      <c r="C51" s="403"/>
      <c r="D51" s="399"/>
      <c r="E51" s="395"/>
      <c r="F51" s="235"/>
      <c r="G51" s="399"/>
      <c r="H51" s="395"/>
      <c r="I51" s="235"/>
      <c r="J51" s="399"/>
      <c r="K51" s="395"/>
      <c r="L51" s="235"/>
      <c r="M51" s="399"/>
      <c r="N51" s="395"/>
      <c r="O51" s="235"/>
    </row>
    <row r="52" spans="2:15" ht="14.45" customHeight="1" x14ac:dyDescent="0.2">
      <c r="B52" s="408"/>
      <c r="C52" s="403"/>
      <c r="D52" s="399"/>
      <c r="E52" s="395"/>
      <c r="F52" s="235"/>
      <c r="G52" s="399"/>
      <c r="H52" s="395"/>
      <c r="I52" s="235"/>
      <c r="J52" s="399"/>
      <c r="K52" s="395"/>
      <c r="L52" s="235"/>
      <c r="M52" s="399"/>
      <c r="N52" s="395"/>
      <c r="O52" s="235"/>
    </row>
    <row r="53" spans="2:15" ht="14.45" customHeight="1" x14ac:dyDescent="0.2">
      <c r="B53" s="408"/>
      <c r="C53" s="403"/>
      <c r="D53" s="399"/>
      <c r="E53" s="395"/>
      <c r="F53" s="235"/>
      <c r="G53" s="399"/>
      <c r="H53" s="395"/>
      <c r="I53" s="235"/>
      <c r="J53" s="399"/>
      <c r="K53" s="395"/>
      <c r="L53" s="235"/>
      <c r="M53" s="399"/>
      <c r="N53" s="395"/>
      <c r="O53" s="235"/>
    </row>
    <row r="54" spans="2:15" ht="14.45" customHeight="1" x14ac:dyDescent="0.2">
      <c r="B54" s="407" t="s">
        <v>1713</v>
      </c>
      <c r="C54" s="402" t="s">
        <v>247</v>
      </c>
      <c r="D54" s="400"/>
      <c r="E54" s="401" t="s">
        <v>246</v>
      </c>
      <c r="F54" s="233" t="s">
        <v>456</v>
      </c>
      <c r="G54" s="398"/>
      <c r="H54" s="401" t="s">
        <v>245</v>
      </c>
      <c r="I54" s="233" t="s">
        <v>457</v>
      </c>
      <c r="J54" s="398"/>
      <c r="K54" s="401" t="s">
        <v>301</v>
      </c>
      <c r="L54" s="233" t="s">
        <v>458</v>
      </c>
      <c r="M54" s="398"/>
      <c r="N54" s="394"/>
      <c r="O54" s="233"/>
    </row>
    <row r="55" spans="2:15" ht="14.45" customHeight="1" x14ac:dyDescent="0.2">
      <c r="B55" s="408"/>
      <c r="C55" s="403"/>
      <c r="D55" s="399"/>
      <c r="E55" s="395"/>
      <c r="F55" s="235"/>
      <c r="G55" s="399"/>
      <c r="H55" s="395"/>
      <c r="I55" s="235"/>
      <c r="J55" s="399"/>
      <c r="K55" s="395"/>
      <c r="L55" s="235"/>
      <c r="M55" s="399"/>
      <c r="N55" s="395"/>
      <c r="O55" s="235"/>
    </row>
    <row r="56" spans="2:15" ht="14.45" customHeight="1" x14ac:dyDescent="0.2">
      <c r="B56" s="408"/>
      <c r="C56" s="403"/>
      <c r="D56" s="399"/>
      <c r="E56" s="395"/>
      <c r="F56" s="235"/>
      <c r="G56" s="399"/>
      <c r="H56" s="395"/>
      <c r="I56" s="235"/>
      <c r="J56" s="399"/>
      <c r="K56" s="395"/>
      <c r="L56" s="235"/>
      <c r="M56" s="399"/>
      <c r="N56" s="395"/>
      <c r="O56" s="235"/>
    </row>
    <row r="57" spans="2:15" ht="14.45" customHeight="1" x14ac:dyDescent="0.2">
      <c r="B57" s="408"/>
      <c r="C57" s="403"/>
      <c r="D57" s="399"/>
      <c r="E57" s="395"/>
      <c r="F57" s="235"/>
      <c r="G57" s="399"/>
      <c r="H57" s="395"/>
      <c r="I57" s="235"/>
      <c r="J57" s="399"/>
      <c r="K57" s="395"/>
      <c r="L57" s="235"/>
      <c r="M57" s="399"/>
      <c r="N57" s="395"/>
      <c r="O57" s="235"/>
    </row>
    <row r="58" spans="2:15" ht="14.45" customHeight="1" x14ac:dyDescent="0.2">
      <c r="B58" s="408"/>
      <c r="C58" s="403"/>
      <c r="D58" s="399"/>
      <c r="E58" s="395"/>
      <c r="F58" s="235"/>
      <c r="G58" s="399"/>
      <c r="H58" s="395"/>
      <c r="I58" s="235"/>
      <c r="J58" s="399"/>
      <c r="K58" s="395"/>
      <c r="L58" s="235"/>
      <c r="M58" s="399"/>
      <c r="N58" s="395"/>
      <c r="O58" s="235"/>
    </row>
    <row r="59" spans="2:15" ht="14.45" customHeight="1" x14ac:dyDescent="0.2">
      <c r="B59" s="408"/>
      <c r="C59" s="403"/>
      <c r="D59" s="399"/>
      <c r="E59" s="395"/>
      <c r="F59" s="235"/>
      <c r="G59" s="399"/>
      <c r="H59" s="395"/>
      <c r="I59" s="235"/>
      <c r="J59" s="399"/>
      <c r="K59" s="395"/>
      <c r="L59" s="235"/>
      <c r="M59" s="399"/>
      <c r="N59" s="395"/>
      <c r="O59" s="235"/>
    </row>
    <row r="60" spans="2:15" ht="14.45" customHeight="1" x14ac:dyDescent="0.2">
      <c r="B60" s="408"/>
      <c r="C60" s="403"/>
      <c r="D60" s="399"/>
      <c r="E60" s="395"/>
      <c r="F60" s="235"/>
      <c r="G60" s="399"/>
      <c r="H60" s="395"/>
      <c r="I60" s="235"/>
      <c r="J60" s="399"/>
      <c r="K60" s="395"/>
      <c r="L60" s="235"/>
      <c r="M60" s="399"/>
      <c r="N60" s="395"/>
      <c r="O60" s="235"/>
    </row>
    <row r="61" spans="2:15" ht="14.45" customHeight="1" x14ac:dyDescent="0.2">
      <c r="B61" s="408"/>
      <c r="C61" s="403"/>
      <c r="D61" s="399"/>
      <c r="E61" s="395"/>
      <c r="F61" s="235"/>
      <c r="G61" s="399"/>
      <c r="H61" s="395"/>
      <c r="I61" s="235"/>
      <c r="J61" s="399"/>
      <c r="K61" s="395"/>
      <c r="L61" s="235"/>
      <c r="M61" s="399"/>
      <c r="N61" s="395"/>
      <c r="O61" s="235"/>
    </row>
    <row r="62" spans="2:15" ht="14.45" customHeight="1" x14ac:dyDescent="0.2">
      <c r="B62" s="408"/>
      <c r="C62" s="403"/>
      <c r="D62" s="399"/>
      <c r="E62" s="395"/>
      <c r="F62" s="235"/>
      <c r="G62" s="399"/>
      <c r="H62" s="395"/>
      <c r="I62" s="235"/>
      <c r="J62" s="399"/>
      <c r="K62" s="395"/>
      <c r="L62" s="235"/>
      <c r="M62" s="399"/>
      <c r="N62" s="395"/>
      <c r="O62" s="235"/>
    </row>
    <row r="63" spans="2:15" ht="14.45" customHeight="1" x14ac:dyDescent="0.2">
      <c r="B63" s="408"/>
      <c r="C63" s="403"/>
      <c r="D63" s="399"/>
      <c r="E63" s="395"/>
      <c r="F63" s="235"/>
      <c r="G63" s="399"/>
      <c r="H63" s="395"/>
      <c r="I63" s="235"/>
      <c r="J63" s="399"/>
      <c r="K63" s="395"/>
      <c r="L63" s="235"/>
      <c r="M63" s="399"/>
      <c r="N63" s="395"/>
      <c r="O63" s="235"/>
    </row>
    <row r="64" spans="2:15" ht="14.45" customHeight="1" x14ac:dyDescent="0.2">
      <c r="B64" s="407" t="s">
        <v>1715</v>
      </c>
      <c r="C64" s="402" t="s">
        <v>302</v>
      </c>
      <c r="D64" s="400"/>
      <c r="E64" s="401" t="s">
        <v>299</v>
      </c>
      <c r="F64" s="233" t="s">
        <v>459</v>
      </c>
      <c r="G64" s="398"/>
      <c r="H64" s="401" t="s">
        <v>300</v>
      </c>
      <c r="I64" s="233" t="s">
        <v>460</v>
      </c>
      <c r="J64" s="398"/>
      <c r="K64" s="394"/>
      <c r="L64" s="233"/>
      <c r="M64" s="398"/>
      <c r="N64" s="394"/>
      <c r="O64" s="233"/>
    </row>
    <row r="65" spans="2:15" ht="14.45" customHeight="1" x14ac:dyDescent="0.2">
      <c r="B65" s="408"/>
      <c r="C65" s="403"/>
      <c r="D65" s="399"/>
      <c r="E65" s="395"/>
      <c r="F65" s="235"/>
      <c r="G65" s="399"/>
      <c r="H65" s="395"/>
      <c r="I65" s="235"/>
      <c r="J65" s="399"/>
      <c r="K65" s="395"/>
      <c r="L65" s="235"/>
      <c r="M65" s="399"/>
      <c r="N65" s="395"/>
      <c r="O65" s="235"/>
    </row>
    <row r="66" spans="2:15" ht="14.45" customHeight="1" x14ac:dyDescent="0.2">
      <c r="B66" s="408"/>
      <c r="C66" s="403"/>
      <c r="D66" s="399"/>
      <c r="E66" s="395"/>
      <c r="F66" s="235"/>
      <c r="G66" s="399"/>
      <c r="H66" s="395"/>
      <c r="I66" s="235"/>
      <c r="J66" s="399"/>
      <c r="K66" s="395"/>
      <c r="L66" s="235"/>
      <c r="M66" s="399"/>
      <c r="N66" s="395"/>
      <c r="O66" s="235"/>
    </row>
    <row r="67" spans="2:15" ht="14.45" customHeight="1" x14ac:dyDescent="0.2">
      <c r="B67" s="408"/>
      <c r="C67" s="403"/>
      <c r="D67" s="399"/>
      <c r="E67" s="395"/>
      <c r="F67" s="235"/>
      <c r="G67" s="399"/>
      <c r="H67" s="395"/>
      <c r="I67" s="235"/>
      <c r="J67" s="399"/>
      <c r="K67" s="395"/>
      <c r="L67" s="235"/>
      <c r="M67" s="399"/>
      <c r="N67" s="395"/>
      <c r="O67" s="235"/>
    </row>
    <row r="68" spans="2:15" ht="14.45" customHeight="1" x14ac:dyDescent="0.2">
      <c r="B68" s="408"/>
      <c r="C68" s="403"/>
      <c r="D68" s="399"/>
      <c r="E68" s="395"/>
      <c r="F68" s="235"/>
      <c r="G68" s="399"/>
      <c r="H68" s="395"/>
      <c r="I68" s="235"/>
      <c r="J68" s="399"/>
      <c r="K68" s="395"/>
      <c r="L68" s="235"/>
      <c r="M68" s="399"/>
      <c r="N68" s="395"/>
      <c r="O68" s="235"/>
    </row>
    <row r="69" spans="2:15" ht="14.45" customHeight="1" x14ac:dyDescent="0.2">
      <c r="B69" s="408"/>
      <c r="C69" s="403"/>
      <c r="D69" s="399"/>
      <c r="E69" s="395"/>
      <c r="F69" s="235"/>
      <c r="G69" s="399"/>
      <c r="H69" s="395"/>
      <c r="I69" s="235"/>
      <c r="J69" s="399"/>
      <c r="K69" s="395"/>
      <c r="L69" s="235"/>
      <c r="M69" s="399"/>
      <c r="N69" s="395"/>
      <c r="O69" s="235"/>
    </row>
    <row r="70" spans="2:15" ht="14.45" customHeight="1" x14ac:dyDescent="0.2">
      <c r="B70" s="408"/>
      <c r="C70" s="403"/>
      <c r="D70" s="399"/>
      <c r="E70" s="395"/>
      <c r="F70" s="235"/>
      <c r="G70" s="399"/>
      <c r="H70" s="395"/>
      <c r="I70" s="235"/>
      <c r="J70" s="399"/>
      <c r="K70" s="395"/>
      <c r="L70" s="235"/>
      <c r="M70" s="399"/>
      <c r="N70" s="395"/>
      <c r="O70" s="235"/>
    </row>
    <row r="71" spans="2:15" ht="14.45" customHeight="1" x14ac:dyDescent="0.2">
      <c r="B71" s="408"/>
      <c r="C71" s="403"/>
      <c r="D71" s="399"/>
      <c r="E71" s="395"/>
      <c r="F71" s="235"/>
      <c r="G71" s="399"/>
      <c r="H71" s="395"/>
      <c r="I71" s="235"/>
      <c r="J71" s="399"/>
      <c r="K71" s="395"/>
      <c r="L71" s="235"/>
      <c r="M71" s="399"/>
      <c r="N71" s="395"/>
      <c r="O71" s="235"/>
    </row>
    <row r="72" spans="2:15" ht="14.45" customHeight="1" x14ac:dyDescent="0.2">
      <c r="B72" s="408"/>
      <c r="C72" s="403"/>
      <c r="D72" s="399"/>
      <c r="E72" s="395"/>
      <c r="F72" s="235"/>
      <c r="G72" s="399"/>
      <c r="H72" s="395"/>
      <c r="I72" s="235"/>
      <c r="J72" s="399"/>
      <c r="K72" s="395"/>
      <c r="L72" s="235"/>
      <c r="M72" s="399"/>
      <c r="N72" s="395"/>
      <c r="O72" s="235"/>
    </row>
    <row r="73" spans="2:15" ht="14.45" customHeight="1" x14ac:dyDescent="0.2">
      <c r="B73" s="408"/>
      <c r="C73" s="403"/>
      <c r="D73" s="399"/>
      <c r="E73" s="395"/>
      <c r="F73" s="235"/>
      <c r="G73" s="399"/>
      <c r="H73" s="395"/>
      <c r="I73" s="235"/>
      <c r="J73" s="399"/>
      <c r="K73" s="395"/>
      <c r="L73" s="235"/>
      <c r="M73" s="399"/>
      <c r="N73" s="395"/>
      <c r="O73" s="235"/>
    </row>
    <row r="74" spans="2:15" ht="14.45" customHeight="1" x14ac:dyDescent="0.2">
      <c r="B74" s="407" t="s">
        <v>1717</v>
      </c>
      <c r="C74" s="402" t="s">
        <v>1391</v>
      </c>
      <c r="D74" s="400"/>
      <c r="E74" s="401" t="s">
        <v>248</v>
      </c>
      <c r="F74" s="233" t="s">
        <v>461</v>
      </c>
      <c r="G74" s="398"/>
      <c r="H74" s="394"/>
      <c r="I74" s="233"/>
      <c r="J74" s="398"/>
      <c r="K74" s="394"/>
      <c r="L74" s="233"/>
      <c r="M74" s="398"/>
      <c r="N74" s="394"/>
      <c r="O74" s="233"/>
    </row>
    <row r="75" spans="2:15" ht="14.45" customHeight="1" x14ac:dyDescent="0.2">
      <c r="B75" s="408"/>
      <c r="C75" s="403"/>
      <c r="D75" s="399"/>
      <c r="E75" s="395"/>
      <c r="F75" s="235"/>
      <c r="G75" s="399"/>
      <c r="H75" s="395"/>
      <c r="I75" s="235"/>
      <c r="J75" s="399"/>
      <c r="K75" s="395"/>
      <c r="L75" s="235"/>
      <c r="M75" s="399"/>
      <c r="N75" s="395"/>
      <c r="O75" s="235"/>
    </row>
    <row r="76" spans="2:15" ht="14.45" customHeight="1" x14ac:dyDescent="0.2">
      <c r="B76" s="408"/>
      <c r="C76" s="403"/>
      <c r="D76" s="399"/>
      <c r="E76" s="395"/>
      <c r="F76" s="235"/>
      <c r="G76" s="399"/>
      <c r="H76" s="395"/>
      <c r="I76" s="235"/>
      <c r="J76" s="399"/>
      <c r="K76" s="395"/>
      <c r="L76" s="235"/>
      <c r="M76" s="399"/>
      <c r="N76" s="395"/>
      <c r="O76" s="235"/>
    </row>
    <row r="77" spans="2:15" ht="14.45" customHeight="1" x14ac:dyDescent="0.2">
      <c r="B77" s="408"/>
      <c r="C77" s="403"/>
      <c r="D77" s="399"/>
      <c r="E77" s="395"/>
      <c r="F77" s="235"/>
      <c r="G77" s="399"/>
      <c r="H77" s="395"/>
      <c r="I77" s="235"/>
      <c r="J77" s="399"/>
      <c r="K77" s="395"/>
      <c r="L77" s="235"/>
      <c r="M77" s="399"/>
      <c r="N77" s="395"/>
      <c r="O77" s="235"/>
    </row>
    <row r="78" spans="2:15" ht="14.45" customHeight="1" x14ac:dyDescent="0.2">
      <c r="B78" s="408"/>
      <c r="C78" s="403"/>
      <c r="D78" s="399"/>
      <c r="E78" s="395"/>
      <c r="F78" s="235"/>
      <c r="G78" s="399"/>
      <c r="H78" s="395"/>
      <c r="I78" s="235"/>
      <c r="J78" s="399"/>
      <c r="K78" s="395"/>
      <c r="L78" s="235"/>
      <c r="M78" s="399"/>
      <c r="N78" s="395"/>
      <c r="O78" s="235"/>
    </row>
    <row r="79" spans="2:15" ht="14.45" customHeight="1" x14ac:dyDescent="0.2">
      <c r="B79" s="408"/>
      <c r="C79" s="403"/>
      <c r="D79" s="399"/>
      <c r="E79" s="395"/>
      <c r="F79" s="235"/>
      <c r="G79" s="399"/>
      <c r="H79" s="395"/>
      <c r="I79" s="235"/>
      <c r="J79" s="399"/>
      <c r="K79" s="395"/>
      <c r="L79" s="235"/>
      <c r="M79" s="399"/>
      <c r="N79" s="395"/>
      <c r="O79" s="235"/>
    </row>
    <row r="80" spans="2:15" ht="14.45" customHeight="1" x14ac:dyDescent="0.2">
      <c r="B80" s="408"/>
      <c r="C80" s="403"/>
      <c r="D80" s="399"/>
      <c r="E80" s="395"/>
      <c r="F80" s="235"/>
      <c r="G80" s="399"/>
      <c r="H80" s="395"/>
      <c r="I80" s="235"/>
      <c r="J80" s="399"/>
      <c r="K80" s="395"/>
      <c r="L80" s="235"/>
      <c r="M80" s="399"/>
      <c r="N80" s="395"/>
      <c r="O80" s="235"/>
    </row>
    <row r="81" spans="2:15" ht="14.45" customHeight="1" x14ac:dyDescent="0.2">
      <c r="B81" s="408"/>
      <c r="C81" s="403"/>
      <c r="D81" s="399"/>
      <c r="E81" s="395"/>
      <c r="F81" s="235"/>
      <c r="G81" s="399"/>
      <c r="H81" s="395"/>
      <c r="I81" s="235"/>
      <c r="J81" s="399"/>
      <c r="K81" s="395"/>
      <c r="L81" s="235"/>
      <c r="M81" s="399"/>
      <c r="N81" s="395"/>
      <c r="O81" s="235"/>
    </row>
    <row r="82" spans="2:15" ht="14.45" customHeight="1" x14ac:dyDescent="0.2">
      <c r="B82" s="408"/>
      <c r="C82" s="403"/>
      <c r="D82" s="399"/>
      <c r="E82" s="395"/>
      <c r="F82" s="235"/>
      <c r="G82" s="399"/>
      <c r="H82" s="395"/>
      <c r="I82" s="235"/>
      <c r="J82" s="399"/>
      <c r="K82" s="395"/>
      <c r="L82" s="235"/>
      <c r="M82" s="399"/>
      <c r="N82" s="395"/>
      <c r="O82" s="235"/>
    </row>
    <row r="83" spans="2:15" ht="14.45" customHeight="1" x14ac:dyDescent="0.2">
      <c r="B83" s="408"/>
      <c r="C83" s="403"/>
      <c r="D83" s="399"/>
      <c r="E83" s="395"/>
      <c r="F83" s="235"/>
      <c r="G83" s="399"/>
      <c r="H83" s="395"/>
      <c r="I83" s="235"/>
      <c r="J83" s="399"/>
      <c r="K83" s="395"/>
      <c r="L83" s="235"/>
      <c r="M83" s="399"/>
      <c r="N83" s="395"/>
      <c r="O83" s="235"/>
    </row>
    <row r="84" spans="2:15" ht="14.45" customHeight="1" x14ac:dyDescent="0.2">
      <c r="B84" s="407" t="s">
        <v>1719</v>
      </c>
      <c r="C84" s="402" t="s">
        <v>277</v>
      </c>
      <c r="D84" s="400"/>
      <c r="E84" s="401" t="s">
        <v>298</v>
      </c>
      <c r="F84" s="233" t="s">
        <v>462</v>
      </c>
      <c r="G84" s="398"/>
      <c r="H84" s="394"/>
      <c r="I84" s="233"/>
      <c r="J84" s="398"/>
      <c r="K84" s="394"/>
      <c r="L84" s="233"/>
      <c r="M84" s="398"/>
      <c r="N84" s="394"/>
      <c r="O84" s="233"/>
    </row>
    <row r="85" spans="2:15" ht="14.45" customHeight="1" x14ac:dyDescent="0.2">
      <c r="B85" s="408"/>
      <c r="C85" s="403"/>
      <c r="D85" s="399"/>
      <c r="E85" s="395"/>
      <c r="F85" s="235"/>
      <c r="G85" s="399"/>
      <c r="H85" s="395"/>
      <c r="I85" s="235"/>
      <c r="J85" s="399"/>
      <c r="K85" s="395"/>
      <c r="L85" s="235"/>
      <c r="M85" s="399"/>
      <c r="N85" s="395"/>
      <c r="O85" s="235"/>
    </row>
    <row r="86" spans="2:15" ht="14.45" customHeight="1" x14ac:dyDescent="0.2">
      <c r="B86" s="408"/>
      <c r="C86" s="403"/>
      <c r="D86" s="399"/>
      <c r="E86" s="395"/>
      <c r="F86" s="235"/>
      <c r="G86" s="399"/>
      <c r="H86" s="395"/>
      <c r="I86" s="235"/>
      <c r="J86" s="399"/>
      <c r="K86" s="395"/>
      <c r="L86" s="235"/>
      <c r="M86" s="399"/>
      <c r="N86" s="395"/>
      <c r="O86" s="235"/>
    </row>
    <row r="87" spans="2:15" ht="14.45" customHeight="1" x14ac:dyDescent="0.2">
      <c r="B87" s="408"/>
      <c r="C87" s="403"/>
      <c r="D87" s="399"/>
      <c r="E87" s="395"/>
      <c r="F87" s="235"/>
      <c r="G87" s="399"/>
      <c r="H87" s="395"/>
      <c r="I87" s="235"/>
      <c r="J87" s="399"/>
      <c r="K87" s="395"/>
      <c r="L87" s="235"/>
      <c r="M87" s="399"/>
      <c r="N87" s="395"/>
      <c r="O87" s="235"/>
    </row>
    <row r="88" spans="2:15" ht="14.45" customHeight="1" x14ac:dyDescent="0.2">
      <c r="B88" s="408"/>
      <c r="C88" s="403"/>
      <c r="D88" s="399"/>
      <c r="E88" s="395"/>
      <c r="F88" s="235"/>
      <c r="G88" s="399"/>
      <c r="H88" s="395"/>
      <c r="I88" s="235"/>
      <c r="J88" s="399"/>
      <c r="K88" s="395"/>
      <c r="L88" s="235"/>
      <c r="M88" s="399"/>
      <c r="N88" s="395"/>
      <c r="O88" s="235"/>
    </row>
    <row r="89" spans="2:15" ht="14.45" customHeight="1" x14ac:dyDescent="0.2">
      <c r="B89" s="408"/>
      <c r="C89" s="403"/>
      <c r="D89" s="399"/>
      <c r="E89" s="395"/>
      <c r="F89" s="235"/>
      <c r="G89" s="399"/>
      <c r="H89" s="395"/>
      <c r="I89" s="235"/>
      <c r="J89" s="399"/>
      <c r="K89" s="395"/>
      <c r="L89" s="235"/>
      <c r="M89" s="399"/>
      <c r="N89" s="395"/>
      <c r="O89" s="235"/>
    </row>
    <row r="90" spans="2:15" ht="14.45" customHeight="1" x14ac:dyDescent="0.2">
      <c r="B90" s="408"/>
      <c r="C90" s="403"/>
      <c r="D90" s="399"/>
      <c r="E90" s="395"/>
      <c r="F90" s="235"/>
      <c r="G90" s="399"/>
      <c r="H90" s="395"/>
      <c r="I90" s="235"/>
      <c r="J90" s="399"/>
      <c r="K90" s="395"/>
      <c r="L90" s="235"/>
      <c r="M90" s="399"/>
      <c r="N90" s="395"/>
      <c r="O90" s="235"/>
    </row>
    <row r="91" spans="2:15" ht="14.45" customHeight="1" x14ac:dyDescent="0.2">
      <c r="B91" s="408"/>
      <c r="C91" s="403"/>
      <c r="D91" s="399"/>
      <c r="E91" s="395"/>
      <c r="F91" s="235"/>
      <c r="G91" s="399"/>
      <c r="H91" s="395"/>
      <c r="I91" s="235"/>
      <c r="J91" s="399"/>
      <c r="K91" s="395"/>
      <c r="L91" s="235"/>
      <c r="M91" s="399"/>
      <c r="N91" s="395"/>
      <c r="O91" s="235"/>
    </row>
    <row r="92" spans="2:15" ht="14.45" customHeight="1" x14ac:dyDescent="0.2">
      <c r="B92" s="408"/>
      <c r="C92" s="403"/>
      <c r="D92" s="399"/>
      <c r="E92" s="395"/>
      <c r="F92" s="235"/>
      <c r="G92" s="399"/>
      <c r="H92" s="395"/>
      <c r="I92" s="235"/>
      <c r="J92" s="399"/>
      <c r="K92" s="395"/>
      <c r="L92" s="235"/>
      <c r="M92" s="399"/>
      <c r="N92" s="395"/>
      <c r="O92" s="235"/>
    </row>
    <row r="93" spans="2:15" ht="14.45" customHeight="1" x14ac:dyDescent="0.2">
      <c r="B93" s="408"/>
      <c r="C93" s="403"/>
      <c r="D93" s="399"/>
      <c r="E93" s="395"/>
      <c r="F93" s="235"/>
      <c r="G93" s="399"/>
      <c r="H93" s="395"/>
      <c r="I93" s="235"/>
      <c r="J93" s="399"/>
      <c r="K93" s="395"/>
      <c r="L93" s="235"/>
      <c r="M93" s="399"/>
      <c r="N93" s="395"/>
      <c r="O93" s="235"/>
    </row>
    <row r="94" spans="2:15" ht="14.45" customHeight="1" x14ac:dyDescent="0.2">
      <c r="B94" s="407" t="s">
        <v>1721</v>
      </c>
      <c r="C94" s="402" t="s">
        <v>278</v>
      </c>
      <c r="D94" s="400"/>
      <c r="E94" s="401" t="s">
        <v>301</v>
      </c>
      <c r="F94" s="233" t="s">
        <v>458</v>
      </c>
      <c r="G94" s="398"/>
      <c r="H94" s="394"/>
      <c r="I94" s="233"/>
      <c r="J94" s="398"/>
      <c r="K94" s="394"/>
      <c r="L94" s="233"/>
      <c r="M94" s="398"/>
      <c r="N94" s="394"/>
      <c r="O94" s="233"/>
    </row>
    <row r="95" spans="2:15" ht="14.45" customHeight="1" x14ac:dyDescent="0.2">
      <c r="B95" s="408"/>
      <c r="C95" s="403"/>
      <c r="D95" s="399"/>
      <c r="E95" s="395"/>
      <c r="F95" s="235"/>
      <c r="G95" s="399"/>
      <c r="H95" s="395"/>
      <c r="I95" s="235"/>
      <c r="J95" s="399"/>
      <c r="K95" s="395"/>
      <c r="L95" s="235"/>
      <c r="M95" s="399"/>
      <c r="N95" s="395"/>
      <c r="O95" s="235"/>
    </row>
    <row r="96" spans="2:15" ht="14.45" customHeight="1" x14ac:dyDescent="0.2">
      <c r="B96" s="408"/>
      <c r="C96" s="403"/>
      <c r="D96" s="399"/>
      <c r="E96" s="395"/>
      <c r="F96" s="235"/>
      <c r="G96" s="399"/>
      <c r="H96" s="395"/>
      <c r="I96" s="235"/>
      <c r="J96" s="399"/>
      <c r="K96" s="395"/>
      <c r="L96" s="235"/>
      <c r="M96" s="399"/>
      <c r="N96" s="395"/>
      <c r="O96" s="235"/>
    </row>
    <row r="97" spans="2:15" ht="14.45" customHeight="1" x14ac:dyDescent="0.2">
      <c r="B97" s="408"/>
      <c r="C97" s="403"/>
      <c r="D97" s="399"/>
      <c r="E97" s="395"/>
      <c r="F97" s="235"/>
      <c r="G97" s="399"/>
      <c r="H97" s="395"/>
      <c r="I97" s="235"/>
      <c r="J97" s="399"/>
      <c r="K97" s="395"/>
      <c r="L97" s="235"/>
      <c r="M97" s="399"/>
      <c r="N97" s="395"/>
      <c r="O97" s="235"/>
    </row>
    <row r="98" spans="2:15" ht="14.45" customHeight="1" x14ac:dyDescent="0.2">
      <c r="B98" s="408"/>
      <c r="C98" s="403"/>
      <c r="D98" s="399"/>
      <c r="E98" s="395"/>
      <c r="F98" s="235"/>
      <c r="G98" s="399"/>
      <c r="H98" s="395"/>
      <c r="I98" s="235"/>
      <c r="J98" s="399"/>
      <c r="K98" s="395"/>
      <c r="L98" s="235"/>
      <c r="M98" s="399"/>
      <c r="N98" s="395"/>
      <c r="O98" s="235"/>
    </row>
    <row r="99" spans="2:15" ht="14.45" customHeight="1" x14ac:dyDescent="0.2">
      <c r="B99" s="408"/>
      <c r="C99" s="403"/>
      <c r="D99" s="399"/>
      <c r="E99" s="395"/>
      <c r="F99" s="235"/>
      <c r="G99" s="399"/>
      <c r="H99" s="395"/>
      <c r="I99" s="235"/>
      <c r="J99" s="399"/>
      <c r="K99" s="395"/>
      <c r="L99" s="235"/>
      <c r="M99" s="399"/>
      <c r="N99" s="395"/>
      <c r="O99" s="235"/>
    </row>
    <row r="100" spans="2:15" ht="14.45" customHeight="1" x14ac:dyDescent="0.2">
      <c r="B100" s="408"/>
      <c r="C100" s="403"/>
      <c r="D100" s="399"/>
      <c r="E100" s="395"/>
      <c r="F100" s="235"/>
      <c r="G100" s="399"/>
      <c r="H100" s="395"/>
      <c r="I100" s="235"/>
      <c r="J100" s="399"/>
      <c r="K100" s="395"/>
      <c r="L100" s="235"/>
      <c r="M100" s="399"/>
      <c r="N100" s="395"/>
      <c r="O100" s="235"/>
    </row>
    <row r="101" spans="2:15" ht="14.45" customHeight="1" x14ac:dyDescent="0.2">
      <c r="B101" s="408"/>
      <c r="C101" s="403"/>
      <c r="D101" s="399"/>
      <c r="E101" s="395"/>
      <c r="F101" s="235"/>
      <c r="G101" s="399"/>
      <c r="H101" s="395"/>
      <c r="I101" s="235"/>
      <c r="J101" s="399"/>
      <c r="K101" s="395"/>
      <c r="L101" s="235"/>
      <c r="M101" s="399"/>
      <c r="N101" s="395"/>
      <c r="O101" s="235"/>
    </row>
    <row r="102" spans="2:15" ht="14.45" customHeight="1" x14ac:dyDescent="0.2">
      <c r="B102" s="408"/>
      <c r="C102" s="403"/>
      <c r="D102" s="399"/>
      <c r="E102" s="395"/>
      <c r="F102" s="235"/>
      <c r="G102" s="399"/>
      <c r="H102" s="395"/>
      <c r="I102" s="235"/>
      <c r="J102" s="399"/>
      <c r="K102" s="395"/>
      <c r="L102" s="235"/>
      <c r="M102" s="399"/>
      <c r="N102" s="395"/>
      <c r="O102" s="235"/>
    </row>
    <row r="103" spans="2:15" ht="14.45" customHeight="1" x14ac:dyDescent="0.2">
      <c r="B103" s="408"/>
      <c r="C103" s="403"/>
      <c r="D103" s="399"/>
      <c r="E103" s="395"/>
      <c r="F103" s="235"/>
      <c r="G103" s="399"/>
      <c r="H103" s="395"/>
      <c r="I103" s="235"/>
      <c r="J103" s="399"/>
      <c r="K103" s="395"/>
      <c r="L103" s="235"/>
      <c r="M103" s="399"/>
      <c r="N103" s="395"/>
      <c r="O103" s="235"/>
    </row>
    <row r="104" spans="2:15" ht="14.45" customHeight="1" x14ac:dyDescent="0.2">
      <c r="B104" s="407" t="s">
        <v>1723</v>
      </c>
      <c r="C104" s="402" t="s">
        <v>279</v>
      </c>
      <c r="D104" s="400"/>
      <c r="E104" s="401" t="s">
        <v>246</v>
      </c>
      <c r="F104" s="233" t="s">
        <v>456</v>
      </c>
      <c r="G104" s="398"/>
      <c r="H104" s="401" t="s">
        <v>245</v>
      </c>
      <c r="I104" s="233" t="s">
        <v>457</v>
      </c>
      <c r="J104" s="398"/>
      <c r="K104" s="394"/>
      <c r="L104" s="233"/>
      <c r="M104" s="398"/>
      <c r="N104" s="394"/>
      <c r="O104" s="233"/>
    </row>
    <row r="105" spans="2:15" ht="14.45" customHeight="1" x14ac:dyDescent="0.2">
      <c r="B105" s="408"/>
      <c r="C105" s="403"/>
      <c r="D105" s="400"/>
      <c r="E105" s="395"/>
      <c r="F105" s="235"/>
      <c r="G105" s="400"/>
      <c r="H105" s="395"/>
      <c r="I105" s="235"/>
      <c r="J105" s="400"/>
      <c r="K105" s="395"/>
      <c r="L105" s="235"/>
      <c r="M105" s="400"/>
      <c r="N105" s="395"/>
      <c r="O105" s="235"/>
    </row>
    <row r="106" spans="2:15" ht="14.45" customHeight="1" x14ac:dyDescent="0.2">
      <c r="B106" s="408"/>
      <c r="C106" s="403"/>
      <c r="D106" s="400"/>
      <c r="E106" s="395"/>
      <c r="F106" s="235"/>
      <c r="G106" s="400"/>
      <c r="H106" s="395"/>
      <c r="I106" s="235"/>
      <c r="J106" s="400"/>
      <c r="K106" s="395"/>
      <c r="L106" s="235"/>
      <c r="M106" s="400"/>
      <c r="N106" s="395"/>
      <c r="O106" s="235"/>
    </row>
    <row r="107" spans="2:15" ht="14.45" customHeight="1" x14ac:dyDescent="0.2">
      <c r="B107" s="408"/>
      <c r="C107" s="403"/>
      <c r="D107" s="400"/>
      <c r="E107" s="395"/>
      <c r="F107" s="235"/>
      <c r="G107" s="400"/>
      <c r="H107" s="395"/>
      <c r="I107" s="235"/>
      <c r="J107" s="400"/>
      <c r="K107" s="395"/>
      <c r="L107" s="235"/>
      <c r="M107" s="400"/>
      <c r="N107" s="395"/>
      <c r="O107" s="235"/>
    </row>
    <row r="108" spans="2:15" ht="14.45" customHeight="1" x14ac:dyDescent="0.2">
      <c r="B108" s="408"/>
      <c r="C108" s="403"/>
      <c r="D108" s="400"/>
      <c r="E108" s="395"/>
      <c r="F108" s="235"/>
      <c r="G108" s="400"/>
      <c r="H108" s="395"/>
      <c r="I108" s="235"/>
      <c r="J108" s="400"/>
      <c r="K108" s="395"/>
      <c r="L108" s="235"/>
      <c r="M108" s="400"/>
      <c r="N108" s="395"/>
      <c r="O108" s="235"/>
    </row>
    <row r="109" spans="2:15" ht="14.45" customHeight="1" x14ac:dyDescent="0.2">
      <c r="B109" s="408"/>
      <c r="C109" s="403"/>
      <c r="D109" s="400"/>
      <c r="E109" s="395"/>
      <c r="F109" s="235"/>
      <c r="G109" s="400"/>
      <c r="H109" s="395"/>
      <c r="I109" s="235"/>
      <c r="J109" s="400"/>
      <c r="K109" s="395"/>
      <c r="L109" s="235"/>
      <c r="M109" s="400"/>
      <c r="N109" s="395"/>
      <c r="O109" s="235"/>
    </row>
    <row r="110" spans="2:15" ht="14.45" customHeight="1" x14ac:dyDescent="0.2">
      <c r="B110" s="408"/>
      <c r="C110" s="403"/>
      <c r="D110" s="400"/>
      <c r="E110" s="395"/>
      <c r="F110" s="235"/>
      <c r="G110" s="400"/>
      <c r="H110" s="395"/>
      <c r="I110" s="235"/>
      <c r="J110" s="400"/>
      <c r="K110" s="395"/>
      <c r="L110" s="235"/>
      <c r="M110" s="400"/>
      <c r="N110" s="395"/>
      <c r="O110" s="235"/>
    </row>
    <row r="111" spans="2:15" ht="14.45" customHeight="1" x14ac:dyDescent="0.2">
      <c r="B111" s="408"/>
      <c r="C111" s="403"/>
      <c r="D111" s="400"/>
      <c r="E111" s="395"/>
      <c r="F111" s="235"/>
      <c r="G111" s="400"/>
      <c r="H111" s="395"/>
      <c r="I111" s="235"/>
      <c r="J111" s="400"/>
      <c r="K111" s="395"/>
      <c r="L111" s="235"/>
      <c r="M111" s="400"/>
      <c r="N111" s="395"/>
      <c r="O111" s="235"/>
    </row>
    <row r="112" spans="2:15" ht="14.45" customHeight="1" x14ac:dyDescent="0.2">
      <c r="B112" s="408"/>
      <c r="C112" s="403"/>
      <c r="D112" s="400"/>
      <c r="E112" s="395"/>
      <c r="F112" s="235"/>
      <c r="G112" s="400"/>
      <c r="H112" s="395"/>
      <c r="I112" s="235"/>
      <c r="J112" s="400"/>
      <c r="K112" s="395"/>
      <c r="L112" s="235"/>
      <c r="M112" s="400"/>
      <c r="N112" s="395"/>
      <c r="O112" s="235"/>
    </row>
    <row r="113" spans="2:15" ht="14.45" customHeight="1" x14ac:dyDescent="0.2">
      <c r="B113" s="408"/>
      <c r="C113" s="403"/>
      <c r="D113" s="400"/>
      <c r="E113" s="395"/>
      <c r="F113" s="235"/>
      <c r="G113" s="400"/>
      <c r="H113" s="395"/>
      <c r="I113" s="235"/>
      <c r="J113" s="400"/>
      <c r="K113" s="395"/>
      <c r="L113" s="235"/>
      <c r="M113" s="400"/>
      <c r="N113" s="395"/>
      <c r="O113" s="235"/>
    </row>
    <row r="114" spans="2:15" ht="14.45" customHeight="1" x14ac:dyDescent="0.2">
      <c r="B114" s="402" t="s">
        <v>1730</v>
      </c>
      <c r="C114" s="381" t="s">
        <v>694</v>
      </c>
      <c r="D114" s="386"/>
      <c r="E114" s="378" t="s">
        <v>695</v>
      </c>
      <c r="F114" s="229" t="s">
        <v>696</v>
      </c>
      <c r="G114" s="389"/>
      <c r="H114" s="378" t="s">
        <v>697</v>
      </c>
      <c r="I114" s="229" t="s">
        <v>698</v>
      </c>
      <c r="J114" s="389"/>
      <c r="K114" s="378"/>
      <c r="L114" s="229"/>
      <c r="M114" s="389"/>
      <c r="N114" s="378"/>
      <c r="O114" s="229"/>
    </row>
    <row r="115" spans="2:15" ht="14.45" customHeight="1" x14ac:dyDescent="0.2">
      <c r="B115" s="382"/>
      <c r="C115" s="384"/>
      <c r="D115" s="387"/>
      <c r="E115" s="379"/>
      <c r="F115" s="230"/>
      <c r="G115" s="390"/>
      <c r="H115" s="379"/>
      <c r="I115" s="231"/>
      <c r="J115" s="390"/>
      <c r="K115" s="379"/>
      <c r="L115" s="231"/>
      <c r="M115" s="390"/>
      <c r="N115" s="379"/>
      <c r="O115" s="231"/>
    </row>
    <row r="116" spans="2:15" ht="14.45" customHeight="1" x14ac:dyDescent="0.2">
      <c r="B116" s="382"/>
      <c r="C116" s="384"/>
      <c r="D116" s="387"/>
      <c r="E116" s="379"/>
      <c r="F116" s="230"/>
      <c r="G116" s="390"/>
      <c r="H116" s="379"/>
      <c r="I116" s="231"/>
      <c r="J116" s="390"/>
      <c r="K116" s="379"/>
      <c r="L116" s="231"/>
      <c r="M116" s="390"/>
      <c r="N116" s="379"/>
      <c r="O116" s="231"/>
    </row>
    <row r="117" spans="2:15" ht="14.45" customHeight="1" x14ac:dyDescent="0.2">
      <c r="B117" s="382"/>
      <c r="C117" s="384"/>
      <c r="D117" s="387"/>
      <c r="E117" s="379"/>
      <c r="F117" s="230"/>
      <c r="G117" s="390"/>
      <c r="H117" s="379"/>
      <c r="I117" s="231"/>
      <c r="J117" s="390"/>
      <c r="K117" s="379"/>
      <c r="L117" s="231"/>
      <c r="M117" s="390"/>
      <c r="N117" s="379"/>
      <c r="O117" s="231"/>
    </row>
    <row r="118" spans="2:15" ht="14.45" customHeight="1" x14ac:dyDescent="0.2">
      <c r="B118" s="382"/>
      <c r="C118" s="384"/>
      <c r="D118" s="387"/>
      <c r="E118" s="379"/>
      <c r="F118" s="230"/>
      <c r="G118" s="390"/>
      <c r="H118" s="379"/>
      <c r="I118" s="231"/>
      <c r="J118" s="390"/>
      <c r="K118" s="379"/>
      <c r="L118" s="231"/>
      <c r="M118" s="390"/>
      <c r="N118" s="379"/>
      <c r="O118" s="231"/>
    </row>
    <row r="119" spans="2:15" ht="14.45" customHeight="1" x14ac:dyDescent="0.2">
      <c r="B119" s="382"/>
      <c r="C119" s="384"/>
      <c r="D119" s="387"/>
      <c r="E119" s="379"/>
      <c r="F119" s="230"/>
      <c r="G119" s="390"/>
      <c r="H119" s="379"/>
      <c r="I119" s="231"/>
      <c r="J119" s="390"/>
      <c r="K119" s="379"/>
      <c r="L119" s="231"/>
      <c r="M119" s="390"/>
      <c r="N119" s="379"/>
      <c r="O119" s="231"/>
    </row>
    <row r="120" spans="2:15" ht="14.45" customHeight="1" x14ac:dyDescent="0.2">
      <c r="B120" s="382"/>
      <c r="C120" s="384"/>
      <c r="D120" s="387"/>
      <c r="E120" s="379"/>
      <c r="F120" s="230"/>
      <c r="G120" s="390"/>
      <c r="H120" s="379"/>
      <c r="I120" s="231"/>
      <c r="J120" s="390"/>
      <c r="K120" s="379"/>
      <c r="L120" s="231"/>
      <c r="M120" s="390"/>
      <c r="N120" s="379"/>
      <c r="O120" s="231"/>
    </row>
    <row r="121" spans="2:15" ht="14.45" customHeight="1" x14ac:dyDescent="0.2">
      <c r="B121" s="382"/>
      <c r="C121" s="384"/>
      <c r="D121" s="387"/>
      <c r="E121" s="379"/>
      <c r="F121" s="230"/>
      <c r="G121" s="390"/>
      <c r="H121" s="379"/>
      <c r="I121" s="231"/>
      <c r="J121" s="390"/>
      <c r="K121" s="379"/>
      <c r="L121" s="231"/>
      <c r="M121" s="390"/>
      <c r="N121" s="379"/>
      <c r="O121" s="231"/>
    </row>
    <row r="122" spans="2:15" ht="14.45" customHeight="1" x14ac:dyDescent="0.2">
      <c r="B122" s="382"/>
      <c r="C122" s="384"/>
      <c r="D122" s="387"/>
      <c r="E122" s="379"/>
      <c r="F122" s="230"/>
      <c r="G122" s="390"/>
      <c r="H122" s="379"/>
      <c r="I122" s="231"/>
      <c r="J122" s="390"/>
      <c r="K122" s="379"/>
      <c r="L122" s="231"/>
      <c r="M122" s="390"/>
      <c r="N122" s="379"/>
      <c r="O122" s="231"/>
    </row>
    <row r="123" spans="2:15" ht="14.45" customHeight="1" x14ac:dyDescent="0.2">
      <c r="B123" s="382"/>
      <c r="C123" s="385"/>
      <c r="D123" s="387"/>
      <c r="E123" s="379"/>
      <c r="F123" s="230"/>
      <c r="G123" s="390"/>
      <c r="H123" s="379"/>
      <c r="I123" s="231"/>
      <c r="J123" s="390"/>
      <c r="K123" s="379"/>
      <c r="L123" s="231"/>
      <c r="M123" s="390"/>
      <c r="N123" s="379"/>
      <c r="O123" s="231"/>
    </row>
    <row r="124" spans="2:15" ht="14.45" customHeight="1" x14ac:dyDescent="0.2">
      <c r="B124" s="381" t="s">
        <v>1733</v>
      </c>
      <c r="C124" s="381" t="s">
        <v>655</v>
      </c>
      <c r="D124" s="386" t="s">
        <v>242</v>
      </c>
      <c r="E124" s="378" t="s">
        <v>650</v>
      </c>
      <c r="F124" s="229" t="s">
        <v>651</v>
      </c>
      <c r="G124" s="389"/>
      <c r="H124" s="378"/>
      <c r="I124" s="229"/>
      <c r="J124" s="389"/>
      <c r="K124" s="378"/>
      <c r="L124" s="229"/>
      <c r="M124" s="389"/>
      <c r="N124" s="378"/>
      <c r="O124" s="229"/>
    </row>
    <row r="125" spans="2:15" ht="14.45" customHeight="1" x14ac:dyDescent="0.2">
      <c r="B125" s="382"/>
      <c r="C125" s="384"/>
      <c r="D125" s="387"/>
      <c r="E125" s="379"/>
      <c r="F125" s="230"/>
      <c r="G125" s="390"/>
      <c r="H125" s="379"/>
      <c r="I125" s="231"/>
      <c r="J125" s="390"/>
      <c r="K125" s="379"/>
      <c r="L125" s="231"/>
      <c r="M125" s="390"/>
      <c r="N125" s="379"/>
      <c r="O125" s="231"/>
    </row>
    <row r="126" spans="2:15" ht="14.45" customHeight="1" x14ac:dyDescent="0.2">
      <c r="B126" s="382"/>
      <c r="C126" s="384"/>
      <c r="D126" s="387"/>
      <c r="E126" s="379"/>
      <c r="F126" s="230"/>
      <c r="G126" s="390"/>
      <c r="H126" s="379"/>
      <c r="I126" s="231"/>
      <c r="J126" s="390"/>
      <c r="K126" s="379"/>
      <c r="L126" s="231"/>
      <c r="M126" s="390"/>
      <c r="N126" s="379"/>
      <c r="O126" s="231"/>
    </row>
    <row r="127" spans="2:15" ht="14.45" customHeight="1" x14ac:dyDescent="0.2">
      <c r="B127" s="382"/>
      <c r="C127" s="384"/>
      <c r="D127" s="387"/>
      <c r="E127" s="379"/>
      <c r="F127" s="230"/>
      <c r="G127" s="390"/>
      <c r="H127" s="379"/>
      <c r="I127" s="231"/>
      <c r="J127" s="390"/>
      <c r="K127" s="379"/>
      <c r="L127" s="231"/>
      <c r="M127" s="390"/>
      <c r="N127" s="379"/>
      <c r="O127" s="231"/>
    </row>
    <row r="128" spans="2:15" ht="14.45" customHeight="1" x14ac:dyDescent="0.2">
      <c r="B128" s="382"/>
      <c r="C128" s="384"/>
      <c r="D128" s="387"/>
      <c r="E128" s="379"/>
      <c r="F128" s="230"/>
      <c r="G128" s="390"/>
      <c r="H128" s="379"/>
      <c r="I128" s="231"/>
      <c r="J128" s="390"/>
      <c r="K128" s="379"/>
      <c r="L128" s="231"/>
      <c r="M128" s="390"/>
      <c r="N128" s="379"/>
      <c r="O128" s="231"/>
    </row>
    <row r="129" spans="2:15" ht="14.45" customHeight="1" x14ac:dyDescent="0.2">
      <c r="B129" s="382"/>
      <c r="C129" s="384"/>
      <c r="D129" s="387"/>
      <c r="E129" s="379"/>
      <c r="F129" s="230"/>
      <c r="G129" s="390"/>
      <c r="H129" s="379"/>
      <c r="I129" s="231"/>
      <c r="J129" s="390"/>
      <c r="K129" s="379"/>
      <c r="L129" s="231"/>
      <c r="M129" s="390"/>
      <c r="N129" s="379"/>
      <c r="O129" s="231"/>
    </row>
    <row r="130" spans="2:15" ht="14.45" customHeight="1" x14ac:dyDescent="0.2">
      <c r="B130" s="382"/>
      <c r="C130" s="384"/>
      <c r="D130" s="387"/>
      <c r="E130" s="379"/>
      <c r="F130" s="230"/>
      <c r="G130" s="390"/>
      <c r="H130" s="379"/>
      <c r="I130" s="231"/>
      <c r="J130" s="390"/>
      <c r="K130" s="379"/>
      <c r="L130" s="231"/>
      <c r="M130" s="390"/>
      <c r="N130" s="379"/>
      <c r="O130" s="231"/>
    </row>
    <row r="131" spans="2:15" ht="14.45" customHeight="1" x14ac:dyDescent="0.2">
      <c r="B131" s="382"/>
      <c r="C131" s="384"/>
      <c r="D131" s="387"/>
      <c r="E131" s="379"/>
      <c r="F131" s="230"/>
      <c r="G131" s="390"/>
      <c r="H131" s="379"/>
      <c r="I131" s="231"/>
      <c r="J131" s="390"/>
      <c r="K131" s="379"/>
      <c r="L131" s="231"/>
      <c r="M131" s="390"/>
      <c r="N131" s="379"/>
      <c r="O131" s="231"/>
    </row>
    <row r="132" spans="2:15" ht="14.45" customHeight="1" x14ac:dyDescent="0.2">
      <c r="B132" s="382"/>
      <c r="C132" s="384"/>
      <c r="D132" s="387"/>
      <c r="E132" s="379"/>
      <c r="F132" s="230"/>
      <c r="G132" s="390"/>
      <c r="H132" s="379"/>
      <c r="I132" s="231"/>
      <c r="J132" s="390"/>
      <c r="K132" s="379"/>
      <c r="L132" s="231"/>
      <c r="M132" s="390"/>
      <c r="N132" s="379"/>
      <c r="O132" s="231"/>
    </row>
    <row r="133" spans="2:15" ht="14.45" customHeight="1" x14ac:dyDescent="0.2">
      <c r="B133" s="382"/>
      <c r="C133" s="385"/>
      <c r="D133" s="388"/>
      <c r="E133" s="380"/>
      <c r="F133" s="230"/>
      <c r="G133" s="391"/>
      <c r="H133" s="380"/>
      <c r="I133" s="232"/>
      <c r="J133" s="391"/>
      <c r="K133" s="380"/>
      <c r="L133" s="232"/>
      <c r="M133" s="391"/>
      <c r="N133" s="380"/>
      <c r="O133" s="232"/>
    </row>
    <row r="134" spans="2:15" ht="14.45" customHeight="1" x14ac:dyDescent="0.2">
      <c r="B134" s="381" t="s">
        <v>1735</v>
      </c>
      <c r="C134" s="381" t="s">
        <v>669</v>
      </c>
      <c r="D134" s="386"/>
      <c r="E134" s="378" t="s">
        <v>665</v>
      </c>
      <c r="F134" s="229" t="s">
        <v>666</v>
      </c>
      <c r="G134" s="389"/>
      <c r="H134" s="378" t="s">
        <v>667</v>
      </c>
      <c r="I134" s="229" t="s">
        <v>668</v>
      </c>
      <c r="J134" s="389"/>
      <c r="K134" s="378"/>
      <c r="L134" s="229"/>
      <c r="M134" s="389"/>
      <c r="N134" s="378"/>
      <c r="O134" s="229"/>
    </row>
    <row r="135" spans="2:15" ht="14.45" customHeight="1" x14ac:dyDescent="0.2">
      <c r="B135" s="382"/>
      <c r="C135" s="384"/>
      <c r="D135" s="387"/>
      <c r="E135" s="379"/>
      <c r="F135" s="230"/>
      <c r="G135" s="390"/>
      <c r="H135" s="379"/>
      <c r="I135" s="231"/>
      <c r="J135" s="390"/>
      <c r="K135" s="379"/>
      <c r="L135" s="231"/>
      <c r="M135" s="390"/>
      <c r="N135" s="379"/>
      <c r="O135" s="231"/>
    </row>
    <row r="136" spans="2:15" ht="14.45" customHeight="1" x14ac:dyDescent="0.2">
      <c r="B136" s="382"/>
      <c r="C136" s="384"/>
      <c r="D136" s="387"/>
      <c r="E136" s="379"/>
      <c r="F136" s="230"/>
      <c r="G136" s="390"/>
      <c r="H136" s="379"/>
      <c r="I136" s="231"/>
      <c r="J136" s="390"/>
      <c r="K136" s="379"/>
      <c r="L136" s="231"/>
      <c r="M136" s="390"/>
      <c r="N136" s="379"/>
      <c r="O136" s="231"/>
    </row>
    <row r="137" spans="2:15" ht="14.45" customHeight="1" x14ac:dyDescent="0.2">
      <c r="B137" s="382"/>
      <c r="C137" s="384"/>
      <c r="D137" s="387"/>
      <c r="E137" s="379"/>
      <c r="F137" s="230"/>
      <c r="G137" s="390"/>
      <c r="H137" s="379"/>
      <c r="I137" s="231"/>
      <c r="J137" s="390"/>
      <c r="K137" s="379"/>
      <c r="L137" s="231"/>
      <c r="M137" s="390"/>
      <c r="N137" s="379"/>
      <c r="O137" s="231"/>
    </row>
    <row r="138" spans="2:15" ht="14.45" customHeight="1" x14ac:dyDescent="0.2">
      <c r="B138" s="382"/>
      <c r="C138" s="384"/>
      <c r="D138" s="387"/>
      <c r="E138" s="379"/>
      <c r="F138" s="230"/>
      <c r="G138" s="390"/>
      <c r="H138" s="379"/>
      <c r="I138" s="231"/>
      <c r="J138" s="390"/>
      <c r="K138" s="379"/>
      <c r="L138" s="231"/>
      <c r="M138" s="390"/>
      <c r="N138" s="379"/>
      <c r="O138" s="231"/>
    </row>
    <row r="139" spans="2:15" ht="14.45" customHeight="1" x14ac:dyDescent="0.2">
      <c r="B139" s="382"/>
      <c r="C139" s="384"/>
      <c r="D139" s="387"/>
      <c r="E139" s="379"/>
      <c r="F139" s="230"/>
      <c r="G139" s="390"/>
      <c r="H139" s="379"/>
      <c r="I139" s="231"/>
      <c r="J139" s="390"/>
      <c r="K139" s="379"/>
      <c r="L139" s="231"/>
      <c r="M139" s="390"/>
      <c r="N139" s="379"/>
      <c r="O139" s="231"/>
    </row>
    <row r="140" spans="2:15" ht="14.45" customHeight="1" x14ac:dyDescent="0.2">
      <c r="B140" s="382"/>
      <c r="C140" s="384"/>
      <c r="D140" s="387"/>
      <c r="E140" s="379"/>
      <c r="F140" s="230"/>
      <c r="G140" s="390"/>
      <c r="H140" s="379"/>
      <c r="I140" s="231"/>
      <c r="J140" s="390"/>
      <c r="K140" s="379"/>
      <c r="L140" s="231"/>
      <c r="M140" s="390"/>
      <c r="N140" s="379"/>
      <c r="O140" s="231"/>
    </row>
    <row r="141" spans="2:15" ht="14.45" customHeight="1" x14ac:dyDescent="0.2">
      <c r="B141" s="382"/>
      <c r="C141" s="384"/>
      <c r="D141" s="387"/>
      <c r="E141" s="379"/>
      <c r="F141" s="230"/>
      <c r="G141" s="390"/>
      <c r="H141" s="379"/>
      <c r="I141" s="231"/>
      <c r="J141" s="390"/>
      <c r="K141" s="379"/>
      <c r="L141" s="231"/>
      <c r="M141" s="390"/>
      <c r="N141" s="379"/>
      <c r="O141" s="231"/>
    </row>
    <row r="142" spans="2:15" ht="14.45" customHeight="1" x14ac:dyDescent="0.2">
      <c r="B142" s="382"/>
      <c r="C142" s="384"/>
      <c r="D142" s="387"/>
      <c r="E142" s="379"/>
      <c r="F142" s="230"/>
      <c r="G142" s="390"/>
      <c r="H142" s="379"/>
      <c r="I142" s="231"/>
      <c r="J142" s="390"/>
      <c r="K142" s="379"/>
      <c r="L142" s="231"/>
      <c r="M142" s="390"/>
      <c r="N142" s="379"/>
      <c r="O142" s="231"/>
    </row>
    <row r="143" spans="2:15" ht="14.45" customHeight="1" x14ac:dyDescent="0.2">
      <c r="B143" s="382"/>
      <c r="C143" s="385"/>
      <c r="D143" s="387"/>
      <c r="E143" s="379"/>
      <c r="F143" s="230"/>
      <c r="G143" s="390"/>
      <c r="H143" s="379"/>
      <c r="I143" s="231"/>
      <c r="J143" s="390"/>
      <c r="K143" s="379"/>
      <c r="L143" s="231"/>
      <c r="M143" s="390"/>
      <c r="N143" s="379"/>
      <c r="O143" s="231"/>
    </row>
    <row r="144" spans="2:15" ht="14.45" customHeight="1" x14ac:dyDescent="0.2">
      <c r="B144" s="407" t="s">
        <v>1737</v>
      </c>
      <c r="C144" s="402" t="s">
        <v>280</v>
      </c>
      <c r="D144" s="400"/>
      <c r="E144" s="401" t="s">
        <v>249</v>
      </c>
      <c r="F144" s="233" t="s">
        <v>463</v>
      </c>
      <c r="G144" s="398"/>
      <c r="H144" s="401" t="s">
        <v>250</v>
      </c>
      <c r="I144" s="233" t="s">
        <v>464</v>
      </c>
      <c r="J144" s="398"/>
      <c r="K144" s="394"/>
      <c r="L144" s="233"/>
      <c r="M144" s="398"/>
      <c r="N144" s="394"/>
      <c r="O144" s="233"/>
    </row>
    <row r="145" spans="2:15" ht="14.45" customHeight="1" x14ac:dyDescent="0.2">
      <c r="B145" s="408"/>
      <c r="C145" s="403"/>
      <c r="D145" s="399"/>
      <c r="E145" s="395"/>
      <c r="F145" s="235"/>
      <c r="G145" s="399"/>
      <c r="H145" s="395"/>
      <c r="I145" s="235"/>
      <c r="J145" s="399"/>
      <c r="K145" s="395"/>
      <c r="L145" s="235"/>
      <c r="M145" s="399"/>
      <c r="N145" s="395"/>
      <c r="O145" s="235"/>
    </row>
    <row r="146" spans="2:15" ht="14.45" customHeight="1" x14ac:dyDescent="0.2">
      <c r="B146" s="408"/>
      <c r="C146" s="403"/>
      <c r="D146" s="399"/>
      <c r="E146" s="395"/>
      <c r="F146" s="235"/>
      <c r="G146" s="399"/>
      <c r="H146" s="395"/>
      <c r="I146" s="235"/>
      <c r="J146" s="399"/>
      <c r="K146" s="395"/>
      <c r="L146" s="235"/>
      <c r="M146" s="399"/>
      <c r="N146" s="395"/>
      <c r="O146" s="235"/>
    </row>
    <row r="147" spans="2:15" ht="14.45" customHeight="1" x14ac:dyDescent="0.2">
      <c r="B147" s="408"/>
      <c r="C147" s="403"/>
      <c r="D147" s="399"/>
      <c r="E147" s="395"/>
      <c r="F147" s="235"/>
      <c r="G147" s="399"/>
      <c r="H147" s="395"/>
      <c r="I147" s="235"/>
      <c r="J147" s="399"/>
      <c r="K147" s="395"/>
      <c r="L147" s="235"/>
      <c r="M147" s="399"/>
      <c r="N147" s="395"/>
      <c r="O147" s="235"/>
    </row>
    <row r="148" spans="2:15" ht="14.45" customHeight="1" x14ac:dyDescent="0.2">
      <c r="B148" s="408"/>
      <c r="C148" s="403"/>
      <c r="D148" s="399"/>
      <c r="E148" s="395"/>
      <c r="F148" s="235"/>
      <c r="G148" s="399"/>
      <c r="H148" s="395"/>
      <c r="I148" s="235"/>
      <c r="J148" s="399"/>
      <c r="K148" s="395"/>
      <c r="L148" s="235"/>
      <c r="M148" s="399"/>
      <c r="N148" s="395"/>
      <c r="O148" s="235"/>
    </row>
    <row r="149" spans="2:15" ht="14.45" customHeight="1" x14ac:dyDescent="0.2">
      <c r="B149" s="408"/>
      <c r="C149" s="403"/>
      <c r="D149" s="399"/>
      <c r="E149" s="395"/>
      <c r="F149" s="235"/>
      <c r="G149" s="399"/>
      <c r="H149" s="395"/>
      <c r="I149" s="235"/>
      <c r="J149" s="399"/>
      <c r="K149" s="395"/>
      <c r="L149" s="235"/>
      <c r="M149" s="399"/>
      <c r="N149" s="395"/>
      <c r="O149" s="235"/>
    </row>
    <row r="150" spans="2:15" ht="14.45" customHeight="1" x14ac:dyDescent="0.2">
      <c r="B150" s="408"/>
      <c r="C150" s="403"/>
      <c r="D150" s="399"/>
      <c r="E150" s="395"/>
      <c r="F150" s="235"/>
      <c r="G150" s="399"/>
      <c r="H150" s="395"/>
      <c r="I150" s="235"/>
      <c r="J150" s="399"/>
      <c r="K150" s="395"/>
      <c r="L150" s="235"/>
      <c r="M150" s="399"/>
      <c r="N150" s="395"/>
      <c r="O150" s="235"/>
    </row>
    <row r="151" spans="2:15" ht="14.45" customHeight="1" x14ac:dyDescent="0.2">
      <c r="B151" s="408"/>
      <c r="C151" s="403"/>
      <c r="D151" s="399"/>
      <c r="E151" s="395"/>
      <c r="F151" s="235"/>
      <c r="G151" s="399"/>
      <c r="H151" s="395"/>
      <c r="I151" s="235"/>
      <c r="J151" s="399"/>
      <c r="K151" s="395"/>
      <c r="L151" s="235"/>
      <c r="M151" s="399"/>
      <c r="N151" s="395"/>
      <c r="O151" s="235"/>
    </row>
    <row r="152" spans="2:15" ht="14.45" customHeight="1" x14ac:dyDescent="0.2">
      <c r="B152" s="408"/>
      <c r="C152" s="403"/>
      <c r="D152" s="399"/>
      <c r="E152" s="395"/>
      <c r="F152" s="235"/>
      <c r="G152" s="399"/>
      <c r="H152" s="395"/>
      <c r="I152" s="235"/>
      <c r="J152" s="399"/>
      <c r="K152" s="395"/>
      <c r="L152" s="235"/>
      <c r="M152" s="399"/>
      <c r="N152" s="395"/>
      <c r="O152" s="235"/>
    </row>
    <row r="153" spans="2:15" ht="14.45" customHeight="1" x14ac:dyDescent="0.2">
      <c r="B153" s="408"/>
      <c r="C153" s="403"/>
      <c r="D153" s="399"/>
      <c r="E153" s="395"/>
      <c r="F153" s="235"/>
      <c r="G153" s="399"/>
      <c r="H153" s="395"/>
      <c r="I153" s="235"/>
      <c r="J153" s="399"/>
      <c r="K153" s="395"/>
      <c r="L153" s="235"/>
      <c r="M153" s="399"/>
      <c r="N153" s="395"/>
      <c r="O153" s="235"/>
    </row>
    <row r="154" spans="2:15" ht="14.45" customHeight="1" x14ac:dyDescent="0.2">
      <c r="B154" s="381" t="s">
        <v>1739</v>
      </c>
      <c r="C154" s="381" t="s">
        <v>699</v>
      </c>
      <c r="D154" s="386"/>
      <c r="E154" s="378" t="s">
        <v>700</v>
      </c>
      <c r="F154" s="229" t="s">
        <v>701</v>
      </c>
      <c r="G154" s="389"/>
      <c r="H154" s="378"/>
      <c r="I154" s="229"/>
      <c r="J154" s="389"/>
      <c r="K154" s="378"/>
      <c r="L154" s="229"/>
      <c r="M154" s="389"/>
      <c r="N154" s="378"/>
      <c r="O154" s="229"/>
    </row>
    <row r="155" spans="2:15" ht="14.45" customHeight="1" x14ac:dyDescent="0.2">
      <c r="B155" s="382"/>
      <c r="C155" s="384"/>
      <c r="D155" s="387"/>
      <c r="E155" s="379"/>
      <c r="F155" s="230"/>
      <c r="G155" s="390"/>
      <c r="H155" s="379"/>
      <c r="I155" s="231"/>
      <c r="J155" s="390"/>
      <c r="K155" s="379"/>
      <c r="L155" s="231"/>
      <c r="M155" s="390"/>
      <c r="N155" s="379"/>
      <c r="O155" s="231"/>
    </row>
    <row r="156" spans="2:15" ht="14.45" customHeight="1" x14ac:dyDescent="0.2">
      <c r="B156" s="382"/>
      <c r="C156" s="384"/>
      <c r="D156" s="387"/>
      <c r="E156" s="379"/>
      <c r="F156" s="230"/>
      <c r="G156" s="390"/>
      <c r="H156" s="379"/>
      <c r="I156" s="231"/>
      <c r="J156" s="390"/>
      <c r="K156" s="379"/>
      <c r="L156" s="231"/>
      <c r="M156" s="390"/>
      <c r="N156" s="379"/>
      <c r="O156" s="231"/>
    </row>
    <row r="157" spans="2:15" ht="14.45" customHeight="1" x14ac:dyDescent="0.2">
      <c r="B157" s="382"/>
      <c r="C157" s="384"/>
      <c r="D157" s="387"/>
      <c r="E157" s="379"/>
      <c r="F157" s="230"/>
      <c r="G157" s="390"/>
      <c r="H157" s="379"/>
      <c r="I157" s="231"/>
      <c r="J157" s="390"/>
      <c r="K157" s="379"/>
      <c r="L157" s="231"/>
      <c r="M157" s="390"/>
      <c r="N157" s="379"/>
      <c r="O157" s="231"/>
    </row>
    <row r="158" spans="2:15" ht="14.45" customHeight="1" x14ac:dyDescent="0.2">
      <c r="B158" s="382"/>
      <c r="C158" s="384"/>
      <c r="D158" s="387"/>
      <c r="E158" s="379"/>
      <c r="F158" s="230"/>
      <c r="G158" s="390"/>
      <c r="H158" s="379"/>
      <c r="I158" s="231"/>
      <c r="J158" s="390"/>
      <c r="K158" s="379"/>
      <c r="L158" s="231"/>
      <c r="M158" s="390"/>
      <c r="N158" s="379"/>
      <c r="O158" s="231"/>
    </row>
    <row r="159" spans="2:15" ht="14.45" customHeight="1" x14ac:dyDescent="0.2">
      <c r="B159" s="382"/>
      <c r="C159" s="384"/>
      <c r="D159" s="387"/>
      <c r="E159" s="379"/>
      <c r="F159" s="230"/>
      <c r="G159" s="390"/>
      <c r="H159" s="379"/>
      <c r="I159" s="231"/>
      <c r="J159" s="390"/>
      <c r="K159" s="379"/>
      <c r="L159" s="231"/>
      <c r="M159" s="390"/>
      <c r="N159" s="379"/>
      <c r="O159" s="231"/>
    </row>
    <row r="160" spans="2:15" ht="14.45" customHeight="1" x14ac:dyDescent="0.2">
      <c r="B160" s="382"/>
      <c r="C160" s="384"/>
      <c r="D160" s="387"/>
      <c r="E160" s="379"/>
      <c r="F160" s="230"/>
      <c r="G160" s="390"/>
      <c r="H160" s="379"/>
      <c r="I160" s="231"/>
      <c r="J160" s="390"/>
      <c r="K160" s="379"/>
      <c r="L160" s="231"/>
      <c r="M160" s="390"/>
      <c r="N160" s="379"/>
      <c r="O160" s="231"/>
    </row>
    <row r="161" spans="2:15" ht="14.45" customHeight="1" x14ac:dyDescent="0.2">
      <c r="B161" s="382"/>
      <c r="C161" s="384"/>
      <c r="D161" s="387"/>
      <c r="E161" s="379"/>
      <c r="F161" s="230"/>
      <c r="G161" s="390"/>
      <c r="H161" s="379"/>
      <c r="I161" s="231"/>
      <c r="J161" s="390"/>
      <c r="K161" s="379"/>
      <c r="L161" s="231"/>
      <c r="M161" s="390"/>
      <c r="N161" s="379"/>
      <c r="O161" s="231"/>
    </row>
    <row r="162" spans="2:15" ht="14.45" customHeight="1" x14ac:dyDescent="0.2">
      <c r="B162" s="382"/>
      <c r="C162" s="384"/>
      <c r="D162" s="387"/>
      <c r="E162" s="379"/>
      <c r="F162" s="230"/>
      <c r="G162" s="390"/>
      <c r="H162" s="379"/>
      <c r="I162" s="231"/>
      <c r="J162" s="390"/>
      <c r="K162" s="379"/>
      <c r="L162" s="231"/>
      <c r="M162" s="390"/>
      <c r="N162" s="379"/>
      <c r="O162" s="231"/>
    </row>
    <row r="163" spans="2:15" ht="14.45" customHeight="1" x14ac:dyDescent="0.2">
      <c r="B163" s="382"/>
      <c r="C163" s="385"/>
      <c r="D163" s="387"/>
      <c r="E163" s="379"/>
      <c r="F163" s="230"/>
      <c r="G163" s="390"/>
      <c r="H163" s="379"/>
      <c r="I163" s="231"/>
      <c r="J163" s="390"/>
      <c r="K163" s="379"/>
      <c r="L163" s="231"/>
      <c r="M163" s="390"/>
      <c r="N163" s="379"/>
      <c r="O163" s="231"/>
    </row>
    <row r="164" spans="2:15" ht="14.45" customHeight="1" x14ac:dyDescent="0.2">
      <c r="B164" s="381" t="s">
        <v>1741</v>
      </c>
      <c r="C164" s="381" t="s">
        <v>702</v>
      </c>
      <c r="D164" s="386"/>
      <c r="E164" s="378" t="s">
        <v>703</v>
      </c>
      <c r="F164" s="229" t="s">
        <v>704</v>
      </c>
      <c r="G164" s="389"/>
      <c r="H164" s="378"/>
      <c r="I164" s="229"/>
      <c r="J164" s="389"/>
      <c r="K164" s="378"/>
      <c r="L164" s="229"/>
      <c r="M164" s="389"/>
      <c r="N164" s="378"/>
      <c r="O164" s="229"/>
    </row>
    <row r="165" spans="2:15" ht="14.45" customHeight="1" x14ac:dyDescent="0.2">
      <c r="B165" s="382"/>
      <c r="C165" s="384"/>
      <c r="D165" s="387"/>
      <c r="E165" s="379"/>
      <c r="F165" s="230"/>
      <c r="G165" s="390"/>
      <c r="H165" s="379"/>
      <c r="I165" s="231"/>
      <c r="J165" s="390"/>
      <c r="K165" s="379"/>
      <c r="L165" s="231"/>
      <c r="M165" s="390"/>
      <c r="N165" s="379"/>
      <c r="O165" s="231"/>
    </row>
    <row r="166" spans="2:15" ht="14.45" customHeight="1" x14ac:dyDescent="0.2">
      <c r="B166" s="382"/>
      <c r="C166" s="384"/>
      <c r="D166" s="387"/>
      <c r="E166" s="379"/>
      <c r="F166" s="230"/>
      <c r="G166" s="390"/>
      <c r="H166" s="379"/>
      <c r="I166" s="231"/>
      <c r="J166" s="390"/>
      <c r="K166" s="379"/>
      <c r="L166" s="231"/>
      <c r="M166" s="390"/>
      <c r="N166" s="379"/>
      <c r="O166" s="231"/>
    </row>
    <row r="167" spans="2:15" ht="14.45" customHeight="1" x14ac:dyDescent="0.2">
      <c r="B167" s="382"/>
      <c r="C167" s="384"/>
      <c r="D167" s="387"/>
      <c r="E167" s="379"/>
      <c r="F167" s="230"/>
      <c r="G167" s="390"/>
      <c r="H167" s="379"/>
      <c r="I167" s="231"/>
      <c r="J167" s="390"/>
      <c r="K167" s="379"/>
      <c r="L167" s="231"/>
      <c r="M167" s="390"/>
      <c r="N167" s="379"/>
      <c r="O167" s="231"/>
    </row>
    <row r="168" spans="2:15" ht="14.45" customHeight="1" x14ac:dyDescent="0.2">
      <c r="B168" s="382"/>
      <c r="C168" s="384"/>
      <c r="D168" s="387"/>
      <c r="E168" s="379"/>
      <c r="F168" s="230"/>
      <c r="G168" s="390"/>
      <c r="H168" s="379"/>
      <c r="I168" s="231"/>
      <c r="J168" s="390"/>
      <c r="K168" s="379"/>
      <c r="L168" s="231"/>
      <c r="M168" s="390"/>
      <c r="N168" s="379"/>
      <c r="O168" s="231"/>
    </row>
    <row r="169" spans="2:15" ht="14.45" customHeight="1" x14ac:dyDescent="0.2">
      <c r="B169" s="382"/>
      <c r="C169" s="384"/>
      <c r="D169" s="387"/>
      <c r="E169" s="379"/>
      <c r="F169" s="230"/>
      <c r="G169" s="390"/>
      <c r="H169" s="379"/>
      <c r="I169" s="231"/>
      <c r="J169" s="390"/>
      <c r="K169" s="379"/>
      <c r="L169" s="231"/>
      <c r="M169" s="390"/>
      <c r="N169" s="379"/>
      <c r="O169" s="231"/>
    </row>
    <row r="170" spans="2:15" ht="14.45" customHeight="1" x14ac:dyDescent="0.2">
      <c r="B170" s="382"/>
      <c r="C170" s="384"/>
      <c r="D170" s="387"/>
      <c r="E170" s="379"/>
      <c r="F170" s="230"/>
      <c r="G170" s="390"/>
      <c r="H170" s="379"/>
      <c r="I170" s="231"/>
      <c r="J170" s="390"/>
      <c r="K170" s="379"/>
      <c r="L170" s="231"/>
      <c r="M170" s="390"/>
      <c r="N170" s="379"/>
      <c r="O170" s="231"/>
    </row>
    <row r="171" spans="2:15" ht="14.45" customHeight="1" x14ac:dyDescent="0.2">
      <c r="B171" s="382"/>
      <c r="C171" s="384"/>
      <c r="D171" s="387"/>
      <c r="E171" s="379"/>
      <c r="F171" s="230"/>
      <c r="G171" s="390"/>
      <c r="H171" s="379"/>
      <c r="I171" s="231"/>
      <c r="J171" s="390"/>
      <c r="K171" s="379"/>
      <c r="L171" s="231"/>
      <c r="M171" s="390"/>
      <c r="N171" s="379"/>
      <c r="O171" s="231"/>
    </row>
    <row r="172" spans="2:15" ht="14.45" customHeight="1" x14ac:dyDescent="0.2">
      <c r="B172" s="382"/>
      <c r="C172" s="384"/>
      <c r="D172" s="387"/>
      <c r="E172" s="379"/>
      <c r="F172" s="230"/>
      <c r="G172" s="390"/>
      <c r="H172" s="379"/>
      <c r="I172" s="231"/>
      <c r="J172" s="390"/>
      <c r="K172" s="379"/>
      <c r="L172" s="231"/>
      <c r="M172" s="390"/>
      <c r="N172" s="379"/>
      <c r="O172" s="231"/>
    </row>
    <row r="173" spans="2:15" ht="14.45" customHeight="1" x14ac:dyDescent="0.2">
      <c r="B173" s="382"/>
      <c r="C173" s="385"/>
      <c r="D173" s="387"/>
      <c r="E173" s="379"/>
      <c r="F173" s="230"/>
      <c r="G173" s="390"/>
      <c r="H173" s="379"/>
      <c r="I173" s="231"/>
      <c r="J173" s="390"/>
      <c r="K173" s="379"/>
      <c r="L173" s="231"/>
      <c r="M173" s="390"/>
      <c r="N173" s="379"/>
      <c r="O173" s="231"/>
    </row>
    <row r="174" spans="2:15" ht="14.45" customHeight="1" x14ac:dyDescent="0.2">
      <c r="B174" s="407" t="s">
        <v>1743</v>
      </c>
      <c r="C174" s="402" t="s">
        <v>303</v>
      </c>
      <c r="D174" s="400" t="s">
        <v>242</v>
      </c>
      <c r="E174" s="401" t="s">
        <v>251</v>
      </c>
      <c r="F174" s="233" t="s">
        <v>465</v>
      </c>
      <c r="G174" s="398"/>
      <c r="H174" s="394"/>
      <c r="I174" s="233"/>
      <c r="J174" s="398"/>
      <c r="K174" s="394"/>
      <c r="L174" s="233"/>
      <c r="M174" s="398"/>
      <c r="N174" s="394"/>
      <c r="O174" s="233"/>
    </row>
    <row r="175" spans="2:15" ht="14.45" customHeight="1" x14ac:dyDescent="0.2">
      <c r="B175" s="408"/>
      <c r="C175" s="403"/>
      <c r="D175" s="399"/>
      <c r="E175" s="395"/>
      <c r="F175" s="235"/>
      <c r="G175" s="399"/>
      <c r="H175" s="395"/>
      <c r="I175" s="235"/>
      <c r="J175" s="399"/>
      <c r="K175" s="395"/>
      <c r="L175" s="235"/>
      <c r="M175" s="399"/>
      <c r="N175" s="395"/>
      <c r="O175" s="235"/>
    </row>
    <row r="176" spans="2:15" ht="14.45" customHeight="1" x14ac:dyDescent="0.2">
      <c r="B176" s="408"/>
      <c r="C176" s="403"/>
      <c r="D176" s="399"/>
      <c r="E176" s="395"/>
      <c r="F176" s="235"/>
      <c r="G176" s="399"/>
      <c r="H176" s="395"/>
      <c r="I176" s="235"/>
      <c r="J176" s="399"/>
      <c r="K176" s="395"/>
      <c r="L176" s="235"/>
      <c r="M176" s="399"/>
      <c r="N176" s="395"/>
      <c r="O176" s="235"/>
    </row>
    <row r="177" spans="2:15" ht="14.45" customHeight="1" x14ac:dyDescent="0.2">
      <c r="B177" s="408"/>
      <c r="C177" s="403"/>
      <c r="D177" s="399"/>
      <c r="E177" s="395"/>
      <c r="F177" s="235"/>
      <c r="G177" s="399"/>
      <c r="H177" s="395"/>
      <c r="I177" s="235"/>
      <c r="J177" s="399"/>
      <c r="K177" s="395"/>
      <c r="L177" s="235"/>
      <c r="M177" s="399"/>
      <c r="N177" s="395"/>
      <c r="O177" s="235"/>
    </row>
    <row r="178" spans="2:15" ht="14.45" customHeight="1" x14ac:dyDescent="0.2">
      <c r="B178" s="408"/>
      <c r="C178" s="403"/>
      <c r="D178" s="399"/>
      <c r="E178" s="395"/>
      <c r="F178" s="235"/>
      <c r="G178" s="399"/>
      <c r="H178" s="395"/>
      <c r="I178" s="235"/>
      <c r="J178" s="399"/>
      <c r="K178" s="395"/>
      <c r="L178" s="235"/>
      <c r="M178" s="399"/>
      <c r="N178" s="395"/>
      <c r="O178" s="235"/>
    </row>
    <row r="179" spans="2:15" ht="14.45" customHeight="1" x14ac:dyDescent="0.2">
      <c r="B179" s="408"/>
      <c r="C179" s="403"/>
      <c r="D179" s="399"/>
      <c r="E179" s="395"/>
      <c r="F179" s="235"/>
      <c r="G179" s="399"/>
      <c r="H179" s="395"/>
      <c r="I179" s="235"/>
      <c r="J179" s="399"/>
      <c r="K179" s="395"/>
      <c r="L179" s="235"/>
      <c r="M179" s="399"/>
      <c r="N179" s="395"/>
      <c r="O179" s="235"/>
    </row>
    <row r="180" spans="2:15" ht="14.45" customHeight="1" x14ac:dyDescent="0.2">
      <c r="B180" s="408"/>
      <c r="C180" s="403"/>
      <c r="D180" s="399"/>
      <c r="E180" s="395"/>
      <c r="F180" s="235"/>
      <c r="G180" s="399"/>
      <c r="H180" s="395"/>
      <c r="I180" s="235"/>
      <c r="J180" s="399"/>
      <c r="K180" s="395"/>
      <c r="L180" s="235"/>
      <c r="M180" s="399"/>
      <c r="N180" s="395"/>
      <c r="O180" s="235"/>
    </row>
    <row r="181" spans="2:15" ht="14.45" customHeight="1" x14ac:dyDescent="0.2">
      <c r="B181" s="408"/>
      <c r="C181" s="403"/>
      <c r="D181" s="399"/>
      <c r="E181" s="395"/>
      <c r="F181" s="235"/>
      <c r="G181" s="399"/>
      <c r="H181" s="395"/>
      <c r="I181" s="235"/>
      <c r="J181" s="399"/>
      <c r="K181" s="395"/>
      <c r="L181" s="235"/>
      <c r="M181" s="399"/>
      <c r="N181" s="395"/>
      <c r="O181" s="235"/>
    </row>
    <row r="182" spans="2:15" ht="14.45" customHeight="1" x14ac:dyDescent="0.2">
      <c r="B182" s="408"/>
      <c r="C182" s="403"/>
      <c r="D182" s="399"/>
      <c r="E182" s="395"/>
      <c r="F182" s="235"/>
      <c r="G182" s="399"/>
      <c r="H182" s="395"/>
      <c r="I182" s="235"/>
      <c r="J182" s="399"/>
      <c r="K182" s="395"/>
      <c r="L182" s="235"/>
      <c r="M182" s="399"/>
      <c r="N182" s="395"/>
      <c r="O182" s="235"/>
    </row>
    <row r="183" spans="2:15" ht="14.45" customHeight="1" x14ac:dyDescent="0.2">
      <c r="B183" s="408"/>
      <c r="C183" s="403"/>
      <c r="D183" s="399"/>
      <c r="E183" s="395"/>
      <c r="F183" s="235"/>
      <c r="G183" s="399"/>
      <c r="H183" s="395"/>
      <c r="I183" s="235"/>
      <c r="J183" s="399"/>
      <c r="K183" s="395"/>
      <c r="L183" s="235"/>
      <c r="M183" s="399"/>
      <c r="N183" s="395"/>
      <c r="O183" s="235"/>
    </row>
    <row r="184" spans="2:15" ht="14.45" customHeight="1" x14ac:dyDescent="0.2">
      <c r="B184" s="407" t="s">
        <v>1745</v>
      </c>
      <c r="C184" s="402" t="s">
        <v>304</v>
      </c>
      <c r="D184" s="400"/>
      <c r="E184" s="401" t="s">
        <v>252</v>
      </c>
      <c r="F184" s="233" t="s">
        <v>466</v>
      </c>
      <c r="G184" s="398"/>
      <c r="H184" s="394"/>
      <c r="I184" s="233"/>
      <c r="J184" s="398"/>
      <c r="K184" s="394"/>
      <c r="L184" s="233"/>
      <c r="M184" s="398"/>
      <c r="N184" s="394"/>
      <c r="O184" s="233"/>
    </row>
    <row r="185" spans="2:15" ht="14.45" customHeight="1" x14ac:dyDescent="0.2">
      <c r="B185" s="408"/>
      <c r="C185" s="403"/>
      <c r="D185" s="399"/>
      <c r="E185" s="395"/>
      <c r="F185" s="235"/>
      <c r="G185" s="399"/>
      <c r="H185" s="395"/>
      <c r="I185" s="235"/>
      <c r="J185" s="399"/>
      <c r="K185" s="395"/>
      <c r="L185" s="235"/>
      <c r="M185" s="399"/>
      <c r="N185" s="395"/>
      <c r="O185" s="235"/>
    </row>
    <row r="186" spans="2:15" ht="14.45" customHeight="1" x14ac:dyDescent="0.2">
      <c r="B186" s="408"/>
      <c r="C186" s="403"/>
      <c r="D186" s="399"/>
      <c r="E186" s="395"/>
      <c r="F186" s="235"/>
      <c r="G186" s="399"/>
      <c r="H186" s="395"/>
      <c r="I186" s="235"/>
      <c r="J186" s="399"/>
      <c r="K186" s="395"/>
      <c r="L186" s="235"/>
      <c r="M186" s="399"/>
      <c r="N186" s="395"/>
      <c r="O186" s="235"/>
    </row>
    <row r="187" spans="2:15" ht="14.45" customHeight="1" x14ac:dyDescent="0.2">
      <c r="B187" s="408"/>
      <c r="C187" s="403"/>
      <c r="D187" s="399"/>
      <c r="E187" s="395"/>
      <c r="F187" s="235"/>
      <c r="G187" s="399"/>
      <c r="H187" s="395"/>
      <c r="I187" s="235"/>
      <c r="J187" s="399"/>
      <c r="K187" s="395"/>
      <c r="L187" s="235"/>
      <c r="M187" s="399"/>
      <c r="N187" s="395"/>
      <c r="O187" s="235"/>
    </row>
    <row r="188" spans="2:15" ht="14.45" customHeight="1" x14ac:dyDescent="0.2">
      <c r="B188" s="408"/>
      <c r="C188" s="403"/>
      <c r="D188" s="399"/>
      <c r="E188" s="395"/>
      <c r="F188" s="235"/>
      <c r="G188" s="399"/>
      <c r="H188" s="395"/>
      <c r="I188" s="235"/>
      <c r="J188" s="399"/>
      <c r="K188" s="395"/>
      <c r="L188" s="235"/>
      <c r="M188" s="399"/>
      <c r="N188" s="395"/>
      <c r="O188" s="235"/>
    </row>
    <row r="189" spans="2:15" ht="14.45" customHeight="1" x14ac:dyDescent="0.2">
      <c r="B189" s="408"/>
      <c r="C189" s="403"/>
      <c r="D189" s="399"/>
      <c r="E189" s="395"/>
      <c r="F189" s="235"/>
      <c r="G189" s="399"/>
      <c r="H189" s="395"/>
      <c r="I189" s="235"/>
      <c r="J189" s="399"/>
      <c r="K189" s="395"/>
      <c r="L189" s="235"/>
      <c r="M189" s="399"/>
      <c r="N189" s="395"/>
      <c r="O189" s="235"/>
    </row>
    <row r="190" spans="2:15" ht="14.45" customHeight="1" x14ac:dyDescent="0.2">
      <c r="B190" s="408"/>
      <c r="C190" s="403"/>
      <c r="D190" s="399"/>
      <c r="E190" s="395"/>
      <c r="F190" s="235"/>
      <c r="G190" s="399"/>
      <c r="H190" s="395"/>
      <c r="I190" s="235"/>
      <c r="J190" s="399"/>
      <c r="K190" s="395"/>
      <c r="L190" s="235"/>
      <c r="M190" s="399"/>
      <c r="N190" s="395"/>
      <c r="O190" s="235"/>
    </row>
    <row r="191" spans="2:15" ht="14.45" customHeight="1" x14ac:dyDescent="0.2">
      <c r="B191" s="408"/>
      <c r="C191" s="403"/>
      <c r="D191" s="399"/>
      <c r="E191" s="395"/>
      <c r="F191" s="235"/>
      <c r="G191" s="399"/>
      <c r="H191" s="395"/>
      <c r="I191" s="235"/>
      <c r="J191" s="399"/>
      <c r="K191" s="395"/>
      <c r="L191" s="235"/>
      <c r="M191" s="399"/>
      <c r="N191" s="395"/>
      <c r="O191" s="235"/>
    </row>
    <row r="192" spans="2:15" ht="14.45" customHeight="1" x14ac:dyDescent="0.2">
      <c r="B192" s="408"/>
      <c r="C192" s="403"/>
      <c r="D192" s="399"/>
      <c r="E192" s="395"/>
      <c r="F192" s="235"/>
      <c r="G192" s="399"/>
      <c r="H192" s="395"/>
      <c r="I192" s="235"/>
      <c r="J192" s="399"/>
      <c r="K192" s="395"/>
      <c r="L192" s="235"/>
      <c r="M192" s="399"/>
      <c r="N192" s="395"/>
      <c r="O192" s="235"/>
    </row>
    <row r="193" spans="2:15" ht="14.45" customHeight="1" x14ac:dyDescent="0.2">
      <c r="B193" s="408"/>
      <c r="C193" s="403"/>
      <c r="D193" s="399"/>
      <c r="E193" s="395"/>
      <c r="F193" s="235"/>
      <c r="G193" s="399"/>
      <c r="H193" s="395"/>
      <c r="I193" s="235"/>
      <c r="J193" s="399"/>
      <c r="K193" s="395"/>
      <c r="L193" s="235"/>
      <c r="M193" s="399"/>
      <c r="N193" s="395"/>
      <c r="O193" s="235"/>
    </row>
    <row r="194" spans="2:15" ht="14.45" customHeight="1" x14ac:dyDescent="0.2">
      <c r="B194" s="407" t="s">
        <v>1747</v>
      </c>
      <c r="C194" s="402" t="s">
        <v>305</v>
      </c>
      <c r="D194" s="400"/>
      <c r="E194" s="401" t="s">
        <v>253</v>
      </c>
      <c r="F194" s="233" t="s">
        <v>467</v>
      </c>
      <c r="G194" s="398"/>
      <c r="H194" s="394"/>
      <c r="I194" s="233"/>
      <c r="J194" s="398"/>
      <c r="K194" s="394"/>
      <c r="L194" s="233"/>
      <c r="M194" s="398"/>
      <c r="N194" s="394"/>
      <c r="O194" s="233"/>
    </row>
    <row r="195" spans="2:15" ht="14.45" customHeight="1" x14ac:dyDescent="0.2">
      <c r="B195" s="408"/>
      <c r="C195" s="403"/>
      <c r="D195" s="399"/>
      <c r="E195" s="395"/>
      <c r="F195" s="235"/>
      <c r="G195" s="399"/>
      <c r="H195" s="395"/>
      <c r="I195" s="235"/>
      <c r="J195" s="399"/>
      <c r="K195" s="395"/>
      <c r="L195" s="235"/>
      <c r="M195" s="399"/>
      <c r="N195" s="395"/>
      <c r="O195" s="235"/>
    </row>
    <row r="196" spans="2:15" ht="14.45" customHeight="1" x14ac:dyDescent="0.2">
      <c r="B196" s="408"/>
      <c r="C196" s="403"/>
      <c r="D196" s="399"/>
      <c r="E196" s="395"/>
      <c r="F196" s="235"/>
      <c r="G196" s="399"/>
      <c r="H196" s="395"/>
      <c r="I196" s="235"/>
      <c r="J196" s="399"/>
      <c r="K196" s="395"/>
      <c r="L196" s="235"/>
      <c r="M196" s="399"/>
      <c r="N196" s="395"/>
      <c r="O196" s="235"/>
    </row>
    <row r="197" spans="2:15" ht="14.45" customHeight="1" x14ac:dyDescent="0.2">
      <c r="B197" s="408"/>
      <c r="C197" s="403"/>
      <c r="D197" s="399"/>
      <c r="E197" s="395"/>
      <c r="F197" s="235"/>
      <c r="G197" s="399"/>
      <c r="H197" s="395"/>
      <c r="I197" s="235"/>
      <c r="J197" s="399"/>
      <c r="K197" s="395"/>
      <c r="L197" s="235"/>
      <c r="M197" s="399"/>
      <c r="N197" s="395"/>
      <c r="O197" s="235"/>
    </row>
    <row r="198" spans="2:15" ht="14.45" customHeight="1" x14ac:dyDescent="0.2">
      <c r="B198" s="408"/>
      <c r="C198" s="403"/>
      <c r="D198" s="399"/>
      <c r="E198" s="395"/>
      <c r="F198" s="235"/>
      <c r="G198" s="399"/>
      <c r="H198" s="395"/>
      <c r="I198" s="235"/>
      <c r="J198" s="399"/>
      <c r="K198" s="395"/>
      <c r="L198" s="235"/>
      <c r="M198" s="399"/>
      <c r="N198" s="395"/>
      <c r="O198" s="235"/>
    </row>
    <row r="199" spans="2:15" ht="14.45" customHeight="1" x14ac:dyDescent="0.2">
      <c r="B199" s="408"/>
      <c r="C199" s="403"/>
      <c r="D199" s="399"/>
      <c r="E199" s="395"/>
      <c r="F199" s="235"/>
      <c r="G199" s="399"/>
      <c r="H199" s="395"/>
      <c r="I199" s="235"/>
      <c r="J199" s="399"/>
      <c r="K199" s="395"/>
      <c r="L199" s="235"/>
      <c r="M199" s="399"/>
      <c r="N199" s="395"/>
      <c r="O199" s="235"/>
    </row>
    <row r="200" spans="2:15" ht="14.45" customHeight="1" x14ac:dyDescent="0.2">
      <c r="B200" s="408"/>
      <c r="C200" s="403"/>
      <c r="D200" s="399"/>
      <c r="E200" s="395"/>
      <c r="F200" s="235"/>
      <c r="G200" s="399"/>
      <c r="H200" s="395"/>
      <c r="I200" s="235"/>
      <c r="J200" s="399"/>
      <c r="K200" s="395"/>
      <c r="L200" s="235"/>
      <c r="M200" s="399"/>
      <c r="N200" s="395"/>
      <c r="O200" s="235"/>
    </row>
    <row r="201" spans="2:15" ht="14.45" customHeight="1" x14ac:dyDescent="0.2">
      <c r="B201" s="408"/>
      <c r="C201" s="403"/>
      <c r="D201" s="399"/>
      <c r="E201" s="395"/>
      <c r="F201" s="235"/>
      <c r="G201" s="399"/>
      <c r="H201" s="395"/>
      <c r="I201" s="235"/>
      <c r="J201" s="399"/>
      <c r="K201" s="395"/>
      <c r="L201" s="235"/>
      <c r="M201" s="399"/>
      <c r="N201" s="395"/>
      <c r="O201" s="235"/>
    </row>
    <row r="202" spans="2:15" ht="14.45" customHeight="1" x14ac:dyDescent="0.2">
      <c r="B202" s="408"/>
      <c r="C202" s="403"/>
      <c r="D202" s="399"/>
      <c r="E202" s="395"/>
      <c r="F202" s="235"/>
      <c r="G202" s="399"/>
      <c r="H202" s="395"/>
      <c r="I202" s="235"/>
      <c r="J202" s="399"/>
      <c r="K202" s="395"/>
      <c r="L202" s="235"/>
      <c r="M202" s="399"/>
      <c r="N202" s="395"/>
      <c r="O202" s="235"/>
    </row>
    <row r="203" spans="2:15" ht="14.45" customHeight="1" x14ac:dyDescent="0.2">
      <c r="B203" s="408"/>
      <c r="C203" s="403"/>
      <c r="D203" s="399"/>
      <c r="E203" s="395"/>
      <c r="F203" s="235"/>
      <c r="G203" s="399"/>
      <c r="H203" s="395"/>
      <c r="I203" s="235"/>
      <c r="J203" s="399"/>
      <c r="K203" s="395"/>
      <c r="L203" s="235"/>
      <c r="M203" s="399"/>
      <c r="N203" s="395"/>
      <c r="O203" s="235"/>
    </row>
    <row r="204" spans="2:15" ht="14.45" customHeight="1" x14ac:dyDescent="0.2">
      <c r="B204" s="407" t="s">
        <v>1749</v>
      </c>
      <c r="C204" s="402" t="s">
        <v>282</v>
      </c>
      <c r="D204" s="400"/>
      <c r="E204" s="401" t="s">
        <v>255</v>
      </c>
      <c r="F204" s="233" t="s">
        <v>469</v>
      </c>
      <c r="G204" s="398"/>
      <c r="H204" s="401" t="s">
        <v>357</v>
      </c>
      <c r="I204" s="233" t="s">
        <v>470</v>
      </c>
      <c r="J204" s="398"/>
      <c r="K204" s="394"/>
      <c r="L204" s="233"/>
      <c r="M204" s="398"/>
      <c r="N204" s="394"/>
      <c r="O204" s="233"/>
    </row>
    <row r="205" spans="2:15" ht="14.45" customHeight="1" x14ac:dyDescent="0.2">
      <c r="B205" s="408"/>
      <c r="C205" s="403"/>
      <c r="D205" s="400"/>
      <c r="E205" s="395"/>
      <c r="F205" s="235"/>
      <c r="G205" s="400"/>
      <c r="H205" s="395"/>
      <c r="I205" s="235"/>
      <c r="J205" s="400"/>
      <c r="K205" s="395"/>
      <c r="L205" s="235"/>
      <c r="M205" s="400"/>
      <c r="N205" s="395"/>
      <c r="O205" s="235"/>
    </row>
    <row r="206" spans="2:15" ht="14.45" customHeight="1" x14ac:dyDescent="0.2">
      <c r="B206" s="408"/>
      <c r="C206" s="403"/>
      <c r="D206" s="400"/>
      <c r="E206" s="395"/>
      <c r="F206" s="235"/>
      <c r="G206" s="400"/>
      <c r="H206" s="395"/>
      <c r="I206" s="235"/>
      <c r="J206" s="400"/>
      <c r="K206" s="395"/>
      <c r="L206" s="235"/>
      <c r="M206" s="400"/>
      <c r="N206" s="395"/>
      <c r="O206" s="235"/>
    </row>
    <row r="207" spans="2:15" ht="14.45" customHeight="1" x14ac:dyDescent="0.2">
      <c r="B207" s="408"/>
      <c r="C207" s="403"/>
      <c r="D207" s="400"/>
      <c r="E207" s="395"/>
      <c r="F207" s="235"/>
      <c r="G207" s="400"/>
      <c r="H207" s="395"/>
      <c r="I207" s="235"/>
      <c r="J207" s="400"/>
      <c r="K207" s="395"/>
      <c r="L207" s="235"/>
      <c r="M207" s="400"/>
      <c r="N207" s="395"/>
      <c r="O207" s="235"/>
    </row>
    <row r="208" spans="2:15" ht="14.45" customHeight="1" x14ac:dyDescent="0.2">
      <c r="B208" s="408"/>
      <c r="C208" s="403"/>
      <c r="D208" s="400"/>
      <c r="E208" s="395"/>
      <c r="F208" s="235"/>
      <c r="G208" s="400"/>
      <c r="H208" s="395"/>
      <c r="I208" s="235"/>
      <c r="J208" s="400"/>
      <c r="K208" s="395"/>
      <c r="L208" s="235"/>
      <c r="M208" s="400"/>
      <c r="N208" s="395"/>
      <c r="O208" s="235"/>
    </row>
    <row r="209" spans="2:15" ht="14.45" customHeight="1" x14ac:dyDescent="0.2">
      <c r="B209" s="408"/>
      <c r="C209" s="403"/>
      <c r="D209" s="400"/>
      <c r="E209" s="395"/>
      <c r="F209" s="235"/>
      <c r="G209" s="400"/>
      <c r="H209" s="395"/>
      <c r="I209" s="235"/>
      <c r="J209" s="400"/>
      <c r="K209" s="395"/>
      <c r="L209" s="235"/>
      <c r="M209" s="400"/>
      <c r="N209" s="395"/>
      <c r="O209" s="235"/>
    </row>
    <row r="210" spans="2:15" ht="14.45" customHeight="1" x14ac:dyDescent="0.2">
      <c r="B210" s="408"/>
      <c r="C210" s="403"/>
      <c r="D210" s="400"/>
      <c r="E210" s="395"/>
      <c r="F210" s="235"/>
      <c r="G210" s="400"/>
      <c r="H210" s="395"/>
      <c r="I210" s="235"/>
      <c r="J210" s="400"/>
      <c r="K210" s="395"/>
      <c r="L210" s="235"/>
      <c r="M210" s="400"/>
      <c r="N210" s="395"/>
      <c r="O210" s="235"/>
    </row>
    <row r="211" spans="2:15" ht="14.45" customHeight="1" x14ac:dyDescent="0.2">
      <c r="B211" s="408"/>
      <c r="C211" s="403"/>
      <c r="D211" s="400"/>
      <c r="E211" s="395"/>
      <c r="F211" s="235"/>
      <c r="G211" s="400"/>
      <c r="H211" s="395"/>
      <c r="I211" s="235"/>
      <c r="J211" s="400"/>
      <c r="K211" s="395"/>
      <c r="L211" s="235"/>
      <c r="M211" s="400"/>
      <c r="N211" s="395"/>
      <c r="O211" s="235"/>
    </row>
    <row r="212" spans="2:15" ht="14.45" customHeight="1" x14ac:dyDescent="0.2">
      <c r="B212" s="408"/>
      <c r="C212" s="403"/>
      <c r="D212" s="400"/>
      <c r="E212" s="395"/>
      <c r="F212" s="235"/>
      <c r="G212" s="400"/>
      <c r="H212" s="395"/>
      <c r="I212" s="235"/>
      <c r="J212" s="400"/>
      <c r="K212" s="395"/>
      <c r="L212" s="235"/>
      <c r="M212" s="400"/>
      <c r="N212" s="395"/>
      <c r="O212" s="235"/>
    </row>
    <row r="213" spans="2:15" ht="14.45" customHeight="1" x14ac:dyDescent="0.2">
      <c r="B213" s="408"/>
      <c r="C213" s="403"/>
      <c r="D213" s="400"/>
      <c r="E213" s="395"/>
      <c r="F213" s="235"/>
      <c r="G213" s="400"/>
      <c r="H213" s="395"/>
      <c r="I213" s="235"/>
      <c r="J213" s="400"/>
      <c r="K213" s="395"/>
      <c r="L213" s="235"/>
      <c r="M213" s="400"/>
      <c r="N213" s="395"/>
      <c r="O213" s="235"/>
    </row>
    <row r="214" spans="2:15" ht="14.45" customHeight="1" x14ac:dyDescent="0.2">
      <c r="B214" s="407" t="s">
        <v>1751</v>
      </c>
      <c r="C214" s="402" t="s">
        <v>283</v>
      </c>
      <c r="D214" s="400"/>
      <c r="E214" s="401" t="s">
        <v>256</v>
      </c>
      <c r="F214" s="233" t="s">
        <v>471</v>
      </c>
      <c r="G214" s="398"/>
      <c r="H214" s="394"/>
      <c r="I214" s="233"/>
      <c r="J214" s="398"/>
      <c r="K214" s="394"/>
      <c r="L214" s="233"/>
      <c r="M214" s="398"/>
      <c r="N214" s="394"/>
      <c r="O214" s="233"/>
    </row>
    <row r="215" spans="2:15" ht="14.45" customHeight="1" x14ac:dyDescent="0.2">
      <c r="B215" s="408"/>
      <c r="C215" s="403"/>
      <c r="D215" s="399"/>
      <c r="E215" s="395"/>
      <c r="F215" s="235"/>
      <c r="G215" s="399"/>
      <c r="H215" s="395"/>
      <c r="I215" s="235"/>
      <c r="J215" s="399"/>
      <c r="K215" s="395"/>
      <c r="L215" s="235"/>
      <c r="M215" s="399"/>
      <c r="N215" s="395"/>
      <c r="O215" s="235"/>
    </row>
    <row r="216" spans="2:15" ht="14.45" customHeight="1" x14ac:dyDescent="0.2">
      <c r="B216" s="408"/>
      <c r="C216" s="403"/>
      <c r="D216" s="399"/>
      <c r="E216" s="395"/>
      <c r="F216" s="235"/>
      <c r="G216" s="399"/>
      <c r="H216" s="395"/>
      <c r="I216" s="235"/>
      <c r="J216" s="399"/>
      <c r="K216" s="395"/>
      <c r="L216" s="235"/>
      <c r="M216" s="399"/>
      <c r="N216" s="395"/>
      <c r="O216" s="235"/>
    </row>
    <row r="217" spans="2:15" ht="14.45" customHeight="1" x14ac:dyDescent="0.2">
      <c r="B217" s="408"/>
      <c r="C217" s="403"/>
      <c r="D217" s="399"/>
      <c r="E217" s="395"/>
      <c r="F217" s="235"/>
      <c r="G217" s="399"/>
      <c r="H217" s="395"/>
      <c r="I217" s="235"/>
      <c r="J217" s="399"/>
      <c r="K217" s="395"/>
      <c r="L217" s="235"/>
      <c r="M217" s="399"/>
      <c r="N217" s="395"/>
      <c r="O217" s="235"/>
    </row>
    <row r="218" spans="2:15" ht="14.45" customHeight="1" x14ac:dyDescent="0.2">
      <c r="B218" s="408"/>
      <c r="C218" s="403"/>
      <c r="D218" s="399"/>
      <c r="E218" s="395"/>
      <c r="F218" s="235"/>
      <c r="G218" s="399"/>
      <c r="H218" s="395"/>
      <c r="I218" s="235"/>
      <c r="J218" s="399"/>
      <c r="K218" s="395"/>
      <c r="L218" s="235"/>
      <c r="M218" s="399"/>
      <c r="N218" s="395"/>
      <c r="O218" s="235"/>
    </row>
    <row r="219" spans="2:15" ht="14.45" customHeight="1" x14ac:dyDescent="0.2">
      <c r="B219" s="408"/>
      <c r="C219" s="403"/>
      <c r="D219" s="399"/>
      <c r="E219" s="395"/>
      <c r="F219" s="235"/>
      <c r="G219" s="399"/>
      <c r="H219" s="395"/>
      <c r="I219" s="235"/>
      <c r="J219" s="399"/>
      <c r="K219" s="395"/>
      <c r="L219" s="235"/>
      <c r="M219" s="399"/>
      <c r="N219" s="395"/>
      <c r="O219" s="235"/>
    </row>
    <row r="220" spans="2:15" ht="14.45" customHeight="1" x14ac:dyDescent="0.2">
      <c r="B220" s="408"/>
      <c r="C220" s="403"/>
      <c r="D220" s="399"/>
      <c r="E220" s="395"/>
      <c r="F220" s="235"/>
      <c r="G220" s="399"/>
      <c r="H220" s="395"/>
      <c r="I220" s="235"/>
      <c r="J220" s="399"/>
      <c r="K220" s="395"/>
      <c r="L220" s="235"/>
      <c r="M220" s="399"/>
      <c r="N220" s="395"/>
      <c r="O220" s="235"/>
    </row>
    <row r="221" spans="2:15" ht="14.45" customHeight="1" x14ac:dyDescent="0.2">
      <c r="B221" s="408"/>
      <c r="C221" s="403"/>
      <c r="D221" s="399"/>
      <c r="E221" s="395"/>
      <c r="F221" s="235"/>
      <c r="G221" s="399"/>
      <c r="H221" s="395"/>
      <c r="I221" s="235"/>
      <c r="J221" s="399"/>
      <c r="K221" s="395"/>
      <c r="L221" s="235"/>
      <c r="M221" s="399"/>
      <c r="N221" s="395"/>
      <c r="O221" s="235"/>
    </row>
    <row r="222" spans="2:15" ht="14.45" customHeight="1" x14ac:dyDescent="0.2">
      <c r="B222" s="408"/>
      <c r="C222" s="403"/>
      <c r="D222" s="399"/>
      <c r="E222" s="395"/>
      <c r="F222" s="235"/>
      <c r="G222" s="399"/>
      <c r="H222" s="395"/>
      <c r="I222" s="235"/>
      <c r="J222" s="399"/>
      <c r="K222" s="395"/>
      <c r="L222" s="235"/>
      <c r="M222" s="399"/>
      <c r="N222" s="395"/>
      <c r="O222" s="235"/>
    </row>
    <row r="223" spans="2:15" ht="14.45" customHeight="1" x14ac:dyDescent="0.2">
      <c r="B223" s="408"/>
      <c r="C223" s="403"/>
      <c r="D223" s="399"/>
      <c r="E223" s="395"/>
      <c r="F223" s="235"/>
      <c r="G223" s="399"/>
      <c r="H223" s="395"/>
      <c r="I223" s="235"/>
      <c r="J223" s="399"/>
      <c r="K223" s="395"/>
      <c r="L223" s="235"/>
      <c r="M223" s="399"/>
      <c r="N223" s="395"/>
      <c r="O223" s="235"/>
    </row>
    <row r="224" spans="2:15" ht="14.45" customHeight="1" x14ac:dyDescent="0.2">
      <c r="B224" s="407" t="s">
        <v>1753</v>
      </c>
      <c r="C224" s="402" t="s">
        <v>284</v>
      </c>
      <c r="D224" s="400"/>
      <c r="E224" s="401" t="s">
        <v>257</v>
      </c>
      <c r="F224" s="233" t="s">
        <v>472</v>
      </c>
      <c r="G224" s="398"/>
      <c r="H224" s="394"/>
      <c r="I224" s="233"/>
      <c r="J224" s="398"/>
      <c r="K224" s="394"/>
      <c r="L224" s="233"/>
      <c r="M224" s="398"/>
      <c r="N224" s="394"/>
      <c r="O224" s="233"/>
    </row>
    <row r="225" spans="2:15" ht="14.45" customHeight="1" x14ac:dyDescent="0.2">
      <c r="B225" s="408"/>
      <c r="C225" s="403"/>
      <c r="D225" s="399"/>
      <c r="E225" s="395"/>
      <c r="F225" s="235"/>
      <c r="G225" s="399"/>
      <c r="H225" s="395"/>
      <c r="I225" s="235"/>
      <c r="J225" s="399"/>
      <c r="K225" s="395"/>
      <c r="L225" s="235"/>
      <c r="M225" s="399"/>
      <c r="N225" s="395"/>
      <c r="O225" s="235"/>
    </row>
    <row r="226" spans="2:15" ht="14.45" customHeight="1" x14ac:dyDescent="0.2">
      <c r="B226" s="408"/>
      <c r="C226" s="403"/>
      <c r="D226" s="399"/>
      <c r="E226" s="395"/>
      <c r="F226" s="235"/>
      <c r="G226" s="399"/>
      <c r="H226" s="395"/>
      <c r="I226" s="235"/>
      <c r="J226" s="399"/>
      <c r="K226" s="395"/>
      <c r="L226" s="235"/>
      <c r="M226" s="399"/>
      <c r="N226" s="395"/>
      <c r="O226" s="235"/>
    </row>
    <row r="227" spans="2:15" ht="14.45" customHeight="1" x14ac:dyDescent="0.2">
      <c r="B227" s="408"/>
      <c r="C227" s="403"/>
      <c r="D227" s="399"/>
      <c r="E227" s="395"/>
      <c r="F227" s="235"/>
      <c r="G227" s="399"/>
      <c r="H227" s="395"/>
      <c r="I227" s="235"/>
      <c r="J227" s="399"/>
      <c r="K227" s="395"/>
      <c r="L227" s="235"/>
      <c r="M227" s="399"/>
      <c r="N227" s="395"/>
      <c r="O227" s="235"/>
    </row>
    <row r="228" spans="2:15" ht="14.45" customHeight="1" x14ac:dyDescent="0.2">
      <c r="B228" s="408"/>
      <c r="C228" s="403"/>
      <c r="D228" s="399"/>
      <c r="E228" s="395"/>
      <c r="F228" s="235"/>
      <c r="G228" s="399"/>
      <c r="H228" s="395"/>
      <c r="I228" s="235"/>
      <c r="J228" s="399"/>
      <c r="K228" s="395"/>
      <c r="L228" s="235"/>
      <c r="M228" s="399"/>
      <c r="N228" s="395"/>
      <c r="O228" s="235"/>
    </row>
    <row r="229" spans="2:15" ht="14.45" customHeight="1" x14ac:dyDescent="0.2">
      <c r="B229" s="408"/>
      <c r="C229" s="403"/>
      <c r="D229" s="399"/>
      <c r="E229" s="395"/>
      <c r="F229" s="235"/>
      <c r="G229" s="399"/>
      <c r="H229" s="395"/>
      <c r="I229" s="235"/>
      <c r="J229" s="399"/>
      <c r="K229" s="395"/>
      <c r="L229" s="235"/>
      <c r="M229" s="399"/>
      <c r="N229" s="395"/>
      <c r="O229" s="235"/>
    </row>
    <row r="230" spans="2:15" ht="14.45" customHeight="1" x14ac:dyDescent="0.2">
      <c r="B230" s="408"/>
      <c r="C230" s="403"/>
      <c r="D230" s="399"/>
      <c r="E230" s="395"/>
      <c r="F230" s="235"/>
      <c r="G230" s="399"/>
      <c r="H230" s="395"/>
      <c r="I230" s="235"/>
      <c r="J230" s="399"/>
      <c r="K230" s="395"/>
      <c r="L230" s="235"/>
      <c r="M230" s="399"/>
      <c r="N230" s="395"/>
      <c r="O230" s="235"/>
    </row>
    <row r="231" spans="2:15" ht="14.45" customHeight="1" x14ac:dyDescent="0.2">
      <c r="B231" s="408"/>
      <c r="C231" s="403"/>
      <c r="D231" s="399"/>
      <c r="E231" s="395"/>
      <c r="F231" s="235"/>
      <c r="G231" s="399"/>
      <c r="H231" s="395"/>
      <c r="I231" s="235"/>
      <c r="J231" s="399"/>
      <c r="K231" s="395"/>
      <c r="L231" s="235"/>
      <c r="M231" s="399"/>
      <c r="N231" s="395"/>
      <c r="O231" s="235"/>
    </row>
    <row r="232" spans="2:15" ht="14.45" customHeight="1" x14ac:dyDescent="0.2">
      <c r="B232" s="408"/>
      <c r="C232" s="403"/>
      <c r="D232" s="399"/>
      <c r="E232" s="395"/>
      <c r="F232" s="235"/>
      <c r="G232" s="399"/>
      <c r="H232" s="395"/>
      <c r="I232" s="235"/>
      <c r="J232" s="399"/>
      <c r="K232" s="395"/>
      <c r="L232" s="235"/>
      <c r="M232" s="399"/>
      <c r="N232" s="395"/>
      <c r="O232" s="235"/>
    </row>
    <row r="233" spans="2:15" ht="14.45" customHeight="1" x14ac:dyDescent="0.2">
      <c r="B233" s="408"/>
      <c r="C233" s="403"/>
      <c r="D233" s="399"/>
      <c r="E233" s="395"/>
      <c r="F233" s="235"/>
      <c r="G233" s="399"/>
      <c r="H233" s="395"/>
      <c r="I233" s="235"/>
      <c r="J233" s="399"/>
      <c r="K233" s="395"/>
      <c r="L233" s="235"/>
      <c r="M233" s="399"/>
      <c r="N233" s="395"/>
      <c r="O233" s="235"/>
    </row>
    <row r="234" spans="2:15" ht="14.45" customHeight="1" x14ac:dyDescent="0.2">
      <c r="B234" s="407" t="s">
        <v>1755</v>
      </c>
      <c r="C234" s="402" t="s">
        <v>281</v>
      </c>
      <c r="D234" s="400"/>
      <c r="E234" s="401" t="s">
        <v>254</v>
      </c>
      <c r="F234" s="233" t="s">
        <v>468</v>
      </c>
      <c r="G234" s="398"/>
      <c r="H234" s="394"/>
      <c r="I234" s="233"/>
      <c r="J234" s="398"/>
      <c r="K234" s="394"/>
      <c r="L234" s="233"/>
      <c r="M234" s="398"/>
      <c r="N234" s="394"/>
      <c r="O234" s="233"/>
    </row>
    <row r="235" spans="2:15" ht="14.45" customHeight="1" x14ac:dyDescent="0.2">
      <c r="B235" s="408"/>
      <c r="C235" s="403"/>
      <c r="D235" s="400"/>
      <c r="E235" s="395"/>
      <c r="F235" s="235"/>
      <c r="G235" s="400"/>
      <c r="H235" s="395"/>
      <c r="I235" s="235"/>
      <c r="J235" s="400"/>
      <c r="K235" s="395"/>
      <c r="L235" s="235"/>
      <c r="M235" s="400"/>
      <c r="N235" s="395"/>
      <c r="O235" s="235"/>
    </row>
    <row r="236" spans="2:15" ht="14.45" customHeight="1" x14ac:dyDescent="0.2">
      <c r="B236" s="408"/>
      <c r="C236" s="403"/>
      <c r="D236" s="400"/>
      <c r="E236" s="395"/>
      <c r="F236" s="235"/>
      <c r="G236" s="400"/>
      <c r="H236" s="395"/>
      <c r="I236" s="235"/>
      <c r="J236" s="400"/>
      <c r="K236" s="395"/>
      <c r="L236" s="235"/>
      <c r="M236" s="400"/>
      <c r="N236" s="395"/>
      <c r="O236" s="235"/>
    </row>
    <row r="237" spans="2:15" ht="14.45" customHeight="1" x14ac:dyDescent="0.2">
      <c r="B237" s="408"/>
      <c r="C237" s="403"/>
      <c r="D237" s="400"/>
      <c r="E237" s="395"/>
      <c r="F237" s="235"/>
      <c r="G237" s="400"/>
      <c r="H237" s="395"/>
      <c r="I237" s="235"/>
      <c r="J237" s="400"/>
      <c r="K237" s="395"/>
      <c r="L237" s="235"/>
      <c r="M237" s="400"/>
      <c r="N237" s="395"/>
      <c r="O237" s="235"/>
    </row>
    <row r="238" spans="2:15" ht="14.45" customHeight="1" x14ac:dyDescent="0.2">
      <c r="B238" s="408"/>
      <c r="C238" s="403"/>
      <c r="D238" s="400"/>
      <c r="E238" s="395"/>
      <c r="F238" s="235"/>
      <c r="G238" s="400"/>
      <c r="H238" s="395"/>
      <c r="I238" s="235"/>
      <c r="J238" s="400"/>
      <c r="K238" s="395"/>
      <c r="L238" s="235"/>
      <c r="M238" s="400"/>
      <c r="N238" s="395"/>
      <c r="O238" s="235"/>
    </row>
    <row r="239" spans="2:15" ht="14.45" customHeight="1" x14ac:dyDescent="0.2">
      <c r="B239" s="408"/>
      <c r="C239" s="403"/>
      <c r="D239" s="400"/>
      <c r="E239" s="395"/>
      <c r="F239" s="235"/>
      <c r="G239" s="400"/>
      <c r="H239" s="395"/>
      <c r="I239" s="235"/>
      <c r="J239" s="400"/>
      <c r="K239" s="395"/>
      <c r="L239" s="235"/>
      <c r="M239" s="400"/>
      <c r="N239" s="395"/>
      <c r="O239" s="235"/>
    </row>
    <row r="240" spans="2:15" ht="14.45" customHeight="1" x14ac:dyDescent="0.2">
      <c r="B240" s="408"/>
      <c r="C240" s="403"/>
      <c r="D240" s="400"/>
      <c r="E240" s="395"/>
      <c r="F240" s="235"/>
      <c r="G240" s="400"/>
      <c r="H240" s="395"/>
      <c r="I240" s="235"/>
      <c r="J240" s="400"/>
      <c r="K240" s="395"/>
      <c r="L240" s="235"/>
      <c r="M240" s="400"/>
      <c r="N240" s="395"/>
      <c r="O240" s="235"/>
    </row>
    <row r="241" spans="2:15" ht="14.45" customHeight="1" x14ac:dyDescent="0.2">
      <c r="B241" s="408"/>
      <c r="C241" s="403"/>
      <c r="D241" s="400"/>
      <c r="E241" s="395"/>
      <c r="F241" s="235"/>
      <c r="G241" s="400"/>
      <c r="H241" s="395"/>
      <c r="I241" s="235"/>
      <c r="J241" s="400"/>
      <c r="K241" s="395"/>
      <c r="L241" s="235"/>
      <c r="M241" s="400"/>
      <c r="N241" s="395"/>
      <c r="O241" s="235"/>
    </row>
    <row r="242" spans="2:15" ht="14.45" customHeight="1" x14ac:dyDescent="0.2">
      <c r="B242" s="408"/>
      <c r="C242" s="403"/>
      <c r="D242" s="400"/>
      <c r="E242" s="395"/>
      <c r="F242" s="235"/>
      <c r="G242" s="400"/>
      <c r="H242" s="395"/>
      <c r="I242" s="235"/>
      <c r="J242" s="400"/>
      <c r="K242" s="395"/>
      <c r="L242" s="235"/>
      <c r="M242" s="400"/>
      <c r="N242" s="395"/>
      <c r="O242" s="235"/>
    </row>
    <row r="243" spans="2:15" ht="14.45" customHeight="1" x14ac:dyDescent="0.2">
      <c r="B243" s="408"/>
      <c r="C243" s="403"/>
      <c r="D243" s="400"/>
      <c r="E243" s="395"/>
      <c r="F243" s="235"/>
      <c r="G243" s="400"/>
      <c r="H243" s="395"/>
      <c r="I243" s="235"/>
      <c r="J243" s="400"/>
      <c r="K243" s="395"/>
      <c r="L243" s="235"/>
      <c r="M243" s="400"/>
      <c r="N243" s="395"/>
      <c r="O243" s="235"/>
    </row>
    <row r="244" spans="2:15" ht="14.45" customHeight="1" x14ac:dyDescent="0.2">
      <c r="B244" s="381" t="s">
        <v>1757</v>
      </c>
      <c r="C244" s="381" t="s">
        <v>122</v>
      </c>
      <c r="D244" s="386"/>
      <c r="E244" s="378" t="s">
        <v>705</v>
      </c>
      <c r="F244" s="229" t="s">
        <v>706</v>
      </c>
      <c r="G244" s="389"/>
      <c r="H244" s="378"/>
      <c r="I244" s="229"/>
      <c r="J244" s="389"/>
      <c r="K244" s="378"/>
      <c r="L244" s="229"/>
      <c r="M244" s="389"/>
      <c r="N244" s="378"/>
      <c r="O244" s="229"/>
    </row>
    <row r="245" spans="2:15" ht="14.45" customHeight="1" x14ac:dyDescent="0.2">
      <c r="B245" s="382"/>
      <c r="C245" s="384"/>
      <c r="D245" s="387"/>
      <c r="E245" s="379"/>
      <c r="F245" s="230"/>
      <c r="G245" s="390"/>
      <c r="H245" s="379"/>
      <c r="I245" s="231"/>
      <c r="J245" s="390"/>
      <c r="K245" s="379"/>
      <c r="L245" s="231"/>
      <c r="M245" s="390"/>
      <c r="N245" s="379"/>
      <c r="O245" s="231"/>
    </row>
    <row r="246" spans="2:15" ht="14.45" customHeight="1" x14ac:dyDescent="0.2">
      <c r="B246" s="382"/>
      <c r="C246" s="384"/>
      <c r="D246" s="387"/>
      <c r="E246" s="379"/>
      <c r="F246" s="230"/>
      <c r="G246" s="390"/>
      <c r="H246" s="379"/>
      <c r="I246" s="231"/>
      <c r="J246" s="390"/>
      <c r="K246" s="379"/>
      <c r="L246" s="231"/>
      <c r="M246" s="390"/>
      <c r="N246" s="379"/>
      <c r="O246" s="231"/>
    </row>
    <row r="247" spans="2:15" ht="14.45" customHeight="1" x14ac:dyDescent="0.2">
      <c r="B247" s="382"/>
      <c r="C247" s="384"/>
      <c r="D247" s="387"/>
      <c r="E247" s="379"/>
      <c r="F247" s="230"/>
      <c r="G247" s="390"/>
      <c r="H247" s="379"/>
      <c r="I247" s="231"/>
      <c r="J247" s="390"/>
      <c r="K247" s="379"/>
      <c r="L247" s="231"/>
      <c r="M247" s="390"/>
      <c r="N247" s="379"/>
      <c r="O247" s="231"/>
    </row>
    <row r="248" spans="2:15" ht="14.45" customHeight="1" x14ac:dyDescent="0.2">
      <c r="B248" s="382"/>
      <c r="C248" s="384"/>
      <c r="D248" s="387"/>
      <c r="E248" s="379"/>
      <c r="F248" s="230"/>
      <c r="G248" s="390"/>
      <c r="H248" s="379"/>
      <c r="I248" s="231"/>
      <c r="J248" s="390"/>
      <c r="K248" s="379"/>
      <c r="L248" s="231"/>
      <c r="M248" s="390"/>
      <c r="N248" s="379"/>
      <c r="O248" s="231"/>
    </row>
    <row r="249" spans="2:15" ht="14.45" customHeight="1" x14ac:dyDescent="0.2">
      <c r="B249" s="382"/>
      <c r="C249" s="384"/>
      <c r="D249" s="387"/>
      <c r="E249" s="379"/>
      <c r="F249" s="230"/>
      <c r="G249" s="390"/>
      <c r="H249" s="379"/>
      <c r="I249" s="231"/>
      <c r="J249" s="390"/>
      <c r="K249" s="379"/>
      <c r="L249" s="231"/>
      <c r="M249" s="390"/>
      <c r="N249" s="379"/>
      <c r="O249" s="231"/>
    </row>
    <row r="250" spans="2:15" ht="14.45" customHeight="1" x14ac:dyDescent="0.2">
      <c r="B250" s="382"/>
      <c r="C250" s="384"/>
      <c r="D250" s="387"/>
      <c r="E250" s="379"/>
      <c r="F250" s="230"/>
      <c r="G250" s="390"/>
      <c r="H250" s="379"/>
      <c r="I250" s="231"/>
      <c r="J250" s="390"/>
      <c r="K250" s="379"/>
      <c r="L250" s="231"/>
      <c r="M250" s="390"/>
      <c r="N250" s="379"/>
      <c r="O250" s="231"/>
    </row>
    <row r="251" spans="2:15" ht="14.45" customHeight="1" x14ac:dyDescent="0.2">
      <c r="B251" s="382"/>
      <c r="C251" s="384"/>
      <c r="D251" s="387"/>
      <c r="E251" s="379"/>
      <c r="F251" s="230"/>
      <c r="G251" s="390"/>
      <c r="H251" s="379"/>
      <c r="I251" s="231"/>
      <c r="J251" s="390"/>
      <c r="K251" s="379"/>
      <c r="L251" s="231"/>
      <c r="M251" s="390"/>
      <c r="N251" s="379"/>
      <c r="O251" s="231"/>
    </row>
    <row r="252" spans="2:15" ht="14.45" customHeight="1" x14ac:dyDescent="0.2">
      <c r="B252" s="382"/>
      <c r="C252" s="384"/>
      <c r="D252" s="387"/>
      <c r="E252" s="379"/>
      <c r="F252" s="230"/>
      <c r="G252" s="390"/>
      <c r="H252" s="379"/>
      <c r="I252" s="231"/>
      <c r="J252" s="390"/>
      <c r="K252" s="379"/>
      <c r="L252" s="231"/>
      <c r="M252" s="390"/>
      <c r="N252" s="379"/>
      <c r="O252" s="231"/>
    </row>
    <row r="253" spans="2:15" ht="14.45" customHeight="1" x14ac:dyDescent="0.2">
      <c r="B253" s="382"/>
      <c r="C253" s="385"/>
      <c r="D253" s="387"/>
      <c r="E253" s="379"/>
      <c r="F253" s="230"/>
      <c r="G253" s="390"/>
      <c r="H253" s="379"/>
      <c r="I253" s="231"/>
      <c r="J253" s="390"/>
      <c r="K253" s="379"/>
      <c r="L253" s="231"/>
      <c r="M253" s="390"/>
      <c r="N253" s="379"/>
      <c r="O253" s="231"/>
    </row>
    <row r="254" spans="2:15" ht="14.45" customHeight="1" x14ac:dyDescent="0.2">
      <c r="B254" s="407" t="s">
        <v>1758</v>
      </c>
      <c r="C254" s="402" t="s">
        <v>380</v>
      </c>
      <c r="D254" s="400"/>
      <c r="E254" s="401" t="s">
        <v>381</v>
      </c>
      <c r="F254" s="233" t="s">
        <v>473</v>
      </c>
      <c r="G254" s="398"/>
      <c r="H254" s="401"/>
      <c r="I254" s="233"/>
      <c r="J254" s="398"/>
      <c r="K254" s="394"/>
      <c r="L254" s="233"/>
      <c r="M254" s="398"/>
      <c r="N254" s="394"/>
      <c r="O254" s="233"/>
    </row>
    <row r="255" spans="2:15" ht="14.45" customHeight="1" x14ac:dyDescent="0.2">
      <c r="B255" s="408"/>
      <c r="C255" s="403"/>
      <c r="D255" s="399"/>
      <c r="E255" s="395"/>
      <c r="F255" s="235"/>
      <c r="G255" s="399"/>
      <c r="H255" s="395"/>
      <c r="I255" s="235"/>
      <c r="J255" s="399"/>
      <c r="K255" s="395"/>
      <c r="L255" s="235"/>
      <c r="M255" s="399"/>
      <c r="N255" s="395"/>
      <c r="O255" s="235"/>
    </row>
    <row r="256" spans="2:15" ht="14.45" customHeight="1" x14ac:dyDescent="0.2">
      <c r="B256" s="408"/>
      <c r="C256" s="403"/>
      <c r="D256" s="399"/>
      <c r="E256" s="395"/>
      <c r="F256" s="235"/>
      <c r="G256" s="399"/>
      <c r="H256" s="395"/>
      <c r="I256" s="235"/>
      <c r="J256" s="399"/>
      <c r="K256" s="395"/>
      <c r="L256" s="235"/>
      <c r="M256" s="399"/>
      <c r="N256" s="395"/>
      <c r="O256" s="235"/>
    </row>
    <row r="257" spans="2:15" ht="14.45" customHeight="1" x14ac:dyDescent="0.2">
      <c r="B257" s="408"/>
      <c r="C257" s="403"/>
      <c r="D257" s="399"/>
      <c r="E257" s="395"/>
      <c r="F257" s="235"/>
      <c r="G257" s="399"/>
      <c r="H257" s="395"/>
      <c r="I257" s="235"/>
      <c r="J257" s="399"/>
      <c r="K257" s="395"/>
      <c r="L257" s="235"/>
      <c r="M257" s="399"/>
      <c r="N257" s="395"/>
      <c r="O257" s="235"/>
    </row>
    <row r="258" spans="2:15" ht="14.45" customHeight="1" x14ac:dyDescent="0.2">
      <c r="B258" s="408"/>
      <c r="C258" s="403"/>
      <c r="D258" s="399"/>
      <c r="E258" s="395"/>
      <c r="F258" s="235"/>
      <c r="G258" s="399"/>
      <c r="H258" s="395"/>
      <c r="I258" s="235"/>
      <c r="J258" s="399"/>
      <c r="K258" s="395"/>
      <c r="L258" s="235"/>
      <c r="M258" s="399"/>
      <c r="N258" s="395"/>
      <c r="O258" s="235"/>
    </row>
    <row r="259" spans="2:15" ht="14.45" customHeight="1" x14ac:dyDescent="0.2">
      <c r="B259" s="408"/>
      <c r="C259" s="403"/>
      <c r="D259" s="399"/>
      <c r="E259" s="395"/>
      <c r="F259" s="235"/>
      <c r="G259" s="399"/>
      <c r="H259" s="395"/>
      <c r="I259" s="235"/>
      <c r="J259" s="399"/>
      <c r="K259" s="395"/>
      <c r="L259" s="235"/>
      <c r="M259" s="399"/>
      <c r="N259" s="395"/>
      <c r="O259" s="235"/>
    </row>
    <row r="260" spans="2:15" ht="14.45" customHeight="1" x14ac:dyDescent="0.2">
      <c r="B260" s="408"/>
      <c r="C260" s="403"/>
      <c r="D260" s="399"/>
      <c r="E260" s="395"/>
      <c r="F260" s="235"/>
      <c r="G260" s="399"/>
      <c r="H260" s="395"/>
      <c r="I260" s="235"/>
      <c r="J260" s="399"/>
      <c r="K260" s="395"/>
      <c r="L260" s="235"/>
      <c r="M260" s="399"/>
      <c r="N260" s="395"/>
      <c r="O260" s="235"/>
    </row>
    <row r="261" spans="2:15" ht="14.45" customHeight="1" x14ac:dyDescent="0.2">
      <c r="B261" s="408"/>
      <c r="C261" s="403"/>
      <c r="D261" s="399"/>
      <c r="E261" s="395"/>
      <c r="F261" s="235"/>
      <c r="G261" s="399"/>
      <c r="H261" s="395"/>
      <c r="I261" s="235"/>
      <c r="J261" s="399"/>
      <c r="K261" s="395"/>
      <c r="L261" s="235"/>
      <c r="M261" s="399"/>
      <c r="N261" s="395"/>
      <c r="O261" s="235"/>
    </row>
    <row r="262" spans="2:15" ht="14.45" customHeight="1" x14ac:dyDescent="0.2">
      <c r="B262" s="408"/>
      <c r="C262" s="403"/>
      <c r="D262" s="399"/>
      <c r="E262" s="395"/>
      <c r="F262" s="235"/>
      <c r="G262" s="399"/>
      <c r="H262" s="395"/>
      <c r="I262" s="235"/>
      <c r="J262" s="399"/>
      <c r="K262" s="395"/>
      <c r="L262" s="235"/>
      <c r="M262" s="399"/>
      <c r="N262" s="395"/>
      <c r="O262" s="235"/>
    </row>
    <row r="263" spans="2:15" ht="14.45" customHeight="1" x14ac:dyDescent="0.2">
      <c r="B263" s="408"/>
      <c r="C263" s="403"/>
      <c r="D263" s="399"/>
      <c r="E263" s="395"/>
      <c r="F263" s="235"/>
      <c r="G263" s="399"/>
      <c r="H263" s="395"/>
      <c r="I263" s="235"/>
      <c r="J263" s="399"/>
      <c r="K263" s="395"/>
      <c r="L263" s="235"/>
      <c r="M263" s="399"/>
      <c r="N263" s="395"/>
      <c r="O263" s="235"/>
    </row>
    <row r="264" spans="2:15" ht="14.45" customHeight="1" x14ac:dyDescent="0.2">
      <c r="B264" s="407" t="s">
        <v>1760</v>
      </c>
      <c r="C264" s="402" t="s">
        <v>306</v>
      </c>
      <c r="D264" s="400"/>
      <c r="E264" s="401" t="s">
        <v>259</v>
      </c>
      <c r="F264" s="233" t="s">
        <v>474</v>
      </c>
      <c r="G264" s="398"/>
      <c r="H264" s="401" t="s">
        <v>258</v>
      </c>
      <c r="I264" s="233" t="s">
        <v>475</v>
      </c>
      <c r="J264" s="398"/>
      <c r="K264" s="394"/>
      <c r="L264" s="233"/>
      <c r="M264" s="398"/>
      <c r="N264" s="394"/>
      <c r="O264" s="233"/>
    </row>
    <row r="265" spans="2:15" ht="14.45" customHeight="1" x14ac:dyDescent="0.2">
      <c r="B265" s="408"/>
      <c r="C265" s="403"/>
      <c r="D265" s="399"/>
      <c r="E265" s="395"/>
      <c r="F265" s="235"/>
      <c r="G265" s="399"/>
      <c r="H265" s="395"/>
      <c r="I265" s="235"/>
      <c r="J265" s="399"/>
      <c r="K265" s="395"/>
      <c r="L265" s="235"/>
      <c r="M265" s="399"/>
      <c r="N265" s="395"/>
      <c r="O265" s="235"/>
    </row>
    <row r="266" spans="2:15" ht="14.45" customHeight="1" x14ac:dyDescent="0.2">
      <c r="B266" s="408"/>
      <c r="C266" s="403"/>
      <c r="D266" s="399"/>
      <c r="E266" s="395"/>
      <c r="F266" s="235"/>
      <c r="G266" s="399"/>
      <c r="H266" s="395"/>
      <c r="I266" s="235"/>
      <c r="J266" s="399"/>
      <c r="K266" s="395"/>
      <c r="L266" s="235"/>
      <c r="M266" s="399"/>
      <c r="N266" s="395"/>
      <c r="O266" s="235"/>
    </row>
    <row r="267" spans="2:15" ht="14.45" customHeight="1" x14ac:dyDescent="0.2">
      <c r="B267" s="408"/>
      <c r="C267" s="403"/>
      <c r="D267" s="399"/>
      <c r="E267" s="395"/>
      <c r="F267" s="235"/>
      <c r="G267" s="399"/>
      <c r="H267" s="395"/>
      <c r="I267" s="235"/>
      <c r="J267" s="399"/>
      <c r="K267" s="395"/>
      <c r="L267" s="235"/>
      <c r="M267" s="399"/>
      <c r="N267" s="395"/>
      <c r="O267" s="235"/>
    </row>
    <row r="268" spans="2:15" ht="14.45" customHeight="1" x14ac:dyDescent="0.2">
      <c r="B268" s="408"/>
      <c r="C268" s="403"/>
      <c r="D268" s="399"/>
      <c r="E268" s="395"/>
      <c r="F268" s="235"/>
      <c r="G268" s="399"/>
      <c r="H268" s="395"/>
      <c r="I268" s="235"/>
      <c r="J268" s="399"/>
      <c r="K268" s="395"/>
      <c r="L268" s="235"/>
      <c r="M268" s="399"/>
      <c r="N268" s="395"/>
      <c r="O268" s="235"/>
    </row>
    <row r="269" spans="2:15" ht="14.45" customHeight="1" x14ac:dyDescent="0.2">
      <c r="B269" s="408"/>
      <c r="C269" s="403"/>
      <c r="D269" s="399"/>
      <c r="E269" s="395"/>
      <c r="F269" s="235"/>
      <c r="G269" s="399"/>
      <c r="H269" s="395"/>
      <c r="I269" s="235"/>
      <c r="J269" s="399"/>
      <c r="K269" s="395"/>
      <c r="L269" s="235"/>
      <c r="M269" s="399"/>
      <c r="N269" s="395"/>
      <c r="O269" s="235"/>
    </row>
    <row r="270" spans="2:15" ht="14.45" customHeight="1" x14ac:dyDescent="0.2">
      <c r="B270" s="408"/>
      <c r="C270" s="403"/>
      <c r="D270" s="399"/>
      <c r="E270" s="395"/>
      <c r="F270" s="235"/>
      <c r="G270" s="399"/>
      <c r="H270" s="395"/>
      <c r="I270" s="235"/>
      <c r="J270" s="399"/>
      <c r="K270" s="395"/>
      <c r="L270" s="235"/>
      <c r="M270" s="399"/>
      <c r="N270" s="395"/>
      <c r="O270" s="235"/>
    </row>
    <row r="271" spans="2:15" ht="14.45" customHeight="1" x14ac:dyDescent="0.2">
      <c r="B271" s="408"/>
      <c r="C271" s="403"/>
      <c r="D271" s="399"/>
      <c r="E271" s="395"/>
      <c r="F271" s="235"/>
      <c r="G271" s="399"/>
      <c r="H271" s="395"/>
      <c r="I271" s="235"/>
      <c r="J271" s="399"/>
      <c r="K271" s="395"/>
      <c r="L271" s="235"/>
      <c r="M271" s="399"/>
      <c r="N271" s="395"/>
      <c r="O271" s="235"/>
    </row>
    <row r="272" spans="2:15" ht="14.45" customHeight="1" x14ac:dyDescent="0.2">
      <c r="B272" s="408"/>
      <c r="C272" s="403"/>
      <c r="D272" s="399"/>
      <c r="E272" s="395"/>
      <c r="F272" s="235"/>
      <c r="G272" s="399"/>
      <c r="H272" s="395"/>
      <c r="I272" s="235"/>
      <c r="J272" s="399"/>
      <c r="K272" s="395"/>
      <c r="L272" s="235"/>
      <c r="M272" s="399"/>
      <c r="N272" s="395"/>
      <c r="O272" s="235"/>
    </row>
    <row r="273" spans="2:15" ht="14.45" customHeight="1" x14ac:dyDescent="0.2">
      <c r="B273" s="408"/>
      <c r="C273" s="403"/>
      <c r="D273" s="399"/>
      <c r="E273" s="395"/>
      <c r="F273" s="235"/>
      <c r="G273" s="399"/>
      <c r="H273" s="395"/>
      <c r="I273" s="235"/>
      <c r="J273" s="399"/>
      <c r="K273" s="395"/>
      <c r="L273" s="235"/>
      <c r="M273" s="399"/>
      <c r="N273" s="395"/>
      <c r="O273" s="235"/>
    </row>
    <row r="274" spans="2:15" ht="14.45" customHeight="1" x14ac:dyDescent="0.2">
      <c r="B274" s="381" t="s">
        <v>1762</v>
      </c>
      <c r="C274" s="381" t="s">
        <v>707</v>
      </c>
      <c r="D274" s="386"/>
      <c r="E274" s="378" t="s">
        <v>708</v>
      </c>
      <c r="F274" s="229" t="s">
        <v>709</v>
      </c>
      <c r="G274" s="389"/>
      <c r="H274" s="378"/>
      <c r="I274" s="229"/>
      <c r="J274" s="389"/>
      <c r="K274" s="378"/>
      <c r="L274" s="229"/>
      <c r="M274" s="389"/>
      <c r="N274" s="378"/>
      <c r="O274" s="229"/>
    </row>
    <row r="275" spans="2:15" ht="14.45" customHeight="1" x14ac:dyDescent="0.2">
      <c r="B275" s="384"/>
      <c r="C275" s="384"/>
      <c r="D275" s="387"/>
      <c r="E275" s="379"/>
      <c r="F275" s="230"/>
      <c r="G275" s="390"/>
      <c r="H275" s="379"/>
      <c r="I275" s="231"/>
      <c r="J275" s="390"/>
      <c r="K275" s="379"/>
      <c r="L275" s="231"/>
      <c r="M275" s="390"/>
      <c r="N275" s="379"/>
      <c r="O275" s="231"/>
    </row>
    <row r="276" spans="2:15" ht="14.45" customHeight="1" x14ac:dyDescent="0.2">
      <c r="B276" s="384"/>
      <c r="C276" s="384"/>
      <c r="D276" s="387"/>
      <c r="E276" s="379"/>
      <c r="F276" s="230"/>
      <c r="G276" s="390"/>
      <c r="H276" s="379"/>
      <c r="I276" s="231"/>
      <c r="J276" s="390"/>
      <c r="K276" s="379"/>
      <c r="L276" s="231"/>
      <c r="M276" s="390"/>
      <c r="N276" s="379"/>
      <c r="O276" s="231"/>
    </row>
    <row r="277" spans="2:15" ht="14.45" customHeight="1" x14ac:dyDescent="0.2">
      <c r="B277" s="384"/>
      <c r="C277" s="384"/>
      <c r="D277" s="387"/>
      <c r="E277" s="379"/>
      <c r="F277" s="230"/>
      <c r="G277" s="390"/>
      <c r="H277" s="379"/>
      <c r="I277" s="231"/>
      <c r="J277" s="390"/>
      <c r="K277" s="379"/>
      <c r="L277" s="231"/>
      <c r="M277" s="390"/>
      <c r="N277" s="379"/>
      <c r="O277" s="231"/>
    </row>
    <row r="278" spans="2:15" ht="14.45" customHeight="1" x14ac:dyDescent="0.2">
      <c r="B278" s="384"/>
      <c r="C278" s="384"/>
      <c r="D278" s="387"/>
      <c r="E278" s="379"/>
      <c r="F278" s="230"/>
      <c r="G278" s="390"/>
      <c r="H278" s="379"/>
      <c r="I278" s="231"/>
      <c r="J278" s="390"/>
      <c r="K278" s="379"/>
      <c r="L278" s="231"/>
      <c r="M278" s="390"/>
      <c r="N278" s="379"/>
      <c r="O278" s="231"/>
    </row>
    <row r="279" spans="2:15" ht="14.45" customHeight="1" x14ac:dyDescent="0.2">
      <c r="B279" s="384"/>
      <c r="C279" s="384"/>
      <c r="D279" s="387"/>
      <c r="E279" s="379"/>
      <c r="F279" s="230"/>
      <c r="G279" s="390"/>
      <c r="H279" s="379"/>
      <c r="I279" s="231"/>
      <c r="J279" s="390"/>
      <c r="K279" s="379"/>
      <c r="L279" s="231"/>
      <c r="M279" s="390"/>
      <c r="N279" s="379"/>
      <c r="O279" s="231"/>
    </row>
    <row r="280" spans="2:15" ht="14.45" customHeight="1" x14ac:dyDescent="0.2">
      <c r="B280" s="384"/>
      <c r="C280" s="384"/>
      <c r="D280" s="387"/>
      <c r="E280" s="379"/>
      <c r="F280" s="230"/>
      <c r="G280" s="390"/>
      <c r="H280" s="379"/>
      <c r="I280" s="231"/>
      <c r="J280" s="390"/>
      <c r="K280" s="379"/>
      <c r="L280" s="231"/>
      <c r="M280" s="390"/>
      <c r="N280" s="379"/>
      <c r="O280" s="231"/>
    </row>
    <row r="281" spans="2:15" ht="14.45" customHeight="1" x14ac:dyDescent="0.2">
      <c r="B281" s="384"/>
      <c r="C281" s="384"/>
      <c r="D281" s="387"/>
      <c r="E281" s="379"/>
      <c r="F281" s="230"/>
      <c r="G281" s="390"/>
      <c r="H281" s="379"/>
      <c r="I281" s="231"/>
      <c r="J281" s="390"/>
      <c r="K281" s="379"/>
      <c r="L281" s="231"/>
      <c r="M281" s="390"/>
      <c r="N281" s="379"/>
      <c r="O281" s="231"/>
    </row>
    <row r="282" spans="2:15" ht="14.45" customHeight="1" x14ac:dyDescent="0.2">
      <c r="B282" s="384"/>
      <c r="C282" s="384"/>
      <c r="D282" s="387"/>
      <c r="E282" s="379"/>
      <c r="F282" s="230"/>
      <c r="G282" s="390"/>
      <c r="H282" s="379"/>
      <c r="I282" s="231"/>
      <c r="J282" s="390"/>
      <c r="K282" s="379"/>
      <c r="L282" s="231"/>
      <c r="M282" s="390"/>
      <c r="N282" s="379"/>
      <c r="O282" s="231"/>
    </row>
    <row r="283" spans="2:15" ht="14.45" customHeight="1" x14ac:dyDescent="0.2">
      <c r="B283" s="385"/>
      <c r="C283" s="385"/>
      <c r="D283" s="388"/>
      <c r="E283" s="380"/>
      <c r="F283" s="230"/>
      <c r="G283" s="391"/>
      <c r="H283" s="380"/>
      <c r="I283" s="231"/>
      <c r="J283" s="391"/>
      <c r="K283" s="380"/>
      <c r="L283" s="231"/>
      <c r="M283" s="391"/>
      <c r="N283" s="380"/>
      <c r="O283" s="231"/>
    </row>
    <row r="284" spans="2:15" ht="14.45" customHeight="1" x14ac:dyDescent="0.2">
      <c r="B284" s="407" t="s">
        <v>1764</v>
      </c>
      <c r="C284" s="402" t="s">
        <v>285</v>
      </c>
      <c r="D284" s="400"/>
      <c r="E284" s="401" t="s">
        <v>261</v>
      </c>
      <c r="F284" s="233" t="s">
        <v>476</v>
      </c>
      <c r="G284" s="398"/>
      <c r="H284" s="401" t="s">
        <v>260</v>
      </c>
      <c r="I284" s="233" t="s">
        <v>477</v>
      </c>
      <c r="J284" s="398"/>
      <c r="K284" s="394"/>
      <c r="L284" s="233"/>
      <c r="M284" s="398"/>
      <c r="N284" s="394"/>
      <c r="O284" s="233"/>
    </row>
    <row r="285" spans="2:15" ht="14.45" customHeight="1" x14ac:dyDescent="0.2">
      <c r="B285" s="413"/>
      <c r="C285" s="403"/>
      <c r="D285" s="399"/>
      <c r="E285" s="395"/>
      <c r="F285" s="235"/>
      <c r="G285" s="399"/>
      <c r="H285" s="395"/>
      <c r="I285" s="235"/>
      <c r="J285" s="399"/>
      <c r="K285" s="395"/>
      <c r="L285" s="235"/>
      <c r="M285" s="399"/>
      <c r="N285" s="395"/>
      <c r="O285" s="235"/>
    </row>
    <row r="286" spans="2:15" ht="14.45" customHeight="1" x14ac:dyDescent="0.2">
      <c r="B286" s="413"/>
      <c r="C286" s="403"/>
      <c r="D286" s="399"/>
      <c r="E286" s="395"/>
      <c r="F286" s="235"/>
      <c r="G286" s="399"/>
      <c r="H286" s="395"/>
      <c r="I286" s="235"/>
      <c r="J286" s="399"/>
      <c r="K286" s="395"/>
      <c r="L286" s="235"/>
      <c r="M286" s="399"/>
      <c r="N286" s="395"/>
      <c r="O286" s="235"/>
    </row>
    <row r="287" spans="2:15" ht="14.45" customHeight="1" x14ac:dyDescent="0.2">
      <c r="B287" s="413"/>
      <c r="C287" s="403"/>
      <c r="D287" s="399"/>
      <c r="E287" s="395"/>
      <c r="F287" s="235"/>
      <c r="G287" s="399"/>
      <c r="H287" s="395"/>
      <c r="I287" s="235"/>
      <c r="J287" s="399"/>
      <c r="K287" s="395"/>
      <c r="L287" s="235"/>
      <c r="M287" s="399"/>
      <c r="N287" s="395"/>
      <c r="O287" s="235"/>
    </row>
    <row r="288" spans="2:15" ht="14.45" customHeight="1" x14ac:dyDescent="0.2">
      <c r="B288" s="413"/>
      <c r="C288" s="403"/>
      <c r="D288" s="399"/>
      <c r="E288" s="395"/>
      <c r="F288" s="235"/>
      <c r="G288" s="399"/>
      <c r="H288" s="395"/>
      <c r="I288" s="235"/>
      <c r="J288" s="399"/>
      <c r="K288" s="395"/>
      <c r="L288" s="235"/>
      <c r="M288" s="399"/>
      <c r="N288" s="395"/>
      <c r="O288" s="235"/>
    </row>
    <row r="289" spans="2:15" ht="14.45" customHeight="1" x14ac:dyDescent="0.2">
      <c r="B289" s="413"/>
      <c r="C289" s="403"/>
      <c r="D289" s="399"/>
      <c r="E289" s="395"/>
      <c r="F289" s="235"/>
      <c r="G289" s="399"/>
      <c r="H289" s="395"/>
      <c r="I289" s="235"/>
      <c r="J289" s="399"/>
      <c r="K289" s="395"/>
      <c r="L289" s="235"/>
      <c r="M289" s="399"/>
      <c r="N289" s="395"/>
      <c r="O289" s="235"/>
    </row>
    <row r="290" spans="2:15" ht="14.45" customHeight="1" x14ac:dyDescent="0.2">
      <c r="B290" s="413"/>
      <c r="C290" s="403"/>
      <c r="D290" s="399"/>
      <c r="E290" s="395"/>
      <c r="F290" s="235"/>
      <c r="G290" s="399"/>
      <c r="H290" s="395"/>
      <c r="I290" s="235"/>
      <c r="J290" s="399"/>
      <c r="K290" s="395"/>
      <c r="L290" s="235"/>
      <c r="M290" s="399"/>
      <c r="N290" s="395"/>
      <c r="O290" s="235"/>
    </row>
    <row r="291" spans="2:15" ht="14.45" customHeight="1" x14ac:dyDescent="0.2">
      <c r="B291" s="413"/>
      <c r="C291" s="403"/>
      <c r="D291" s="399"/>
      <c r="E291" s="395"/>
      <c r="F291" s="235"/>
      <c r="G291" s="399"/>
      <c r="H291" s="395"/>
      <c r="I291" s="235"/>
      <c r="J291" s="399"/>
      <c r="K291" s="395"/>
      <c r="L291" s="235"/>
      <c r="M291" s="399"/>
      <c r="N291" s="395"/>
      <c r="O291" s="235"/>
    </row>
    <row r="292" spans="2:15" ht="14.45" customHeight="1" x14ac:dyDescent="0.2">
      <c r="B292" s="413"/>
      <c r="C292" s="403"/>
      <c r="D292" s="399"/>
      <c r="E292" s="395"/>
      <c r="F292" s="235"/>
      <c r="G292" s="399"/>
      <c r="H292" s="395"/>
      <c r="I292" s="235"/>
      <c r="J292" s="399"/>
      <c r="K292" s="395"/>
      <c r="L292" s="235"/>
      <c r="M292" s="399"/>
      <c r="N292" s="395"/>
      <c r="O292" s="235"/>
    </row>
    <row r="293" spans="2:15" ht="14.45" customHeight="1" x14ac:dyDescent="0.2">
      <c r="B293" s="413"/>
      <c r="C293" s="403"/>
      <c r="D293" s="399"/>
      <c r="E293" s="395"/>
      <c r="F293" s="235"/>
      <c r="G293" s="399"/>
      <c r="H293" s="395"/>
      <c r="I293" s="235"/>
      <c r="J293" s="399"/>
      <c r="K293" s="395"/>
      <c r="L293" s="235"/>
      <c r="M293" s="399"/>
      <c r="N293" s="395"/>
      <c r="O293" s="235"/>
    </row>
    <row r="294" spans="2:15" ht="14.45" customHeight="1" x14ac:dyDescent="0.2">
      <c r="B294" s="381" t="s">
        <v>1766</v>
      </c>
      <c r="C294" s="381" t="s">
        <v>184</v>
      </c>
      <c r="D294" s="386" t="s">
        <v>687</v>
      </c>
      <c r="E294" s="378" t="s">
        <v>1151</v>
      </c>
      <c r="F294" s="229" t="s">
        <v>1152</v>
      </c>
      <c r="G294" s="389"/>
      <c r="H294" s="378" t="s">
        <v>1153</v>
      </c>
      <c r="I294" s="229" t="s">
        <v>1154</v>
      </c>
      <c r="J294" s="389"/>
      <c r="K294" s="378"/>
      <c r="L294" s="229"/>
      <c r="M294" s="389"/>
      <c r="N294" s="378"/>
      <c r="O294" s="229"/>
    </row>
    <row r="295" spans="2:15" ht="14.45" customHeight="1" x14ac:dyDescent="0.2">
      <c r="B295" s="392"/>
      <c r="C295" s="384"/>
      <c r="D295" s="387"/>
      <c r="E295" s="379"/>
      <c r="F295" s="230"/>
      <c r="G295" s="390"/>
      <c r="H295" s="379"/>
      <c r="I295" s="231"/>
      <c r="J295" s="390"/>
      <c r="K295" s="379"/>
      <c r="L295" s="231"/>
      <c r="M295" s="390"/>
      <c r="N295" s="379"/>
      <c r="O295" s="231"/>
    </row>
    <row r="296" spans="2:15" ht="14.45" customHeight="1" x14ac:dyDescent="0.2">
      <c r="B296" s="392"/>
      <c r="C296" s="384"/>
      <c r="D296" s="387"/>
      <c r="E296" s="379"/>
      <c r="F296" s="230"/>
      <c r="G296" s="390"/>
      <c r="H296" s="379"/>
      <c r="I296" s="231"/>
      <c r="J296" s="390"/>
      <c r="K296" s="379"/>
      <c r="L296" s="231"/>
      <c r="M296" s="390"/>
      <c r="N296" s="379"/>
      <c r="O296" s="231"/>
    </row>
    <row r="297" spans="2:15" ht="14.45" customHeight="1" x14ac:dyDescent="0.2">
      <c r="B297" s="392"/>
      <c r="C297" s="384"/>
      <c r="D297" s="387"/>
      <c r="E297" s="379"/>
      <c r="F297" s="230"/>
      <c r="G297" s="390"/>
      <c r="H297" s="379"/>
      <c r="I297" s="231"/>
      <c r="J297" s="390"/>
      <c r="K297" s="379"/>
      <c r="L297" s="231"/>
      <c r="M297" s="390"/>
      <c r="N297" s="379"/>
      <c r="O297" s="231"/>
    </row>
    <row r="298" spans="2:15" ht="14.45" customHeight="1" x14ac:dyDescent="0.2">
      <c r="B298" s="392"/>
      <c r="C298" s="384"/>
      <c r="D298" s="387"/>
      <c r="E298" s="379"/>
      <c r="F298" s="230"/>
      <c r="G298" s="390"/>
      <c r="H298" s="379"/>
      <c r="I298" s="231"/>
      <c r="J298" s="390"/>
      <c r="K298" s="379"/>
      <c r="L298" s="231"/>
      <c r="M298" s="390"/>
      <c r="N298" s="379"/>
      <c r="O298" s="231"/>
    </row>
    <row r="299" spans="2:15" ht="14.45" customHeight="1" x14ac:dyDescent="0.2">
      <c r="B299" s="392"/>
      <c r="C299" s="384"/>
      <c r="D299" s="387"/>
      <c r="E299" s="379"/>
      <c r="F299" s="230"/>
      <c r="G299" s="390"/>
      <c r="H299" s="379"/>
      <c r="I299" s="231"/>
      <c r="J299" s="390"/>
      <c r="K299" s="379"/>
      <c r="L299" s="231"/>
      <c r="M299" s="390"/>
      <c r="N299" s="379"/>
      <c r="O299" s="231"/>
    </row>
    <row r="300" spans="2:15" ht="14.45" customHeight="1" x14ac:dyDescent="0.2">
      <c r="B300" s="392"/>
      <c r="C300" s="384"/>
      <c r="D300" s="387"/>
      <c r="E300" s="379"/>
      <c r="F300" s="230"/>
      <c r="G300" s="390"/>
      <c r="H300" s="379"/>
      <c r="I300" s="231"/>
      <c r="J300" s="390"/>
      <c r="K300" s="379"/>
      <c r="L300" s="231"/>
      <c r="M300" s="390"/>
      <c r="N300" s="379"/>
      <c r="O300" s="231"/>
    </row>
    <row r="301" spans="2:15" ht="14.45" customHeight="1" x14ac:dyDescent="0.2">
      <c r="B301" s="392"/>
      <c r="C301" s="384"/>
      <c r="D301" s="387"/>
      <c r="E301" s="379"/>
      <c r="F301" s="230"/>
      <c r="G301" s="390"/>
      <c r="H301" s="379"/>
      <c r="I301" s="231"/>
      <c r="J301" s="390"/>
      <c r="K301" s="379"/>
      <c r="L301" s="231"/>
      <c r="M301" s="390"/>
      <c r="N301" s="379"/>
      <c r="O301" s="231"/>
    </row>
    <row r="302" spans="2:15" ht="14.45" customHeight="1" x14ac:dyDescent="0.2">
      <c r="B302" s="392"/>
      <c r="C302" s="384"/>
      <c r="D302" s="387"/>
      <c r="E302" s="379"/>
      <c r="F302" s="230"/>
      <c r="G302" s="390"/>
      <c r="H302" s="379"/>
      <c r="I302" s="231"/>
      <c r="J302" s="390"/>
      <c r="K302" s="379"/>
      <c r="L302" s="231"/>
      <c r="M302" s="390"/>
      <c r="N302" s="379"/>
      <c r="O302" s="231"/>
    </row>
    <row r="303" spans="2:15" ht="14.45" customHeight="1" x14ac:dyDescent="0.2">
      <c r="B303" s="392"/>
      <c r="C303" s="385"/>
      <c r="D303" s="388"/>
      <c r="E303" s="380"/>
      <c r="F303" s="230"/>
      <c r="G303" s="391"/>
      <c r="H303" s="380"/>
      <c r="I303" s="232"/>
      <c r="J303" s="391"/>
      <c r="K303" s="380"/>
      <c r="L303" s="232"/>
      <c r="M303" s="391"/>
      <c r="N303" s="380"/>
      <c r="O303" s="232"/>
    </row>
    <row r="304" spans="2:15" ht="14.45" customHeight="1" x14ac:dyDescent="0.2">
      <c r="B304" s="407" t="s">
        <v>1768</v>
      </c>
      <c r="C304" s="402" t="s">
        <v>286</v>
      </c>
      <c r="D304" s="400"/>
      <c r="E304" s="401" t="s">
        <v>1395</v>
      </c>
      <c r="F304" s="233" t="s">
        <v>1396</v>
      </c>
      <c r="G304" s="398"/>
      <c r="H304" s="401" t="s">
        <v>262</v>
      </c>
      <c r="I304" s="233" t="s">
        <v>478</v>
      </c>
      <c r="J304" s="398"/>
      <c r="K304" s="394"/>
      <c r="L304" s="233"/>
      <c r="M304" s="398"/>
      <c r="N304" s="394"/>
      <c r="O304" s="233"/>
    </row>
    <row r="305" spans="2:15" ht="14.45" customHeight="1" x14ac:dyDescent="0.2">
      <c r="B305" s="413"/>
      <c r="C305" s="403"/>
      <c r="D305" s="400"/>
      <c r="E305" s="395"/>
      <c r="F305" s="235"/>
      <c r="G305" s="400"/>
      <c r="H305" s="395"/>
      <c r="I305" s="235"/>
      <c r="J305" s="400"/>
      <c r="K305" s="395"/>
      <c r="L305" s="235"/>
      <c r="M305" s="400"/>
      <c r="N305" s="395"/>
      <c r="O305" s="235"/>
    </row>
    <row r="306" spans="2:15" ht="14.45" customHeight="1" x14ac:dyDescent="0.2">
      <c r="B306" s="413"/>
      <c r="C306" s="403"/>
      <c r="D306" s="400"/>
      <c r="E306" s="395"/>
      <c r="F306" s="235"/>
      <c r="G306" s="400"/>
      <c r="H306" s="395"/>
      <c r="I306" s="235"/>
      <c r="J306" s="400"/>
      <c r="K306" s="395"/>
      <c r="L306" s="235"/>
      <c r="M306" s="400"/>
      <c r="N306" s="395"/>
      <c r="O306" s="235"/>
    </row>
    <row r="307" spans="2:15" ht="14.45" customHeight="1" x14ac:dyDescent="0.2">
      <c r="B307" s="413"/>
      <c r="C307" s="403"/>
      <c r="D307" s="400"/>
      <c r="E307" s="395"/>
      <c r="F307" s="235"/>
      <c r="G307" s="400"/>
      <c r="H307" s="395"/>
      <c r="I307" s="235"/>
      <c r="J307" s="400"/>
      <c r="K307" s="395"/>
      <c r="L307" s="235"/>
      <c r="M307" s="400"/>
      <c r="N307" s="395"/>
      <c r="O307" s="235"/>
    </row>
    <row r="308" spans="2:15" ht="14.45" customHeight="1" x14ac:dyDescent="0.2">
      <c r="B308" s="413"/>
      <c r="C308" s="403"/>
      <c r="D308" s="400"/>
      <c r="E308" s="395"/>
      <c r="F308" s="235"/>
      <c r="G308" s="400"/>
      <c r="H308" s="395"/>
      <c r="I308" s="235"/>
      <c r="J308" s="400"/>
      <c r="K308" s="395"/>
      <c r="L308" s="235"/>
      <c r="M308" s="400"/>
      <c r="N308" s="395"/>
      <c r="O308" s="235"/>
    </row>
    <row r="309" spans="2:15" ht="14.45" customHeight="1" x14ac:dyDescent="0.2">
      <c r="B309" s="413"/>
      <c r="C309" s="403"/>
      <c r="D309" s="400"/>
      <c r="E309" s="395"/>
      <c r="F309" s="235"/>
      <c r="G309" s="400"/>
      <c r="H309" s="395"/>
      <c r="I309" s="235"/>
      <c r="J309" s="400"/>
      <c r="K309" s="395"/>
      <c r="L309" s="235"/>
      <c r="M309" s="400"/>
      <c r="N309" s="395"/>
      <c r="O309" s="235"/>
    </row>
    <row r="310" spans="2:15" ht="14.45" customHeight="1" x14ac:dyDescent="0.2">
      <c r="B310" s="413"/>
      <c r="C310" s="403"/>
      <c r="D310" s="400"/>
      <c r="E310" s="395"/>
      <c r="F310" s="235"/>
      <c r="G310" s="400"/>
      <c r="H310" s="395"/>
      <c r="I310" s="235"/>
      <c r="J310" s="400"/>
      <c r="K310" s="395"/>
      <c r="L310" s="235"/>
      <c r="M310" s="400"/>
      <c r="N310" s="395"/>
      <c r="O310" s="235"/>
    </row>
    <row r="311" spans="2:15" ht="14.45" customHeight="1" x14ac:dyDescent="0.2">
      <c r="B311" s="413"/>
      <c r="C311" s="403"/>
      <c r="D311" s="400"/>
      <c r="E311" s="395"/>
      <c r="F311" s="235"/>
      <c r="G311" s="400"/>
      <c r="H311" s="395"/>
      <c r="I311" s="235"/>
      <c r="J311" s="400"/>
      <c r="K311" s="395"/>
      <c r="L311" s="235"/>
      <c r="M311" s="400"/>
      <c r="N311" s="395"/>
      <c r="O311" s="235"/>
    </row>
    <row r="312" spans="2:15" ht="14.45" customHeight="1" x14ac:dyDescent="0.2">
      <c r="B312" s="413"/>
      <c r="C312" s="403"/>
      <c r="D312" s="400"/>
      <c r="E312" s="395"/>
      <c r="F312" s="235"/>
      <c r="G312" s="400"/>
      <c r="H312" s="395"/>
      <c r="I312" s="235"/>
      <c r="J312" s="400"/>
      <c r="K312" s="395"/>
      <c r="L312" s="235"/>
      <c r="M312" s="400"/>
      <c r="N312" s="395"/>
      <c r="O312" s="235"/>
    </row>
    <row r="313" spans="2:15" ht="14.45" customHeight="1" x14ac:dyDescent="0.2">
      <c r="B313" s="413"/>
      <c r="C313" s="403"/>
      <c r="D313" s="400"/>
      <c r="E313" s="395"/>
      <c r="F313" s="235"/>
      <c r="G313" s="400"/>
      <c r="H313" s="395"/>
      <c r="I313" s="235"/>
      <c r="J313" s="400"/>
      <c r="K313" s="395"/>
      <c r="L313" s="235"/>
      <c r="M313" s="400"/>
      <c r="N313" s="395"/>
      <c r="O313" s="235"/>
    </row>
    <row r="314" spans="2:15" ht="14.45" customHeight="1" x14ac:dyDescent="0.2">
      <c r="B314" s="407" t="s">
        <v>1770</v>
      </c>
      <c r="C314" s="402" t="s">
        <v>287</v>
      </c>
      <c r="D314" s="400"/>
      <c r="E314" s="401" t="s">
        <v>263</v>
      </c>
      <c r="F314" s="233" t="s">
        <v>479</v>
      </c>
      <c r="G314" s="398"/>
      <c r="H314" s="401" t="s">
        <v>264</v>
      </c>
      <c r="I314" s="233" t="s">
        <v>480</v>
      </c>
      <c r="J314" s="398"/>
      <c r="K314" s="394"/>
      <c r="L314" s="233"/>
      <c r="M314" s="398"/>
      <c r="N314" s="394"/>
      <c r="O314" s="233"/>
    </row>
    <row r="315" spans="2:15" ht="14.45" customHeight="1" x14ac:dyDescent="0.2">
      <c r="B315" s="408"/>
      <c r="C315" s="403"/>
      <c r="D315" s="399"/>
      <c r="E315" s="395"/>
      <c r="F315" s="235"/>
      <c r="G315" s="399"/>
      <c r="H315" s="395"/>
      <c r="I315" s="235"/>
      <c r="J315" s="399"/>
      <c r="K315" s="395"/>
      <c r="L315" s="235"/>
      <c r="M315" s="399"/>
      <c r="N315" s="395"/>
      <c r="O315" s="235"/>
    </row>
    <row r="316" spans="2:15" ht="14.45" customHeight="1" x14ac:dyDescent="0.2">
      <c r="B316" s="408"/>
      <c r="C316" s="403"/>
      <c r="D316" s="399"/>
      <c r="E316" s="395"/>
      <c r="F316" s="235"/>
      <c r="G316" s="399"/>
      <c r="H316" s="395"/>
      <c r="I316" s="235"/>
      <c r="J316" s="399"/>
      <c r="K316" s="395"/>
      <c r="L316" s="235"/>
      <c r="M316" s="399"/>
      <c r="N316" s="395"/>
      <c r="O316" s="235"/>
    </row>
    <row r="317" spans="2:15" ht="14.45" customHeight="1" x14ac:dyDescent="0.2">
      <c r="B317" s="408"/>
      <c r="C317" s="403"/>
      <c r="D317" s="399"/>
      <c r="E317" s="395"/>
      <c r="F317" s="235"/>
      <c r="G317" s="399"/>
      <c r="H317" s="395"/>
      <c r="I317" s="235"/>
      <c r="J317" s="399"/>
      <c r="K317" s="395"/>
      <c r="L317" s="235"/>
      <c r="M317" s="399"/>
      <c r="N317" s="395"/>
      <c r="O317" s="235"/>
    </row>
    <row r="318" spans="2:15" ht="14.45" customHeight="1" x14ac:dyDescent="0.2">
      <c r="B318" s="408"/>
      <c r="C318" s="403"/>
      <c r="D318" s="399"/>
      <c r="E318" s="395"/>
      <c r="F318" s="235"/>
      <c r="G318" s="399"/>
      <c r="H318" s="395"/>
      <c r="I318" s="235"/>
      <c r="J318" s="399"/>
      <c r="K318" s="395"/>
      <c r="L318" s="235"/>
      <c r="M318" s="399"/>
      <c r="N318" s="395"/>
      <c r="O318" s="235"/>
    </row>
    <row r="319" spans="2:15" ht="14.45" customHeight="1" x14ac:dyDescent="0.2">
      <c r="B319" s="408"/>
      <c r="C319" s="403"/>
      <c r="D319" s="399"/>
      <c r="E319" s="395"/>
      <c r="F319" s="235"/>
      <c r="G319" s="399"/>
      <c r="H319" s="395"/>
      <c r="I319" s="235"/>
      <c r="J319" s="399"/>
      <c r="K319" s="395"/>
      <c r="L319" s="235"/>
      <c r="M319" s="399"/>
      <c r="N319" s="395"/>
      <c r="O319" s="235"/>
    </row>
    <row r="320" spans="2:15" ht="14.45" customHeight="1" x14ac:dyDescent="0.2">
      <c r="B320" s="408"/>
      <c r="C320" s="403"/>
      <c r="D320" s="399"/>
      <c r="E320" s="395"/>
      <c r="F320" s="235"/>
      <c r="G320" s="399"/>
      <c r="H320" s="395"/>
      <c r="I320" s="235"/>
      <c r="J320" s="399"/>
      <c r="K320" s="395"/>
      <c r="L320" s="235"/>
      <c r="M320" s="399"/>
      <c r="N320" s="395"/>
      <c r="O320" s="235"/>
    </row>
    <row r="321" spans="2:15" ht="14.45" customHeight="1" x14ac:dyDescent="0.2">
      <c r="B321" s="408"/>
      <c r="C321" s="403"/>
      <c r="D321" s="399"/>
      <c r="E321" s="395"/>
      <c r="F321" s="235"/>
      <c r="G321" s="399"/>
      <c r="H321" s="395"/>
      <c r="I321" s="235"/>
      <c r="J321" s="399"/>
      <c r="K321" s="395"/>
      <c r="L321" s="235"/>
      <c r="M321" s="399"/>
      <c r="N321" s="395"/>
      <c r="O321" s="235"/>
    </row>
    <row r="322" spans="2:15" ht="14.45" customHeight="1" x14ac:dyDescent="0.2">
      <c r="B322" s="408"/>
      <c r="C322" s="403"/>
      <c r="D322" s="399"/>
      <c r="E322" s="395"/>
      <c r="F322" s="235"/>
      <c r="G322" s="399"/>
      <c r="H322" s="395"/>
      <c r="I322" s="235"/>
      <c r="J322" s="399"/>
      <c r="K322" s="395"/>
      <c r="L322" s="235"/>
      <c r="M322" s="399"/>
      <c r="N322" s="395"/>
      <c r="O322" s="235"/>
    </row>
    <row r="323" spans="2:15" ht="14.45" customHeight="1" x14ac:dyDescent="0.2">
      <c r="B323" s="408"/>
      <c r="C323" s="403"/>
      <c r="D323" s="399"/>
      <c r="E323" s="395"/>
      <c r="F323" s="235"/>
      <c r="G323" s="399"/>
      <c r="H323" s="395"/>
      <c r="I323" s="235"/>
      <c r="J323" s="399"/>
      <c r="K323" s="395"/>
      <c r="L323" s="235"/>
      <c r="M323" s="399"/>
      <c r="N323" s="395"/>
      <c r="O323" s="235"/>
    </row>
    <row r="324" spans="2:15" ht="14.45" customHeight="1" x14ac:dyDescent="0.2">
      <c r="B324" s="381" t="s">
        <v>1774</v>
      </c>
      <c r="C324" s="381" t="s">
        <v>1156</v>
      </c>
      <c r="D324" s="386" t="s">
        <v>242</v>
      </c>
      <c r="E324" s="378" t="s">
        <v>656</v>
      </c>
      <c r="F324" s="229" t="s">
        <v>657</v>
      </c>
      <c r="G324" s="389"/>
      <c r="H324" s="378"/>
      <c r="I324" s="229"/>
      <c r="J324" s="389"/>
      <c r="K324" s="378"/>
      <c r="L324" s="229"/>
      <c r="M324" s="389"/>
      <c r="N324" s="378"/>
      <c r="O324" s="229"/>
    </row>
    <row r="325" spans="2:15" ht="14.45" customHeight="1" x14ac:dyDescent="0.2">
      <c r="B325" s="382"/>
      <c r="C325" s="384"/>
      <c r="D325" s="387"/>
      <c r="E325" s="379"/>
      <c r="F325" s="230"/>
      <c r="G325" s="390"/>
      <c r="H325" s="379"/>
      <c r="I325" s="231"/>
      <c r="J325" s="390"/>
      <c r="K325" s="379"/>
      <c r="L325" s="231"/>
      <c r="M325" s="390"/>
      <c r="N325" s="379"/>
      <c r="O325" s="231"/>
    </row>
    <row r="326" spans="2:15" ht="14.45" customHeight="1" x14ac:dyDescent="0.2">
      <c r="B326" s="382"/>
      <c r="C326" s="384"/>
      <c r="D326" s="387"/>
      <c r="E326" s="379"/>
      <c r="F326" s="230"/>
      <c r="G326" s="390"/>
      <c r="H326" s="379"/>
      <c r="I326" s="231"/>
      <c r="J326" s="390"/>
      <c r="K326" s="379"/>
      <c r="L326" s="231"/>
      <c r="M326" s="390"/>
      <c r="N326" s="379"/>
      <c r="O326" s="231"/>
    </row>
    <row r="327" spans="2:15" ht="14.45" customHeight="1" x14ac:dyDescent="0.2">
      <c r="B327" s="382"/>
      <c r="C327" s="384"/>
      <c r="D327" s="387"/>
      <c r="E327" s="379"/>
      <c r="F327" s="230"/>
      <c r="G327" s="390"/>
      <c r="H327" s="379"/>
      <c r="I327" s="231"/>
      <c r="J327" s="390"/>
      <c r="K327" s="379"/>
      <c r="L327" s="231"/>
      <c r="M327" s="390"/>
      <c r="N327" s="379"/>
      <c r="O327" s="231"/>
    </row>
    <row r="328" spans="2:15" ht="14.45" customHeight="1" x14ac:dyDescent="0.2">
      <c r="B328" s="382"/>
      <c r="C328" s="384"/>
      <c r="D328" s="387"/>
      <c r="E328" s="379"/>
      <c r="F328" s="230"/>
      <c r="G328" s="390"/>
      <c r="H328" s="379"/>
      <c r="I328" s="231"/>
      <c r="J328" s="390"/>
      <c r="K328" s="379"/>
      <c r="L328" s="231"/>
      <c r="M328" s="390"/>
      <c r="N328" s="379"/>
      <c r="O328" s="231"/>
    </row>
    <row r="329" spans="2:15" ht="14.45" customHeight="1" x14ac:dyDescent="0.2">
      <c r="B329" s="382"/>
      <c r="C329" s="384"/>
      <c r="D329" s="387"/>
      <c r="E329" s="379"/>
      <c r="F329" s="230"/>
      <c r="G329" s="390"/>
      <c r="H329" s="379"/>
      <c r="I329" s="231"/>
      <c r="J329" s="390"/>
      <c r="K329" s="379"/>
      <c r="L329" s="231"/>
      <c r="M329" s="390"/>
      <c r="N329" s="379"/>
      <c r="O329" s="231"/>
    </row>
    <row r="330" spans="2:15" ht="14.45" customHeight="1" x14ac:dyDescent="0.2">
      <c r="B330" s="382"/>
      <c r="C330" s="384"/>
      <c r="D330" s="387"/>
      <c r="E330" s="379"/>
      <c r="F330" s="230"/>
      <c r="G330" s="390"/>
      <c r="H330" s="379"/>
      <c r="I330" s="231"/>
      <c r="J330" s="390"/>
      <c r="K330" s="379"/>
      <c r="L330" s="231"/>
      <c r="M330" s="390"/>
      <c r="N330" s="379"/>
      <c r="O330" s="231"/>
    </row>
    <row r="331" spans="2:15" ht="14.45" customHeight="1" x14ac:dyDescent="0.2">
      <c r="B331" s="382"/>
      <c r="C331" s="384"/>
      <c r="D331" s="387"/>
      <c r="E331" s="379"/>
      <c r="F331" s="230"/>
      <c r="G331" s="390"/>
      <c r="H331" s="379"/>
      <c r="I331" s="231"/>
      <c r="J331" s="390"/>
      <c r="K331" s="379"/>
      <c r="L331" s="231"/>
      <c r="M331" s="390"/>
      <c r="N331" s="379"/>
      <c r="O331" s="231"/>
    </row>
    <row r="332" spans="2:15" ht="14.45" customHeight="1" x14ac:dyDescent="0.2">
      <c r="B332" s="382"/>
      <c r="C332" s="384"/>
      <c r="D332" s="387"/>
      <c r="E332" s="379"/>
      <c r="F332" s="230"/>
      <c r="G332" s="390"/>
      <c r="H332" s="379"/>
      <c r="I332" s="231"/>
      <c r="J332" s="390"/>
      <c r="K332" s="379"/>
      <c r="L332" s="231"/>
      <c r="M332" s="390"/>
      <c r="N332" s="379"/>
      <c r="O332" s="231"/>
    </row>
    <row r="333" spans="2:15" ht="14.45" customHeight="1" x14ac:dyDescent="0.2">
      <c r="B333" s="382"/>
      <c r="C333" s="385"/>
      <c r="D333" s="387"/>
      <c r="E333" s="379"/>
      <c r="F333" s="230"/>
      <c r="G333" s="390"/>
      <c r="H333" s="379"/>
      <c r="I333" s="231"/>
      <c r="J333" s="390"/>
      <c r="K333" s="379"/>
      <c r="L333" s="231"/>
      <c r="M333" s="390"/>
      <c r="N333" s="379"/>
      <c r="O333" s="231"/>
    </row>
    <row r="334" spans="2:15" ht="14.45" customHeight="1" x14ac:dyDescent="0.2">
      <c r="B334" s="381" t="s">
        <v>1775</v>
      </c>
      <c r="C334" s="381" t="s">
        <v>1155</v>
      </c>
      <c r="D334" s="386"/>
      <c r="E334" s="378" t="s">
        <v>658</v>
      </c>
      <c r="F334" s="229" t="s">
        <v>659</v>
      </c>
      <c r="G334" s="389"/>
      <c r="H334" s="378"/>
      <c r="I334" s="229"/>
      <c r="J334" s="389"/>
      <c r="K334" s="378"/>
      <c r="L334" s="229"/>
      <c r="M334" s="389"/>
      <c r="N334" s="378"/>
      <c r="O334" s="229"/>
    </row>
    <row r="335" spans="2:15" ht="14.45" customHeight="1" x14ac:dyDescent="0.2">
      <c r="B335" s="382"/>
      <c r="C335" s="384"/>
      <c r="D335" s="387"/>
      <c r="E335" s="379"/>
      <c r="F335" s="230"/>
      <c r="G335" s="390"/>
      <c r="H335" s="379"/>
      <c r="I335" s="231"/>
      <c r="J335" s="390"/>
      <c r="K335" s="379"/>
      <c r="L335" s="231"/>
      <c r="M335" s="390"/>
      <c r="N335" s="379"/>
      <c r="O335" s="231"/>
    </row>
    <row r="336" spans="2:15" ht="14.45" customHeight="1" x14ac:dyDescent="0.2">
      <c r="B336" s="382"/>
      <c r="C336" s="384"/>
      <c r="D336" s="387"/>
      <c r="E336" s="379"/>
      <c r="F336" s="230"/>
      <c r="G336" s="390"/>
      <c r="H336" s="379"/>
      <c r="I336" s="231"/>
      <c r="J336" s="390"/>
      <c r="K336" s="379"/>
      <c r="L336" s="231"/>
      <c r="M336" s="390"/>
      <c r="N336" s="379"/>
      <c r="O336" s="231"/>
    </row>
    <row r="337" spans="2:15" ht="14.45" customHeight="1" x14ac:dyDescent="0.2">
      <c r="B337" s="382"/>
      <c r="C337" s="384"/>
      <c r="D337" s="387"/>
      <c r="E337" s="379"/>
      <c r="F337" s="230"/>
      <c r="G337" s="390"/>
      <c r="H337" s="379"/>
      <c r="I337" s="231"/>
      <c r="J337" s="390"/>
      <c r="K337" s="379"/>
      <c r="L337" s="231"/>
      <c r="M337" s="390"/>
      <c r="N337" s="379"/>
      <c r="O337" s="231"/>
    </row>
    <row r="338" spans="2:15" ht="14.45" customHeight="1" x14ac:dyDescent="0.2">
      <c r="B338" s="382"/>
      <c r="C338" s="384"/>
      <c r="D338" s="387"/>
      <c r="E338" s="379"/>
      <c r="F338" s="230"/>
      <c r="G338" s="390"/>
      <c r="H338" s="379"/>
      <c r="I338" s="231"/>
      <c r="J338" s="390"/>
      <c r="K338" s="379"/>
      <c r="L338" s="231"/>
      <c r="M338" s="390"/>
      <c r="N338" s="379"/>
      <c r="O338" s="231"/>
    </row>
    <row r="339" spans="2:15" ht="14.45" customHeight="1" x14ac:dyDescent="0.2">
      <c r="B339" s="382"/>
      <c r="C339" s="384"/>
      <c r="D339" s="387"/>
      <c r="E339" s="379"/>
      <c r="F339" s="230"/>
      <c r="G339" s="390"/>
      <c r="H339" s="379"/>
      <c r="I339" s="231"/>
      <c r="J339" s="390"/>
      <c r="K339" s="379"/>
      <c r="L339" s="231"/>
      <c r="M339" s="390"/>
      <c r="N339" s="379"/>
      <c r="O339" s="231"/>
    </row>
    <row r="340" spans="2:15" ht="14.45" customHeight="1" x14ac:dyDescent="0.2">
      <c r="B340" s="382"/>
      <c r="C340" s="384"/>
      <c r="D340" s="387"/>
      <c r="E340" s="379"/>
      <c r="F340" s="230"/>
      <c r="G340" s="390"/>
      <c r="H340" s="379"/>
      <c r="I340" s="231"/>
      <c r="J340" s="390"/>
      <c r="K340" s="379"/>
      <c r="L340" s="231"/>
      <c r="M340" s="390"/>
      <c r="N340" s="379"/>
      <c r="O340" s="231"/>
    </row>
    <row r="341" spans="2:15" ht="14.45" customHeight="1" x14ac:dyDescent="0.2">
      <c r="B341" s="382"/>
      <c r="C341" s="384"/>
      <c r="D341" s="387"/>
      <c r="E341" s="379"/>
      <c r="F341" s="230"/>
      <c r="G341" s="390"/>
      <c r="H341" s="379"/>
      <c r="I341" s="231"/>
      <c r="J341" s="390"/>
      <c r="K341" s="379"/>
      <c r="L341" s="231"/>
      <c r="M341" s="390"/>
      <c r="N341" s="379"/>
      <c r="O341" s="231"/>
    </row>
    <row r="342" spans="2:15" ht="14.45" customHeight="1" x14ac:dyDescent="0.2">
      <c r="B342" s="382"/>
      <c r="C342" s="384"/>
      <c r="D342" s="387"/>
      <c r="E342" s="379"/>
      <c r="F342" s="230"/>
      <c r="G342" s="390"/>
      <c r="H342" s="379"/>
      <c r="I342" s="231"/>
      <c r="J342" s="390"/>
      <c r="K342" s="379"/>
      <c r="L342" s="231"/>
      <c r="M342" s="390"/>
      <c r="N342" s="379"/>
      <c r="O342" s="231"/>
    </row>
    <row r="343" spans="2:15" ht="14.45" customHeight="1" x14ac:dyDescent="0.2">
      <c r="B343" s="382"/>
      <c r="C343" s="385"/>
      <c r="D343" s="387"/>
      <c r="E343" s="379"/>
      <c r="F343" s="230"/>
      <c r="G343" s="390"/>
      <c r="H343" s="379"/>
      <c r="I343" s="231"/>
      <c r="J343" s="390"/>
      <c r="K343" s="379"/>
      <c r="L343" s="231"/>
      <c r="M343" s="390"/>
      <c r="N343" s="379"/>
      <c r="O343" s="231"/>
    </row>
    <row r="344" spans="2:15" ht="14.45" customHeight="1" x14ac:dyDescent="0.2">
      <c r="B344" s="407" t="s">
        <v>1777</v>
      </c>
      <c r="C344" s="402" t="s">
        <v>809</v>
      </c>
      <c r="D344" s="400"/>
      <c r="E344" s="401" t="s">
        <v>265</v>
      </c>
      <c r="F344" s="233" t="s">
        <v>481</v>
      </c>
      <c r="G344" s="398"/>
      <c r="H344" s="394"/>
      <c r="I344" s="233"/>
      <c r="J344" s="398"/>
      <c r="K344" s="394"/>
      <c r="L344" s="233"/>
      <c r="M344" s="398"/>
      <c r="N344" s="394"/>
      <c r="O344" s="233"/>
    </row>
    <row r="345" spans="2:15" ht="14.45" customHeight="1" x14ac:dyDescent="0.2">
      <c r="B345" s="408"/>
      <c r="C345" s="403"/>
      <c r="D345" s="399"/>
      <c r="E345" s="395"/>
      <c r="F345" s="235"/>
      <c r="G345" s="399"/>
      <c r="H345" s="395"/>
      <c r="I345" s="235"/>
      <c r="J345" s="399"/>
      <c r="K345" s="395"/>
      <c r="L345" s="235"/>
      <c r="M345" s="399"/>
      <c r="N345" s="395"/>
      <c r="O345" s="235"/>
    </row>
    <row r="346" spans="2:15" ht="14.45" customHeight="1" x14ac:dyDescent="0.2">
      <c r="B346" s="408"/>
      <c r="C346" s="403"/>
      <c r="D346" s="399"/>
      <c r="E346" s="395"/>
      <c r="F346" s="235"/>
      <c r="G346" s="399"/>
      <c r="H346" s="395"/>
      <c r="I346" s="235"/>
      <c r="J346" s="399"/>
      <c r="K346" s="395"/>
      <c r="L346" s="235"/>
      <c r="M346" s="399"/>
      <c r="N346" s="395"/>
      <c r="O346" s="235"/>
    </row>
    <row r="347" spans="2:15" ht="14.45" customHeight="1" x14ac:dyDescent="0.2">
      <c r="B347" s="408"/>
      <c r="C347" s="403"/>
      <c r="D347" s="399"/>
      <c r="E347" s="395"/>
      <c r="F347" s="235"/>
      <c r="G347" s="399"/>
      <c r="H347" s="395"/>
      <c r="I347" s="235"/>
      <c r="J347" s="399"/>
      <c r="K347" s="395"/>
      <c r="L347" s="235"/>
      <c r="M347" s="399"/>
      <c r="N347" s="395"/>
      <c r="O347" s="235"/>
    </row>
    <row r="348" spans="2:15" ht="14.45" customHeight="1" x14ac:dyDescent="0.2">
      <c r="B348" s="408"/>
      <c r="C348" s="403"/>
      <c r="D348" s="399"/>
      <c r="E348" s="395"/>
      <c r="F348" s="235"/>
      <c r="G348" s="399"/>
      <c r="H348" s="395"/>
      <c r="I348" s="235"/>
      <c r="J348" s="399"/>
      <c r="K348" s="395"/>
      <c r="L348" s="235"/>
      <c r="M348" s="399"/>
      <c r="N348" s="395"/>
      <c r="O348" s="235"/>
    </row>
    <row r="349" spans="2:15" ht="14.45" customHeight="1" x14ac:dyDescent="0.2">
      <c r="B349" s="408"/>
      <c r="C349" s="403"/>
      <c r="D349" s="399"/>
      <c r="E349" s="395"/>
      <c r="F349" s="235"/>
      <c r="G349" s="399"/>
      <c r="H349" s="395"/>
      <c r="I349" s="235"/>
      <c r="J349" s="399"/>
      <c r="K349" s="395"/>
      <c r="L349" s="235"/>
      <c r="M349" s="399"/>
      <c r="N349" s="395"/>
      <c r="O349" s="235"/>
    </row>
    <row r="350" spans="2:15" ht="14.45" customHeight="1" x14ac:dyDescent="0.2">
      <c r="B350" s="408"/>
      <c r="C350" s="403"/>
      <c r="D350" s="399"/>
      <c r="E350" s="395"/>
      <c r="F350" s="235"/>
      <c r="G350" s="399"/>
      <c r="H350" s="395"/>
      <c r="I350" s="235"/>
      <c r="J350" s="399"/>
      <c r="K350" s="395"/>
      <c r="L350" s="235"/>
      <c r="M350" s="399"/>
      <c r="N350" s="395"/>
      <c r="O350" s="235"/>
    </row>
    <row r="351" spans="2:15" ht="14.45" customHeight="1" x14ac:dyDescent="0.2">
      <c r="B351" s="408"/>
      <c r="C351" s="403"/>
      <c r="D351" s="399"/>
      <c r="E351" s="395"/>
      <c r="F351" s="235"/>
      <c r="G351" s="399"/>
      <c r="H351" s="395"/>
      <c r="I351" s="235"/>
      <c r="J351" s="399"/>
      <c r="K351" s="395"/>
      <c r="L351" s="235"/>
      <c r="M351" s="399"/>
      <c r="N351" s="395"/>
      <c r="O351" s="235"/>
    </row>
    <row r="352" spans="2:15" ht="14.45" customHeight="1" x14ac:dyDescent="0.2">
      <c r="B352" s="408"/>
      <c r="C352" s="403"/>
      <c r="D352" s="399"/>
      <c r="E352" s="395"/>
      <c r="F352" s="235"/>
      <c r="G352" s="399"/>
      <c r="H352" s="395"/>
      <c r="I352" s="235"/>
      <c r="J352" s="399"/>
      <c r="K352" s="395"/>
      <c r="L352" s="235"/>
      <c r="M352" s="399"/>
      <c r="N352" s="395"/>
      <c r="O352" s="235"/>
    </row>
    <row r="353" spans="2:15" ht="14.45" customHeight="1" x14ac:dyDescent="0.2">
      <c r="B353" s="408"/>
      <c r="C353" s="403"/>
      <c r="D353" s="399"/>
      <c r="E353" s="395"/>
      <c r="F353" s="235"/>
      <c r="G353" s="399"/>
      <c r="H353" s="395"/>
      <c r="I353" s="235"/>
      <c r="J353" s="399"/>
      <c r="K353" s="395"/>
      <c r="L353" s="235"/>
      <c r="M353" s="399"/>
      <c r="N353" s="395"/>
      <c r="O353" s="235"/>
    </row>
    <row r="354" spans="2:15" ht="14.45" customHeight="1" x14ac:dyDescent="0.2">
      <c r="B354" s="381" t="s">
        <v>1780</v>
      </c>
      <c r="C354" s="381" t="s">
        <v>710</v>
      </c>
      <c r="D354" s="386" t="s">
        <v>242</v>
      </c>
      <c r="E354" s="378" t="s">
        <v>711</v>
      </c>
      <c r="F354" s="229" t="s">
        <v>712</v>
      </c>
      <c r="G354" s="389"/>
      <c r="H354" s="378"/>
      <c r="I354" s="229"/>
      <c r="J354" s="389"/>
      <c r="K354" s="378"/>
      <c r="L354" s="229"/>
      <c r="M354" s="389"/>
      <c r="N354" s="378"/>
      <c r="O354" s="229"/>
    </row>
    <row r="355" spans="2:15" ht="14.45" customHeight="1" x14ac:dyDescent="0.2">
      <c r="B355" s="392"/>
      <c r="C355" s="384"/>
      <c r="D355" s="387"/>
      <c r="E355" s="379"/>
      <c r="F355" s="230"/>
      <c r="G355" s="390"/>
      <c r="H355" s="379"/>
      <c r="I355" s="231"/>
      <c r="J355" s="390"/>
      <c r="K355" s="379"/>
      <c r="L355" s="231"/>
      <c r="M355" s="390"/>
      <c r="N355" s="379"/>
      <c r="O355" s="231"/>
    </row>
    <row r="356" spans="2:15" ht="14.45" customHeight="1" x14ac:dyDescent="0.2">
      <c r="B356" s="392"/>
      <c r="C356" s="384"/>
      <c r="D356" s="387"/>
      <c r="E356" s="379"/>
      <c r="F356" s="230"/>
      <c r="G356" s="390"/>
      <c r="H356" s="379"/>
      <c r="I356" s="231"/>
      <c r="J356" s="390"/>
      <c r="K356" s="379"/>
      <c r="L356" s="231"/>
      <c r="M356" s="390"/>
      <c r="N356" s="379"/>
      <c r="O356" s="231"/>
    </row>
    <row r="357" spans="2:15" ht="14.45" customHeight="1" x14ac:dyDescent="0.2">
      <c r="B357" s="392"/>
      <c r="C357" s="384"/>
      <c r="D357" s="387"/>
      <c r="E357" s="379"/>
      <c r="F357" s="230"/>
      <c r="G357" s="390"/>
      <c r="H357" s="379"/>
      <c r="I357" s="231"/>
      <c r="J357" s="390"/>
      <c r="K357" s="379"/>
      <c r="L357" s="231"/>
      <c r="M357" s="390"/>
      <c r="N357" s="379"/>
      <c r="O357" s="231"/>
    </row>
    <row r="358" spans="2:15" ht="14.45" customHeight="1" x14ac:dyDescent="0.2">
      <c r="B358" s="392"/>
      <c r="C358" s="384"/>
      <c r="D358" s="387"/>
      <c r="E358" s="379"/>
      <c r="F358" s="230"/>
      <c r="G358" s="390"/>
      <c r="H358" s="379"/>
      <c r="I358" s="231"/>
      <c r="J358" s="390"/>
      <c r="K358" s="379"/>
      <c r="L358" s="231"/>
      <c r="M358" s="390"/>
      <c r="N358" s="379"/>
      <c r="O358" s="231"/>
    </row>
    <row r="359" spans="2:15" ht="14.45" customHeight="1" x14ac:dyDescent="0.2">
      <c r="B359" s="392"/>
      <c r="C359" s="384"/>
      <c r="D359" s="387"/>
      <c r="E359" s="379"/>
      <c r="F359" s="230"/>
      <c r="G359" s="390"/>
      <c r="H359" s="379"/>
      <c r="I359" s="231"/>
      <c r="J359" s="390"/>
      <c r="K359" s="379"/>
      <c r="L359" s="231"/>
      <c r="M359" s="390"/>
      <c r="N359" s="379"/>
      <c r="O359" s="231"/>
    </row>
    <row r="360" spans="2:15" ht="14.45" customHeight="1" x14ac:dyDescent="0.2">
      <c r="B360" s="392"/>
      <c r="C360" s="384"/>
      <c r="D360" s="387"/>
      <c r="E360" s="379"/>
      <c r="F360" s="230"/>
      <c r="G360" s="390"/>
      <c r="H360" s="379"/>
      <c r="I360" s="231"/>
      <c r="J360" s="390"/>
      <c r="K360" s="379"/>
      <c r="L360" s="231"/>
      <c r="M360" s="390"/>
      <c r="N360" s="379"/>
      <c r="O360" s="231"/>
    </row>
    <row r="361" spans="2:15" ht="14.45" customHeight="1" x14ac:dyDescent="0.2">
      <c r="B361" s="392"/>
      <c r="C361" s="384"/>
      <c r="D361" s="387"/>
      <c r="E361" s="379"/>
      <c r="F361" s="230"/>
      <c r="G361" s="390"/>
      <c r="H361" s="379"/>
      <c r="I361" s="231"/>
      <c r="J361" s="390"/>
      <c r="K361" s="379"/>
      <c r="L361" s="231"/>
      <c r="M361" s="390"/>
      <c r="N361" s="379"/>
      <c r="O361" s="231"/>
    </row>
    <row r="362" spans="2:15" ht="14.45" customHeight="1" x14ac:dyDescent="0.2">
      <c r="B362" s="392"/>
      <c r="C362" s="384"/>
      <c r="D362" s="387"/>
      <c r="E362" s="379"/>
      <c r="F362" s="230"/>
      <c r="G362" s="390"/>
      <c r="H362" s="379"/>
      <c r="I362" s="231"/>
      <c r="J362" s="390"/>
      <c r="K362" s="379"/>
      <c r="L362" s="231"/>
      <c r="M362" s="390"/>
      <c r="N362" s="379"/>
      <c r="O362" s="231"/>
    </row>
    <row r="363" spans="2:15" ht="14.45" customHeight="1" x14ac:dyDescent="0.2">
      <c r="B363" s="392"/>
      <c r="C363" s="385"/>
      <c r="D363" s="388"/>
      <c r="E363" s="380"/>
      <c r="F363" s="230"/>
      <c r="G363" s="391"/>
      <c r="H363" s="380"/>
      <c r="I363" s="232"/>
      <c r="J363" s="391"/>
      <c r="K363" s="380"/>
      <c r="L363" s="232"/>
      <c r="M363" s="391"/>
      <c r="N363" s="380"/>
      <c r="O363" s="232"/>
    </row>
    <row r="364" spans="2:15" ht="14.45" customHeight="1" x14ac:dyDescent="0.2">
      <c r="B364" s="407" t="s">
        <v>1781</v>
      </c>
      <c r="C364" s="402" t="s">
        <v>288</v>
      </c>
      <c r="D364" s="400"/>
      <c r="E364" s="401" t="s">
        <v>266</v>
      </c>
      <c r="F364" s="233" t="s">
        <v>482</v>
      </c>
      <c r="G364" s="398"/>
      <c r="H364" s="394"/>
      <c r="I364" s="233"/>
      <c r="J364" s="398"/>
      <c r="K364" s="394"/>
      <c r="L364" s="233"/>
      <c r="M364" s="398"/>
      <c r="N364" s="394"/>
      <c r="O364" s="233"/>
    </row>
    <row r="365" spans="2:15" ht="14.45" customHeight="1" x14ac:dyDescent="0.2">
      <c r="B365" s="408"/>
      <c r="C365" s="403"/>
      <c r="D365" s="399"/>
      <c r="E365" s="395"/>
      <c r="F365" s="235"/>
      <c r="G365" s="399"/>
      <c r="H365" s="395"/>
      <c r="I365" s="235"/>
      <c r="J365" s="399"/>
      <c r="K365" s="395"/>
      <c r="L365" s="235"/>
      <c r="M365" s="399"/>
      <c r="N365" s="395"/>
      <c r="O365" s="235"/>
    </row>
    <row r="366" spans="2:15" ht="14.45" customHeight="1" x14ac:dyDescent="0.2">
      <c r="B366" s="408"/>
      <c r="C366" s="403"/>
      <c r="D366" s="399"/>
      <c r="E366" s="395"/>
      <c r="F366" s="235"/>
      <c r="G366" s="399"/>
      <c r="H366" s="395"/>
      <c r="I366" s="235"/>
      <c r="J366" s="399"/>
      <c r="K366" s="395"/>
      <c r="L366" s="235"/>
      <c r="M366" s="399"/>
      <c r="N366" s="395"/>
      <c r="O366" s="235"/>
    </row>
    <row r="367" spans="2:15" ht="14.45" customHeight="1" x14ac:dyDescent="0.2">
      <c r="B367" s="408"/>
      <c r="C367" s="403"/>
      <c r="D367" s="399"/>
      <c r="E367" s="395"/>
      <c r="F367" s="235"/>
      <c r="G367" s="399"/>
      <c r="H367" s="395"/>
      <c r="I367" s="235"/>
      <c r="J367" s="399"/>
      <c r="K367" s="395"/>
      <c r="L367" s="235"/>
      <c r="M367" s="399"/>
      <c r="N367" s="395"/>
      <c r="O367" s="235"/>
    </row>
    <row r="368" spans="2:15" ht="14.45" customHeight="1" x14ac:dyDescent="0.2">
      <c r="B368" s="408"/>
      <c r="C368" s="403"/>
      <c r="D368" s="399"/>
      <c r="E368" s="395"/>
      <c r="F368" s="235"/>
      <c r="G368" s="399"/>
      <c r="H368" s="395"/>
      <c r="I368" s="235"/>
      <c r="J368" s="399"/>
      <c r="K368" s="395"/>
      <c r="L368" s="235"/>
      <c r="M368" s="399"/>
      <c r="N368" s="395"/>
      <c r="O368" s="235"/>
    </row>
    <row r="369" spans="2:15" ht="14.45" customHeight="1" x14ac:dyDescent="0.2">
      <c r="B369" s="408"/>
      <c r="C369" s="403"/>
      <c r="D369" s="399"/>
      <c r="E369" s="395"/>
      <c r="F369" s="235"/>
      <c r="G369" s="399"/>
      <c r="H369" s="395"/>
      <c r="I369" s="235"/>
      <c r="J369" s="399"/>
      <c r="K369" s="395"/>
      <c r="L369" s="235"/>
      <c r="M369" s="399"/>
      <c r="N369" s="395"/>
      <c r="O369" s="235"/>
    </row>
    <row r="370" spans="2:15" ht="14.45" customHeight="1" x14ac:dyDescent="0.2">
      <c r="B370" s="408"/>
      <c r="C370" s="403"/>
      <c r="D370" s="399"/>
      <c r="E370" s="395"/>
      <c r="F370" s="235"/>
      <c r="G370" s="399"/>
      <c r="H370" s="395"/>
      <c r="I370" s="235"/>
      <c r="J370" s="399"/>
      <c r="K370" s="395"/>
      <c r="L370" s="235"/>
      <c r="M370" s="399"/>
      <c r="N370" s="395"/>
      <c r="O370" s="235"/>
    </row>
    <row r="371" spans="2:15" ht="14.45" customHeight="1" x14ac:dyDescent="0.2">
      <c r="B371" s="408"/>
      <c r="C371" s="403"/>
      <c r="D371" s="399"/>
      <c r="E371" s="395"/>
      <c r="F371" s="235"/>
      <c r="G371" s="399"/>
      <c r="H371" s="395"/>
      <c r="I371" s="235"/>
      <c r="J371" s="399"/>
      <c r="K371" s="395"/>
      <c r="L371" s="235"/>
      <c r="M371" s="399"/>
      <c r="N371" s="395"/>
      <c r="O371" s="235"/>
    </row>
    <row r="372" spans="2:15" ht="14.45" customHeight="1" x14ac:dyDescent="0.2">
      <c r="B372" s="408"/>
      <c r="C372" s="403"/>
      <c r="D372" s="399"/>
      <c r="E372" s="395"/>
      <c r="F372" s="235"/>
      <c r="G372" s="399"/>
      <c r="H372" s="395"/>
      <c r="I372" s="235"/>
      <c r="J372" s="399"/>
      <c r="K372" s="395"/>
      <c r="L372" s="235"/>
      <c r="M372" s="399"/>
      <c r="N372" s="395"/>
      <c r="O372" s="235"/>
    </row>
    <row r="373" spans="2:15" ht="14.45" customHeight="1" x14ac:dyDescent="0.2">
      <c r="B373" s="408"/>
      <c r="C373" s="403"/>
      <c r="D373" s="399"/>
      <c r="E373" s="395"/>
      <c r="F373" s="235"/>
      <c r="G373" s="399"/>
      <c r="H373" s="395"/>
      <c r="I373" s="235"/>
      <c r="J373" s="399"/>
      <c r="K373" s="395"/>
      <c r="L373" s="235"/>
      <c r="M373" s="399"/>
      <c r="N373" s="395"/>
      <c r="O373" s="235"/>
    </row>
    <row r="374" spans="2:15" ht="14.45" customHeight="1" x14ac:dyDescent="0.2">
      <c r="B374" s="407" t="s">
        <v>1784</v>
      </c>
      <c r="C374" s="402" t="s">
        <v>290</v>
      </c>
      <c r="D374" s="400"/>
      <c r="E374" s="401" t="s">
        <v>268</v>
      </c>
      <c r="F374" s="233" t="s">
        <v>484</v>
      </c>
      <c r="G374" s="398"/>
      <c r="H374" s="394"/>
      <c r="I374" s="233"/>
      <c r="J374" s="398"/>
      <c r="K374" s="394"/>
      <c r="L374" s="233"/>
      <c r="M374" s="398"/>
      <c r="N374" s="394"/>
      <c r="O374" s="233"/>
    </row>
    <row r="375" spans="2:15" ht="14.45" customHeight="1" x14ac:dyDescent="0.2">
      <c r="B375" s="408"/>
      <c r="C375" s="403"/>
      <c r="D375" s="399"/>
      <c r="E375" s="395"/>
      <c r="F375" s="235"/>
      <c r="G375" s="399"/>
      <c r="H375" s="395"/>
      <c r="I375" s="235"/>
      <c r="J375" s="399"/>
      <c r="K375" s="395"/>
      <c r="L375" s="235"/>
      <c r="M375" s="399"/>
      <c r="N375" s="395"/>
      <c r="O375" s="235"/>
    </row>
    <row r="376" spans="2:15" ht="14.45" customHeight="1" x14ac:dyDescent="0.2">
      <c r="B376" s="408"/>
      <c r="C376" s="403"/>
      <c r="D376" s="399"/>
      <c r="E376" s="395"/>
      <c r="F376" s="235"/>
      <c r="G376" s="399"/>
      <c r="H376" s="395"/>
      <c r="I376" s="235"/>
      <c r="J376" s="399"/>
      <c r="K376" s="395"/>
      <c r="L376" s="235"/>
      <c r="M376" s="399"/>
      <c r="N376" s="395"/>
      <c r="O376" s="235"/>
    </row>
    <row r="377" spans="2:15" ht="14.45" customHeight="1" x14ac:dyDescent="0.2">
      <c r="B377" s="408"/>
      <c r="C377" s="403"/>
      <c r="D377" s="399"/>
      <c r="E377" s="395"/>
      <c r="F377" s="235"/>
      <c r="G377" s="399"/>
      <c r="H377" s="395"/>
      <c r="I377" s="235"/>
      <c r="J377" s="399"/>
      <c r="K377" s="395"/>
      <c r="L377" s="235"/>
      <c r="M377" s="399"/>
      <c r="N377" s="395"/>
      <c r="O377" s="235"/>
    </row>
    <row r="378" spans="2:15" ht="14.45" customHeight="1" x14ac:dyDescent="0.2">
      <c r="B378" s="408"/>
      <c r="C378" s="403"/>
      <c r="D378" s="399"/>
      <c r="E378" s="395"/>
      <c r="F378" s="235"/>
      <c r="G378" s="399"/>
      <c r="H378" s="395"/>
      <c r="I378" s="235"/>
      <c r="J378" s="399"/>
      <c r="K378" s="395"/>
      <c r="L378" s="235"/>
      <c r="M378" s="399"/>
      <c r="N378" s="395"/>
      <c r="O378" s="235"/>
    </row>
    <row r="379" spans="2:15" ht="14.45" customHeight="1" x14ac:dyDescent="0.2">
      <c r="B379" s="408"/>
      <c r="C379" s="403"/>
      <c r="D379" s="399"/>
      <c r="E379" s="395"/>
      <c r="F379" s="235"/>
      <c r="G379" s="399"/>
      <c r="H379" s="395"/>
      <c r="I379" s="235"/>
      <c r="J379" s="399"/>
      <c r="K379" s="395"/>
      <c r="L379" s="235"/>
      <c r="M379" s="399"/>
      <c r="N379" s="395"/>
      <c r="O379" s="235"/>
    </row>
    <row r="380" spans="2:15" ht="14.45" customHeight="1" x14ac:dyDescent="0.2">
      <c r="B380" s="408"/>
      <c r="C380" s="403"/>
      <c r="D380" s="399"/>
      <c r="E380" s="395"/>
      <c r="F380" s="235"/>
      <c r="G380" s="399"/>
      <c r="H380" s="395"/>
      <c r="I380" s="235"/>
      <c r="J380" s="399"/>
      <c r="K380" s="395"/>
      <c r="L380" s="235"/>
      <c r="M380" s="399"/>
      <c r="N380" s="395"/>
      <c r="O380" s="235"/>
    </row>
    <row r="381" spans="2:15" ht="14.45" customHeight="1" x14ac:dyDescent="0.2">
      <c r="B381" s="408"/>
      <c r="C381" s="403"/>
      <c r="D381" s="399"/>
      <c r="E381" s="395"/>
      <c r="F381" s="235"/>
      <c r="G381" s="399"/>
      <c r="H381" s="395"/>
      <c r="I381" s="235"/>
      <c r="J381" s="399"/>
      <c r="K381" s="395"/>
      <c r="L381" s="235"/>
      <c r="M381" s="399"/>
      <c r="N381" s="395"/>
      <c r="O381" s="235"/>
    </row>
    <row r="382" spans="2:15" ht="14.45" customHeight="1" x14ac:dyDescent="0.2">
      <c r="B382" s="408"/>
      <c r="C382" s="403"/>
      <c r="D382" s="399"/>
      <c r="E382" s="395"/>
      <c r="F382" s="235"/>
      <c r="G382" s="399"/>
      <c r="H382" s="395"/>
      <c r="I382" s="235"/>
      <c r="J382" s="399"/>
      <c r="K382" s="395"/>
      <c r="L382" s="235"/>
      <c r="M382" s="399"/>
      <c r="N382" s="395"/>
      <c r="O382" s="235"/>
    </row>
    <row r="383" spans="2:15" ht="14.45" customHeight="1" x14ac:dyDescent="0.2">
      <c r="B383" s="408"/>
      <c r="C383" s="403"/>
      <c r="D383" s="399"/>
      <c r="E383" s="395"/>
      <c r="F383" s="235"/>
      <c r="G383" s="399"/>
      <c r="H383" s="395"/>
      <c r="I383" s="235"/>
      <c r="J383" s="399"/>
      <c r="K383" s="395"/>
      <c r="L383" s="235"/>
      <c r="M383" s="399"/>
      <c r="N383" s="395"/>
      <c r="O383" s="235"/>
    </row>
    <row r="384" spans="2:15" ht="14.45" customHeight="1" x14ac:dyDescent="0.2">
      <c r="B384" s="407" t="s">
        <v>1783</v>
      </c>
      <c r="C384" s="402" t="s">
        <v>1527</v>
      </c>
      <c r="D384" s="400"/>
      <c r="E384" s="401" t="s">
        <v>1529</v>
      </c>
      <c r="F384" s="233" t="s">
        <v>1528</v>
      </c>
      <c r="G384" s="398"/>
      <c r="H384" s="394"/>
      <c r="I384" s="233"/>
      <c r="J384" s="398"/>
      <c r="K384" s="394"/>
      <c r="L384" s="233"/>
      <c r="M384" s="398"/>
      <c r="N384" s="394"/>
      <c r="O384" s="233"/>
    </row>
    <row r="385" spans="2:15" ht="14.45" customHeight="1" x14ac:dyDescent="0.2">
      <c r="B385" s="408"/>
      <c r="C385" s="403"/>
      <c r="D385" s="399"/>
      <c r="E385" s="395"/>
      <c r="F385" s="235"/>
      <c r="G385" s="399"/>
      <c r="H385" s="395"/>
      <c r="I385" s="235"/>
      <c r="J385" s="399"/>
      <c r="K385" s="395"/>
      <c r="L385" s="235"/>
      <c r="M385" s="399"/>
      <c r="N385" s="395"/>
      <c r="O385" s="235"/>
    </row>
    <row r="386" spans="2:15" ht="14.45" customHeight="1" x14ac:dyDescent="0.2">
      <c r="B386" s="408"/>
      <c r="C386" s="403"/>
      <c r="D386" s="399"/>
      <c r="E386" s="395"/>
      <c r="F386" s="235"/>
      <c r="G386" s="399"/>
      <c r="H386" s="395"/>
      <c r="I386" s="235"/>
      <c r="J386" s="399"/>
      <c r="K386" s="395"/>
      <c r="L386" s="235"/>
      <c r="M386" s="399"/>
      <c r="N386" s="395"/>
      <c r="O386" s="235"/>
    </row>
    <row r="387" spans="2:15" ht="14.45" customHeight="1" x14ac:dyDescent="0.2">
      <c r="B387" s="408"/>
      <c r="C387" s="403"/>
      <c r="D387" s="399"/>
      <c r="E387" s="395"/>
      <c r="F387" s="235"/>
      <c r="G387" s="399"/>
      <c r="H387" s="395"/>
      <c r="I387" s="235"/>
      <c r="J387" s="399"/>
      <c r="K387" s="395"/>
      <c r="L387" s="235"/>
      <c r="M387" s="399"/>
      <c r="N387" s="395"/>
      <c r="O387" s="235"/>
    </row>
    <row r="388" spans="2:15" ht="14.45" customHeight="1" x14ac:dyDescent="0.2">
      <c r="B388" s="408"/>
      <c r="C388" s="403"/>
      <c r="D388" s="399"/>
      <c r="E388" s="395"/>
      <c r="F388" s="235"/>
      <c r="G388" s="399"/>
      <c r="H388" s="395"/>
      <c r="I388" s="235"/>
      <c r="J388" s="399"/>
      <c r="K388" s="395"/>
      <c r="L388" s="235"/>
      <c r="M388" s="399"/>
      <c r="N388" s="395"/>
      <c r="O388" s="235"/>
    </row>
    <row r="389" spans="2:15" ht="14.45" customHeight="1" x14ac:dyDescent="0.2">
      <c r="B389" s="408"/>
      <c r="C389" s="403"/>
      <c r="D389" s="399"/>
      <c r="E389" s="395"/>
      <c r="F389" s="235"/>
      <c r="G389" s="399"/>
      <c r="H389" s="395"/>
      <c r="I389" s="235"/>
      <c r="J389" s="399"/>
      <c r="K389" s="395"/>
      <c r="L389" s="235"/>
      <c r="M389" s="399"/>
      <c r="N389" s="395"/>
      <c r="O389" s="235"/>
    </row>
    <row r="390" spans="2:15" ht="14.45" customHeight="1" x14ac:dyDescent="0.2">
      <c r="B390" s="408"/>
      <c r="C390" s="403"/>
      <c r="D390" s="399"/>
      <c r="E390" s="395"/>
      <c r="F390" s="235"/>
      <c r="G390" s="399"/>
      <c r="H390" s="395"/>
      <c r="I390" s="235"/>
      <c r="J390" s="399"/>
      <c r="K390" s="395"/>
      <c r="L390" s="235"/>
      <c r="M390" s="399"/>
      <c r="N390" s="395"/>
      <c r="O390" s="235"/>
    </row>
    <row r="391" spans="2:15" ht="14.45" customHeight="1" x14ac:dyDescent="0.2">
      <c r="B391" s="408"/>
      <c r="C391" s="403"/>
      <c r="D391" s="399"/>
      <c r="E391" s="395"/>
      <c r="F391" s="235"/>
      <c r="G391" s="399"/>
      <c r="H391" s="395"/>
      <c r="I391" s="235"/>
      <c r="J391" s="399"/>
      <c r="K391" s="395"/>
      <c r="L391" s="235"/>
      <c r="M391" s="399"/>
      <c r="N391" s="395"/>
      <c r="O391" s="235"/>
    </row>
    <row r="392" spans="2:15" ht="14.45" customHeight="1" x14ac:dyDescent="0.2">
      <c r="B392" s="408"/>
      <c r="C392" s="403"/>
      <c r="D392" s="399"/>
      <c r="E392" s="395"/>
      <c r="F392" s="235"/>
      <c r="G392" s="399"/>
      <c r="H392" s="395"/>
      <c r="I392" s="235"/>
      <c r="J392" s="399"/>
      <c r="K392" s="395"/>
      <c r="L392" s="235"/>
      <c r="M392" s="399"/>
      <c r="N392" s="395"/>
      <c r="O392" s="235"/>
    </row>
    <row r="393" spans="2:15" ht="14.45" customHeight="1" x14ac:dyDescent="0.2">
      <c r="B393" s="408"/>
      <c r="C393" s="403"/>
      <c r="D393" s="399"/>
      <c r="E393" s="395"/>
      <c r="F393" s="235"/>
      <c r="G393" s="399"/>
      <c r="H393" s="395"/>
      <c r="I393" s="235"/>
      <c r="J393" s="399"/>
      <c r="K393" s="395"/>
      <c r="L393" s="235"/>
      <c r="M393" s="399"/>
      <c r="N393" s="395"/>
      <c r="O393" s="235"/>
    </row>
    <row r="394" spans="2:15" ht="14.45" customHeight="1" x14ac:dyDescent="0.2">
      <c r="B394" s="407" t="s">
        <v>1786</v>
      </c>
      <c r="C394" s="402" t="s">
        <v>291</v>
      </c>
      <c r="D394" s="400"/>
      <c r="E394" s="401" t="s">
        <v>269</v>
      </c>
      <c r="F394" s="233" t="s">
        <v>485</v>
      </c>
      <c r="G394" s="398"/>
      <c r="H394" s="394"/>
      <c r="I394" s="233"/>
      <c r="J394" s="398"/>
      <c r="K394" s="394"/>
      <c r="L394" s="233"/>
      <c r="M394" s="398"/>
      <c r="N394" s="394"/>
      <c r="O394" s="233"/>
    </row>
    <row r="395" spans="2:15" ht="14.45" customHeight="1" x14ac:dyDescent="0.2">
      <c r="B395" s="408"/>
      <c r="C395" s="403"/>
      <c r="D395" s="400"/>
      <c r="E395" s="395"/>
      <c r="F395" s="235"/>
      <c r="G395" s="400"/>
      <c r="H395" s="395"/>
      <c r="I395" s="235"/>
      <c r="J395" s="400"/>
      <c r="K395" s="395"/>
      <c r="L395" s="235"/>
      <c r="M395" s="400"/>
      <c r="N395" s="395"/>
      <c r="O395" s="235"/>
    </row>
    <row r="396" spans="2:15" ht="14.45" customHeight="1" x14ac:dyDescent="0.2">
      <c r="B396" s="408"/>
      <c r="C396" s="403"/>
      <c r="D396" s="400"/>
      <c r="E396" s="395"/>
      <c r="F396" s="235"/>
      <c r="G396" s="400"/>
      <c r="H396" s="395"/>
      <c r="I396" s="235"/>
      <c r="J396" s="400"/>
      <c r="K396" s="395"/>
      <c r="L396" s="235"/>
      <c r="M396" s="400"/>
      <c r="N396" s="395"/>
      <c r="O396" s="235"/>
    </row>
    <row r="397" spans="2:15" ht="14.45" customHeight="1" x14ac:dyDescent="0.2">
      <c r="B397" s="408"/>
      <c r="C397" s="403"/>
      <c r="D397" s="400"/>
      <c r="E397" s="395"/>
      <c r="F397" s="235"/>
      <c r="G397" s="400"/>
      <c r="H397" s="395"/>
      <c r="I397" s="235"/>
      <c r="J397" s="400"/>
      <c r="K397" s="395"/>
      <c r="L397" s="235"/>
      <c r="M397" s="400"/>
      <c r="N397" s="395"/>
      <c r="O397" s="235"/>
    </row>
    <row r="398" spans="2:15" ht="14.45" customHeight="1" x14ac:dyDescent="0.2">
      <c r="B398" s="408"/>
      <c r="C398" s="403"/>
      <c r="D398" s="400"/>
      <c r="E398" s="395"/>
      <c r="F398" s="235"/>
      <c r="G398" s="400"/>
      <c r="H398" s="395"/>
      <c r="I398" s="235"/>
      <c r="J398" s="400"/>
      <c r="K398" s="395"/>
      <c r="L398" s="235"/>
      <c r="M398" s="400"/>
      <c r="N398" s="395"/>
      <c r="O398" s="235"/>
    </row>
    <row r="399" spans="2:15" ht="14.45" customHeight="1" x14ac:dyDescent="0.2">
      <c r="B399" s="408"/>
      <c r="C399" s="403"/>
      <c r="D399" s="400"/>
      <c r="E399" s="395"/>
      <c r="F399" s="235"/>
      <c r="G399" s="400"/>
      <c r="H399" s="395"/>
      <c r="I399" s="235"/>
      <c r="J399" s="400"/>
      <c r="K399" s="395"/>
      <c r="L399" s="235"/>
      <c r="M399" s="400"/>
      <c r="N399" s="395"/>
      <c r="O399" s="235"/>
    </row>
    <row r="400" spans="2:15" ht="14.45" customHeight="1" x14ac:dyDescent="0.2">
      <c r="B400" s="408"/>
      <c r="C400" s="403"/>
      <c r="D400" s="400"/>
      <c r="E400" s="395"/>
      <c r="F400" s="235"/>
      <c r="G400" s="400"/>
      <c r="H400" s="395"/>
      <c r="I400" s="235"/>
      <c r="J400" s="400"/>
      <c r="K400" s="395"/>
      <c r="L400" s="235"/>
      <c r="M400" s="400"/>
      <c r="N400" s="395"/>
      <c r="O400" s="235"/>
    </row>
    <row r="401" spans="2:15" ht="14.45" customHeight="1" x14ac:dyDescent="0.2">
      <c r="B401" s="408"/>
      <c r="C401" s="403"/>
      <c r="D401" s="400"/>
      <c r="E401" s="395"/>
      <c r="F401" s="235"/>
      <c r="G401" s="400"/>
      <c r="H401" s="395"/>
      <c r="I401" s="235"/>
      <c r="J401" s="400"/>
      <c r="K401" s="395"/>
      <c r="L401" s="235"/>
      <c r="M401" s="400"/>
      <c r="N401" s="395"/>
      <c r="O401" s="235"/>
    </row>
    <row r="402" spans="2:15" ht="14.45" customHeight="1" x14ac:dyDescent="0.2">
      <c r="B402" s="408"/>
      <c r="C402" s="403"/>
      <c r="D402" s="400"/>
      <c r="E402" s="395"/>
      <c r="F402" s="235"/>
      <c r="G402" s="400"/>
      <c r="H402" s="395"/>
      <c r="I402" s="235"/>
      <c r="J402" s="400"/>
      <c r="K402" s="395"/>
      <c r="L402" s="235"/>
      <c r="M402" s="400"/>
      <c r="N402" s="395"/>
      <c r="O402" s="235"/>
    </row>
    <row r="403" spans="2:15" ht="14.45" customHeight="1" x14ac:dyDescent="0.2">
      <c r="B403" s="408"/>
      <c r="C403" s="403"/>
      <c r="D403" s="400"/>
      <c r="E403" s="395"/>
      <c r="F403" s="235"/>
      <c r="G403" s="400"/>
      <c r="H403" s="395"/>
      <c r="I403" s="235"/>
      <c r="J403" s="400"/>
      <c r="K403" s="395"/>
      <c r="L403" s="235"/>
      <c r="M403" s="400"/>
      <c r="N403" s="395"/>
      <c r="O403" s="235"/>
    </row>
    <row r="404" spans="2:15" ht="14.45" customHeight="1" x14ac:dyDescent="0.2">
      <c r="B404" s="407" t="s">
        <v>1788</v>
      </c>
      <c r="C404" s="402" t="s">
        <v>289</v>
      </c>
      <c r="D404" s="400"/>
      <c r="E404" s="401" t="s">
        <v>267</v>
      </c>
      <c r="F404" s="233" t="s">
        <v>483</v>
      </c>
      <c r="G404" s="398"/>
      <c r="H404" s="394"/>
      <c r="I404" s="233"/>
      <c r="J404" s="398"/>
      <c r="K404" s="394"/>
      <c r="L404" s="233"/>
      <c r="M404" s="398"/>
      <c r="N404" s="394"/>
      <c r="O404" s="233"/>
    </row>
    <row r="405" spans="2:15" ht="14.45" customHeight="1" x14ac:dyDescent="0.2">
      <c r="B405" s="408"/>
      <c r="C405" s="403"/>
      <c r="D405" s="399"/>
      <c r="E405" s="395"/>
      <c r="F405" s="235"/>
      <c r="G405" s="399"/>
      <c r="H405" s="395"/>
      <c r="I405" s="235"/>
      <c r="J405" s="399"/>
      <c r="K405" s="395"/>
      <c r="L405" s="235"/>
      <c r="M405" s="399"/>
      <c r="N405" s="395"/>
      <c r="O405" s="235"/>
    </row>
    <row r="406" spans="2:15" ht="14.45" customHeight="1" x14ac:dyDescent="0.2">
      <c r="B406" s="408"/>
      <c r="C406" s="403"/>
      <c r="D406" s="399"/>
      <c r="E406" s="395"/>
      <c r="F406" s="235"/>
      <c r="G406" s="399"/>
      <c r="H406" s="395"/>
      <c r="I406" s="235"/>
      <c r="J406" s="399"/>
      <c r="K406" s="395"/>
      <c r="L406" s="235"/>
      <c r="M406" s="399"/>
      <c r="N406" s="395"/>
      <c r="O406" s="235"/>
    </row>
    <row r="407" spans="2:15" ht="14.45" customHeight="1" x14ac:dyDescent="0.2">
      <c r="B407" s="408"/>
      <c r="C407" s="403"/>
      <c r="D407" s="399"/>
      <c r="E407" s="395"/>
      <c r="F407" s="235"/>
      <c r="G407" s="399"/>
      <c r="H407" s="395"/>
      <c r="I407" s="235"/>
      <c r="J407" s="399"/>
      <c r="K407" s="395"/>
      <c r="L407" s="235"/>
      <c r="M407" s="399"/>
      <c r="N407" s="395"/>
      <c r="O407" s="235"/>
    </row>
    <row r="408" spans="2:15" ht="14.45" customHeight="1" x14ac:dyDescent="0.2">
      <c r="B408" s="408"/>
      <c r="C408" s="403"/>
      <c r="D408" s="399"/>
      <c r="E408" s="395"/>
      <c r="F408" s="235"/>
      <c r="G408" s="399"/>
      <c r="H408" s="395"/>
      <c r="I408" s="235"/>
      <c r="J408" s="399"/>
      <c r="K408" s="395"/>
      <c r="L408" s="235"/>
      <c r="M408" s="399"/>
      <c r="N408" s="395"/>
      <c r="O408" s="235"/>
    </row>
    <row r="409" spans="2:15" ht="14.45" customHeight="1" x14ac:dyDescent="0.2">
      <c r="B409" s="408"/>
      <c r="C409" s="403"/>
      <c r="D409" s="399"/>
      <c r="E409" s="395"/>
      <c r="F409" s="235"/>
      <c r="G409" s="399"/>
      <c r="H409" s="395"/>
      <c r="I409" s="235"/>
      <c r="J409" s="399"/>
      <c r="K409" s="395"/>
      <c r="L409" s="235"/>
      <c r="M409" s="399"/>
      <c r="N409" s="395"/>
      <c r="O409" s="235"/>
    </row>
    <row r="410" spans="2:15" ht="14.45" customHeight="1" x14ac:dyDescent="0.2">
      <c r="B410" s="408"/>
      <c r="C410" s="403"/>
      <c r="D410" s="399"/>
      <c r="E410" s="395"/>
      <c r="F410" s="235"/>
      <c r="G410" s="399"/>
      <c r="H410" s="395"/>
      <c r="I410" s="235"/>
      <c r="J410" s="399"/>
      <c r="K410" s="395"/>
      <c r="L410" s="235"/>
      <c r="M410" s="399"/>
      <c r="N410" s="395"/>
      <c r="O410" s="235"/>
    </row>
    <row r="411" spans="2:15" ht="14.45" customHeight="1" x14ac:dyDescent="0.2">
      <c r="B411" s="408"/>
      <c r="C411" s="403"/>
      <c r="D411" s="399"/>
      <c r="E411" s="395"/>
      <c r="F411" s="235"/>
      <c r="G411" s="399"/>
      <c r="H411" s="395"/>
      <c r="I411" s="235"/>
      <c r="J411" s="399"/>
      <c r="K411" s="395"/>
      <c r="L411" s="235"/>
      <c r="M411" s="399"/>
      <c r="N411" s="395"/>
      <c r="O411" s="235"/>
    </row>
    <row r="412" spans="2:15" ht="14.45" customHeight="1" x14ac:dyDescent="0.2">
      <c r="B412" s="408"/>
      <c r="C412" s="403"/>
      <c r="D412" s="399"/>
      <c r="E412" s="395"/>
      <c r="F412" s="235"/>
      <c r="G412" s="399"/>
      <c r="H412" s="395"/>
      <c r="I412" s="235"/>
      <c r="J412" s="399"/>
      <c r="K412" s="395"/>
      <c r="L412" s="235"/>
      <c r="M412" s="399"/>
      <c r="N412" s="395"/>
      <c r="O412" s="235"/>
    </row>
    <row r="413" spans="2:15" ht="14.45" customHeight="1" x14ac:dyDescent="0.2">
      <c r="B413" s="408"/>
      <c r="C413" s="403"/>
      <c r="D413" s="399"/>
      <c r="E413" s="395"/>
      <c r="F413" s="235"/>
      <c r="G413" s="399"/>
      <c r="H413" s="395"/>
      <c r="I413" s="235"/>
      <c r="J413" s="399"/>
      <c r="K413" s="395"/>
      <c r="L413" s="235"/>
      <c r="M413" s="399"/>
      <c r="N413" s="395"/>
      <c r="O413" s="235"/>
    </row>
    <row r="414" spans="2:15" ht="14.45" customHeight="1" x14ac:dyDescent="0.2">
      <c r="B414" s="407" t="s">
        <v>1790</v>
      </c>
      <c r="C414" s="402" t="s">
        <v>307</v>
      </c>
      <c r="D414" s="400"/>
      <c r="E414" s="401" t="s">
        <v>270</v>
      </c>
      <c r="F414" s="233" t="s">
        <v>486</v>
      </c>
      <c r="G414" s="398"/>
      <c r="H414" s="394"/>
      <c r="I414" s="233"/>
      <c r="J414" s="398"/>
      <c r="K414" s="394"/>
      <c r="L414" s="233"/>
      <c r="M414" s="398"/>
      <c r="N414" s="394"/>
      <c r="O414" s="233"/>
    </row>
    <row r="415" spans="2:15" ht="14.45" customHeight="1" x14ac:dyDescent="0.2">
      <c r="B415" s="410"/>
      <c r="C415" s="403"/>
      <c r="D415" s="399"/>
      <c r="E415" s="395"/>
      <c r="F415" s="235"/>
      <c r="G415" s="399"/>
      <c r="H415" s="395"/>
      <c r="I415" s="235"/>
      <c r="J415" s="399"/>
      <c r="K415" s="395"/>
      <c r="L415" s="235"/>
      <c r="M415" s="399"/>
      <c r="N415" s="395"/>
      <c r="O415" s="235"/>
    </row>
    <row r="416" spans="2:15" ht="14.45" customHeight="1" x14ac:dyDescent="0.2">
      <c r="B416" s="410"/>
      <c r="C416" s="403"/>
      <c r="D416" s="399"/>
      <c r="E416" s="395"/>
      <c r="F416" s="235"/>
      <c r="G416" s="399"/>
      <c r="H416" s="395"/>
      <c r="I416" s="235"/>
      <c r="J416" s="399"/>
      <c r="K416" s="395"/>
      <c r="L416" s="235"/>
      <c r="M416" s="399"/>
      <c r="N416" s="395"/>
      <c r="O416" s="235"/>
    </row>
    <row r="417" spans="2:15" ht="14.45" customHeight="1" x14ac:dyDescent="0.2">
      <c r="B417" s="410"/>
      <c r="C417" s="403"/>
      <c r="D417" s="399"/>
      <c r="E417" s="395"/>
      <c r="F417" s="235"/>
      <c r="G417" s="399"/>
      <c r="H417" s="395"/>
      <c r="I417" s="235"/>
      <c r="J417" s="399"/>
      <c r="K417" s="395"/>
      <c r="L417" s="235"/>
      <c r="M417" s="399"/>
      <c r="N417" s="395"/>
      <c r="O417" s="235"/>
    </row>
    <row r="418" spans="2:15" ht="14.45" customHeight="1" x14ac:dyDescent="0.2">
      <c r="B418" s="410"/>
      <c r="C418" s="403"/>
      <c r="D418" s="399"/>
      <c r="E418" s="395"/>
      <c r="F418" s="235"/>
      <c r="G418" s="399"/>
      <c r="H418" s="395"/>
      <c r="I418" s="235"/>
      <c r="J418" s="399"/>
      <c r="K418" s="395"/>
      <c r="L418" s="235"/>
      <c r="M418" s="399"/>
      <c r="N418" s="395"/>
      <c r="O418" s="235"/>
    </row>
    <row r="419" spans="2:15" ht="14.45" customHeight="1" x14ac:dyDescent="0.2">
      <c r="B419" s="410"/>
      <c r="C419" s="403"/>
      <c r="D419" s="399"/>
      <c r="E419" s="395"/>
      <c r="F419" s="235"/>
      <c r="G419" s="399"/>
      <c r="H419" s="395"/>
      <c r="I419" s="235"/>
      <c r="J419" s="399"/>
      <c r="K419" s="395"/>
      <c r="L419" s="235"/>
      <c r="M419" s="399"/>
      <c r="N419" s="395"/>
      <c r="O419" s="235"/>
    </row>
    <row r="420" spans="2:15" ht="14.45" customHeight="1" x14ac:dyDescent="0.2">
      <c r="B420" s="410"/>
      <c r="C420" s="403"/>
      <c r="D420" s="399"/>
      <c r="E420" s="395"/>
      <c r="F420" s="235"/>
      <c r="G420" s="399"/>
      <c r="H420" s="395"/>
      <c r="I420" s="235"/>
      <c r="J420" s="399"/>
      <c r="K420" s="395"/>
      <c r="L420" s="235"/>
      <c r="M420" s="399"/>
      <c r="N420" s="395"/>
      <c r="O420" s="235"/>
    </row>
    <row r="421" spans="2:15" ht="14.45" customHeight="1" x14ac:dyDescent="0.2">
      <c r="B421" s="410"/>
      <c r="C421" s="403"/>
      <c r="D421" s="399"/>
      <c r="E421" s="395"/>
      <c r="F421" s="235"/>
      <c r="G421" s="399"/>
      <c r="H421" s="395"/>
      <c r="I421" s="235"/>
      <c r="J421" s="399"/>
      <c r="K421" s="395"/>
      <c r="L421" s="235"/>
      <c r="M421" s="399"/>
      <c r="N421" s="395"/>
      <c r="O421" s="235"/>
    </row>
    <row r="422" spans="2:15" ht="14.45" customHeight="1" x14ac:dyDescent="0.2">
      <c r="B422" s="410"/>
      <c r="C422" s="403"/>
      <c r="D422" s="399"/>
      <c r="E422" s="395"/>
      <c r="F422" s="235"/>
      <c r="G422" s="399"/>
      <c r="H422" s="395"/>
      <c r="I422" s="235"/>
      <c r="J422" s="399"/>
      <c r="K422" s="395"/>
      <c r="L422" s="235"/>
      <c r="M422" s="399"/>
      <c r="N422" s="395"/>
      <c r="O422" s="235"/>
    </row>
    <row r="423" spans="2:15" ht="14.45" customHeight="1" x14ac:dyDescent="0.2">
      <c r="B423" s="410"/>
      <c r="C423" s="403"/>
      <c r="D423" s="399"/>
      <c r="E423" s="395"/>
      <c r="F423" s="235"/>
      <c r="G423" s="399"/>
      <c r="H423" s="395"/>
      <c r="I423" s="235"/>
      <c r="J423" s="399"/>
      <c r="K423" s="395"/>
      <c r="L423" s="235"/>
      <c r="M423" s="399"/>
      <c r="N423" s="395"/>
      <c r="O423" s="235"/>
    </row>
    <row r="424" spans="2:15" ht="14.45" customHeight="1" x14ac:dyDescent="0.2">
      <c r="B424" s="407" t="s">
        <v>1792</v>
      </c>
      <c r="C424" s="402" t="s">
        <v>308</v>
      </c>
      <c r="D424" s="400"/>
      <c r="E424" s="401" t="s">
        <v>297</v>
      </c>
      <c r="F424" s="233" t="s">
        <v>487</v>
      </c>
      <c r="G424" s="398"/>
      <c r="H424" s="394"/>
      <c r="I424" s="233"/>
      <c r="J424" s="398"/>
      <c r="K424" s="394"/>
      <c r="L424" s="233"/>
      <c r="M424" s="398"/>
      <c r="N424" s="394"/>
      <c r="O424" s="233"/>
    </row>
    <row r="425" spans="2:15" ht="14.45" customHeight="1" x14ac:dyDescent="0.2">
      <c r="B425" s="410"/>
      <c r="C425" s="403"/>
      <c r="D425" s="399"/>
      <c r="E425" s="395"/>
      <c r="F425" s="235"/>
      <c r="G425" s="399"/>
      <c r="H425" s="395"/>
      <c r="I425" s="235"/>
      <c r="J425" s="399"/>
      <c r="K425" s="395"/>
      <c r="L425" s="235"/>
      <c r="M425" s="399"/>
      <c r="N425" s="395"/>
      <c r="O425" s="235"/>
    </row>
    <row r="426" spans="2:15" ht="14.45" customHeight="1" x14ac:dyDescent="0.2">
      <c r="B426" s="410"/>
      <c r="C426" s="403"/>
      <c r="D426" s="399"/>
      <c r="E426" s="395"/>
      <c r="F426" s="235"/>
      <c r="G426" s="399"/>
      <c r="H426" s="395"/>
      <c r="I426" s="235"/>
      <c r="J426" s="399"/>
      <c r="K426" s="395"/>
      <c r="L426" s="235"/>
      <c r="M426" s="399"/>
      <c r="N426" s="395"/>
      <c r="O426" s="235"/>
    </row>
    <row r="427" spans="2:15" ht="14.45" customHeight="1" x14ac:dyDescent="0.2">
      <c r="B427" s="410"/>
      <c r="C427" s="403"/>
      <c r="D427" s="399"/>
      <c r="E427" s="395"/>
      <c r="F427" s="235"/>
      <c r="G427" s="399"/>
      <c r="H427" s="395"/>
      <c r="I427" s="235"/>
      <c r="J427" s="399"/>
      <c r="K427" s="395"/>
      <c r="L427" s="235"/>
      <c r="M427" s="399"/>
      <c r="N427" s="395"/>
      <c r="O427" s="235"/>
    </row>
    <row r="428" spans="2:15" ht="14.45" customHeight="1" x14ac:dyDescent="0.2">
      <c r="B428" s="410"/>
      <c r="C428" s="403"/>
      <c r="D428" s="399"/>
      <c r="E428" s="395"/>
      <c r="F428" s="235"/>
      <c r="G428" s="399"/>
      <c r="H428" s="395"/>
      <c r="I428" s="235"/>
      <c r="J428" s="399"/>
      <c r="K428" s="395"/>
      <c r="L428" s="235"/>
      <c r="M428" s="399"/>
      <c r="N428" s="395"/>
      <c r="O428" s="235"/>
    </row>
    <row r="429" spans="2:15" ht="14.45" customHeight="1" x14ac:dyDescent="0.2">
      <c r="B429" s="410"/>
      <c r="C429" s="403"/>
      <c r="D429" s="399"/>
      <c r="E429" s="395"/>
      <c r="F429" s="235"/>
      <c r="G429" s="399"/>
      <c r="H429" s="395"/>
      <c r="I429" s="235"/>
      <c r="J429" s="399"/>
      <c r="K429" s="395"/>
      <c r="L429" s="235"/>
      <c r="M429" s="399"/>
      <c r="N429" s="395"/>
      <c r="O429" s="235"/>
    </row>
    <row r="430" spans="2:15" ht="14.45" customHeight="1" x14ac:dyDescent="0.2">
      <c r="B430" s="410"/>
      <c r="C430" s="403"/>
      <c r="D430" s="399"/>
      <c r="E430" s="395"/>
      <c r="F430" s="235"/>
      <c r="G430" s="399"/>
      <c r="H430" s="395"/>
      <c r="I430" s="235"/>
      <c r="J430" s="399"/>
      <c r="K430" s="395"/>
      <c r="L430" s="235"/>
      <c r="M430" s="399"/>
      <c r="N430" s="395"/>
      <c r="O430" s="235"/>
    </row>
    <row r="431" spans="2:15" ht="14.45" customHeight="1" x14ac:dyDescent="0.2">
      <c r="B431" s="410"/>
      <c r="C431" s="403"/>
      <c r="D431" s="399"/>
      <c r="E431" s="395"/>
      <c r="F431" s="235"/>
      <c r="G431" s="399"/>
      <c r="H431" s="395"/>
      <c r="I431" s="235"/>
      <c r="J431" s="399"/>
      <c r="K431" s="395"/>
      <c r="L431" s="235"/>
      <c r="M431" s="399"/>
      <c r="N431" s="395"/>
      <c r="O431" s="235"/>
    </row>
    <row r="432" spans="2:15" ht="14.45" customHeight="1" x14ac:dyDescent="0.2">
      <c r="B432" s="410"/>
      <c r="C432" s="403"/>
      <c r="D432" s="399"/>
      <c r="E432" s="395"/>
      <c r="F432" s="235"/>
      <c r="G432" s="399"/>
      <c r="H432" s="395"/>
      <c r="I432" s="235"/>
      <c r="J432" s="399"/>
      <c r="K432" s="395"/>
      <c r="L432" s="235"/>
      <c r="M432" s="399"/>
      <c r="N432" s="395"/>
      <c r="O432" s="235"/>
    </row>
    <row r="433" spans="2:15" ht="14.45" customHeight="1" x14ac:dyDescent="0.2">
      <c r="B433" s="410"/>
      <c r="C433" s="403"/>
      <c r="D433" s="399"/>
      <c r="E433" s="395"/>
      <c r="F433" s="235"/>
      <c r="G433" s="399"/>
      <c r="H433" s="395"/>
      <c r="I433" s="235"/>
      <c r="J433" s="399"/>
      <c r="K433" s="395"/>
      <c r="L433" s="235"/>
      <c r="M433" s="399"/>
      <c r="N433" s="395"/>
      <c r="O433" s="235"/>
    </row>
    <row r="434" spans="2:15" ht="14.45" customHeight="1" x14ac:dyDescent="0.2">
      <c r="B434" s="407" t="s">
        <v>1794</v>
      </c>
      <c r="C434" s="402" t="s">
        <v>309</v>
      </c>
      <c r="D434" s="411"/>
      <c r="E434" s="401" t="s">
        <v>296</v>
      </c>
      <c r="F434" s="233" t="s">
        <v>488</v>
      </c>
      <c r="G434" s="404"/>
      <c r="H434" s="394"/>
      <c r="I434" s="233"/>
      <c r="J434" s="404"/>
      <c r="K434" s="394"/>
      <c r="L434" s="233"/>
      <c r="M434" s="404"/>
      <c r="N434" s="394"/>
      <c r="O434" s="233"/>
    </row>
    <row r="435" spans="2:15" ht="14.45" customHeight="1" x14ac:dyDescent="0.2">
      <c r="B435" s="408"/>
      <c r="C435" s="403"/>
      <c r="D435" s="405"/>
      <c r="E435" s="395"/>
      <c r="F435" s="235"/>
      <c r="G435" s="405"/>
      <c r="H435" s="395"/>
      <c r="I435" s="235"/>
      <c r="J435" s="405"/>
      <c r="K435" s="395"/>
      <c r="L435" s="235"/>
      <c r="M435" s="405"/>
      <c r="N435" s="395"/>
      <c r="O435" s="235"/>
    </row>
    <row r="436" spans="2:15" ht="14.45" customHeight="1" x14ac:dyDescent="0.2">
      <c r="B436" s="408"/>
      <c r="C436" s="403"/>
      <c r="D436" s="405"/>
      <c r="E436" s="395"/>
      <c r="F436" s="235"/>
      <c r="G436" s="405"/>
      <c r="H436" s="395"/>
      <c r="I436" s="235"/>
      <c r="J436" s="405"/>
      <c r="K436" s="395"/>
      <c r="L436" s="235"/>
      <c r="M436" s="405"/>
      <c r="N436" s="395"/>
      <c r="O436" s="235"/>
    </row>
    <row r="437" spans="2:15" ht="14.45" customHeight="1" x14ac:dyDescent="0.2">
      <c r="B437" s="408"/>
      <c r="C437" s="403"/>
      <c r="D437" s="405"/>
      <c r="E437" s="395"/>
      <c r="F437" s="235"/>
      <c r="G437" s="405"/>
      <c r="H437" s="395"/>
      <c r="I437" s="235"/>
      <c r="J437" s="405"/>
      <c r="K437" s="395"/>
      <c r="L437" s="235"/>
      <c r="M437" s="405"/>
      <c r="N437" s="395"/>
      <c r="O437" s="235"/>
    </row>
    <row r="438" spans="2:15" ht="14.45" customHeight="1" x14ac:dyDescent="0.2">
      <c r="B438" s="408"/>
      <c r="C438" s="403"/>
      <c r="D438" s="405"/>
      <c r="E438" s="395"/>
      <c r="F438" s="235"/>
      <c r="G438" s="405"/>
      <c r="H438" s="395"/>
      <c r="I438" s="235"/>
      <c r="J438" s="405"/>
      <c r="K438" s="395"/>
      <c r="L438" s="235"/>
      <c r="M438" s="405"/>
      <c r="N438" s="395"/>
      <c r="O438" s="235"/>
    </row>
    <row r="439" spans="2:15" ht="14.45" customHeight="1" x14ac:dyDescent="0.2">
      <c r="B439" s="408"/>
      <c r="C439" s="403"/>
      <c r="D439" s="405"/>
      <c r="E439" s="395"/>
      <c r="F439" s="235"/>
      <c r="G439" s="405"/>
      <c r="H439" s="395"/>
      <c r="I439" s="235"/>
      <c r="J439" s="405"/>
      <c r="K439" s="395"/>
      <c r="L439" s="235"/>
      <c r="M439" s="405"/>
      <c r="N439" s="395"/>
      <c r="O439" s="235"/>
    </row>
    <row r="440" spans="2:15" ht="14.45" customHeight="1" x14ac:dyDescent="0.2">
      <c r="B440" s="408"/>
      <c r="C440" s="403"/>
      <c r="D440" s="405"/>
      <c r="E440" s="395"/>
      <c r="F440" s="235"/>
      <c r="G440" s="405"/>
      <c r="H440" s="395"/>
      <c r="I440" s="235"/>
      <c r="J440" s="405"/>
      <c r="K440" s="395"/>
      <c r="L440" s="235"/>
      <c r="M440" s="405"/>
      <c r="N440" s="395"/>
      <c r="O440" s="235"/>
    </row>
    <row r="441" spans="2:15" ht="14.45" customHeight="1" x14ac:dyDescent="0.2">
      <c r="B441" s="408"/>
      <c r="C441" s="403"/>
      <c r="D441" s="405"/>
      <c r="E441" s="395"/>
      <c r="F441" s="235"/>
      <c r="G441" s="405"/>
      <c r="H441" s="395"/>
      <c r="I441" s="235"/>
      <c r="J441" s="405"/>
      <c r="K441" s="395"/>
      <c r="L441" s="235"/>
      <c r="M441" s="405"/>
      <c r="N441" s="395"/>
      <c r="O441" s="235"/>
    </row>
    <row r="442" spans="2:15" ht="14.45" customHeight="1" x14ac:dyDescent="0.2">
      <c r="B442" s="408"/>
      <c r="C442" s="403"/>
      <c r="D442" s="405"/>
      <c r="E442" s="395"/>
      <c r="F442" s="235"/>
      <c r="G442" s="405"/>
      <c r="H442" s="395"/>
      <c r="I442" s="235"/>
      <c r="J442" s="405"/>
      <c r="K442" s="395"/>
      <c r="L442" s="235"/>
      <c r="M442" s="405"/>
      <c r="N442" s="395"/>
      <c r="O442" s="235"/>
    </row>
    <row r="443" spans="2:15" ht="14.45" customHeight="1" x14ac:dyDescent="0.2">
      <c r="B443" s="408"/>
      <c r="C443" s="403"/>
      <c r="D443" s="405"/>
      <c r="E443" s="395"/>
      <c r="F443" s="235"/>
      <c r="G443" s="405"/>
      <c r="H443" s="395"/>
      <c r="I443" s="235"/>
      <c r="J443" s="405"/>
      <c r="K443" s="395"/>
      <c r="L443" s="235"/>
      <c r="M443" s="405"/>
      <c r="N443" s="395"/>
      <c r="O443" s="235"/>
    </row>
    <row r="444" spans="2:15" ht="14.45" customHeight="1" x14ac:dyDescent="0.2">
      <c r="B444" s="381" t="s">
        <v>1795</v>
      </c>
      <c r="C444" s="381" t="s">
        <v>118</v>
      </c>
      <c r="D444" s="386"/>
      <c r="E444" s="378" t="s">
        <v>646</v>
      </c>
      <c r="F444" s="229" t="s">
        <v>647</v>
      </c>
      <c r="G444" s="389"/>
      <c r="H444" s="378"/>
      <c r="I444" s="229"/>
      <c r="J444" s="389"/>
      <c r="K444" s="378"/>
      <c r="L444" s="229"/>
      <c r="M444" s="389"/>
      <c r="N444" s="378"/>
      <c r="O444" s="229"/>
    </row>
    <row r="445" spans="2:15" ht="14.45" customHeight="1" x14ac:dyDescent="0.2">
      <c r="B445" s="382"/>
      <c r="C445" s="384"/>
      <c r="D445" s="387"/>
      <c r="E445" s="379"/>
      <c r="F445" s="230"/>
      <c r="G445" s="390"/>
      <c r="H445" s="379"/>
      <c r="I445" s="231"/>
      <c r="J445" s="390"/>
      <c r="K445" s="379"/>
      <c r="L445" s="231"/>
      <c r="M445" s="390"/>
      <c r="N445" s="379"/>
      <c r="O445" s="231"/>
    </row>
    <row r="446" spans="2:15" ht="14.45" customHeight="1" x14ac:dyDescent="0.2">
      <c r="B446" s="382"/>
      <c r="C446" s="384"/>
      <c r="D446" s="387"/>
      <c r="E446" s="379"/>
      <c r="F446" s="230"/>
      <c r="G446" s="390"/>
      <c r="H446" s="379"/>
      <c r="I446" s="231"/>
      <c r="J446" s="390"/>
      <c r="K446" s="379"/>
      <c r="L446" s="231"/>
      <c r="M446" s="390"/>
      <c r="N446" s="379"/>
      <c r="O446" s="231"/>
    </row>
    <row r="447" spans="2:15" ht="14.45" customHeight="1" x14ac:dyDescent="0.2">
      <c r="B447" s="382"/>
      <c r="C447" s="384"/>
      <c r="D447" s="387"/>
      <c r="E447" s="379"/>
      <c r="F447" s="230"/>
      <c r="G447" s="390"/>
      <c r="H447" s="379"/>
      <c r="I447" s="231"/>
      <c r="J447" s="390"/>
      <c r="K447" s="379"/>
      <c r="L447" s="231"/>
      <c r="M447" s="390"/>
      <c r="N447" s="379"/>
      <c r="O447" s="231"/>
    </row>
    <row r="448" spans="2:15" ht="14.45" customHeight="1" x14ac:dyDescent="0.2">
      <c r="B448" s="382"/>
      <c r="C448" s="384"/>
      <c r="D448" s="387"/>
      <c r="E448" s="379"/>
      <c r="F448" s="230"/>
      <c r="G448" s="390"/>
      <c r="H448" s="379"/>
      <c r="I448" s="231"/>
      <c r="J448" s="390"/>
      <c r="K448" s="379"/>
      <c r="L448" s="231"/>
      <c r="M448" s="390"/>
      <c r="N448" s="379"/>
      <c r="O448" s="231"/>
    </row>
    <row r="449" spans="2:15" ht="14.45" customHeight="1" x14ac:dyDescent="0.2">
      <c r="B449" s="382"/>
      <c r="C449" s="384"/>
      <c r="D449" s="387"/>
      <c r="E449" s="379"/>
      <c r="F449" s="230"/>
      <c r="G449" s="390"/>
      <c r="H449" s="379"/>
      <c r="I449" s="231"/>
      <c r="J449" s="390"/>
      <c r="K449" s="379"/>
      <c r="L449" s="231"/>
      <c r="M449" s="390"/>
      <c r="N449" s="379"/>
      <c r="O449" s="231"/>
    </row>
    <row r="450" spans="2:15" ht="14.45" customHeight="1" x14ac:dyDescent="0.2">
      <c r="B450" s="382"/>
      <c r="C450" s="384"/>
      <c r="D450" s="387"/>
      <c r="E450" s="379"/>
      <c r="F450" s="230"/>
      <c r="G450" s="390"/>
      <c r="H450" s="379"/>
      <c r="I450" s="231"/>
      <c r="J450" s="390"/>
      <c r="K450" s="379"/>
      <c r="L450" s="231"/>
      <c r="M450" s="390"/>
      <c r="N450" s="379"/>
      <c r="O450" s="231"/>
    </row>
    <row r="451" spans="2:15" ht="14.45" customHeight="1" x14ac:dyDescent="0.2">
      <c r="B451" s="382"/>
      <c r="C451" s="384"/>
      <c r="D451" s="387"/>
      <c r="E451" s="379"/>
      <c r="F451" s="230"/>
      <c r="G451" s="390"/>
      <c r="H451" s="379"/>
      <c r="I451" s="231"/>
      <c r="J451" s="390"/>
      <c r="K451" s="379"/>
      <c r="L451" s="231"/>
      <c r="M451" s="390"/>
      <c r="N451" s="379"/>
      <c r="O451" s="231"/>
    </row>
    <row r="452" spans="2:15" ht="14.45" customHeight="1" x14ac:dyDescent="0.2">
      <c r="B452" s="382"/>
      <c r="C452" s="384"/>
      <c r="D452" s="387"/>
      <c r="E452" s="379"/>
      <c r="F452" s="230"/>
      <c r="G452" s="390"/>
      <c r="H452" s="379"/>
      <c r="I452" s="231"/>
      <c r="J452" s="390"/>
      <c r="K452" s="379"/>
      <c r="L452" s="231"/>
      <c r="M452" s="390"/>
      <c r="N452" s="379"/>
      <c r="O452" s="231"/>
    </row>
    <row r="453" spans="2:15" ht="14.45" customHeight="1" x14ac:dyDescent="0.2">
      <c r="B453" s="382"/>
      <c r="C453" s="385"/>
      <c r="D453" s="387"/>
      <c r="E453" s="379"/>
      <c r="F453" s="230"/>
      <c r="G453" s="390"/>
      <c r="H453" s="379"/>
      <c r="I453" s="231"/>
      <c r="J453" s="390"/>
      <c r="K453" s="379"/>
      <c r="L453" s="231"/>
      <c r="M453" s="390"/>
      <c r="N453" s="379"/>
      <c r="O453" s="231"/>
    </row>
    <row r="454" spans="2:15" ht="14.45" customHeight="1" x14ac:dyDescent="0.2">
      <c r="B454" s="381" t="s">
        <v>1797</v>
      </c>
      <c r="C454" s="381" t="s">
        <v>119</v>
      </c>
      <c r="D454" s="386"/>
      <c r="E454" s="378" t="s">
        <v>648</v>
      </c>
      <c r="F454" s="229" t="s">
        <v>649</v>
      </c>
      <c r="G454" s="389"/>
      <c r="H454" s="378"/>
      <c r="I454" s="229"/>
      <c r="J454" s="389"/>
      <c r="K454" s="378"/>
      <c r="L454" s="229"/>
      <c r="M454" s="389"/>
      <c r="N454" s="378"/>
      <c r="O454" s="229"/>
    </row>
    <row r="455" spans="2:15" ht="14.45" customHeight="1" x14ac:dyDescent="0.2">
      <c r="B455" s="382"/>
      <c r="C455" s="384"/>
      <c r="D455" s="387"/>
      <c r="E455" s="379"/>
      <c r="F455" s="230"/>
      <c r="G455" s="390"/>
      <c r="H455" s="379"/>
      <c r="I455" s="231"/>
      <c r="J455" s="390"/>
      <c r="K455" s="379"/>
      <c r="L455" s="231"/>
      <c r="M455" s="390"/>
      <c r="N455" s="379"/>
      <c r="O455" s="231"/>
    </row>
    <row r="456" spans="2:15" ht="14.45" customHeight="1" x14ac:dyDescent="0.2">
      <c r="B456" s="382"/>
      <c r="C456" s="384"/>
      <c r="D456" s="387"/>
      <c r="E456" s="379"/>
      <c r="F456" s="230"/>
      <c r="G456" s="390"/>
      <c r="H456" s="379"/>
      <c r="I456" s="231"/>
      <c r="J456" s="390"/>
      <c r="K456" s="379"/>
      <c r="L456" s="231"/>
      <c r="M456" s="390"/>
      <c r="N456" s="379"/>
      <c r="O456" s="231"/>
    </row>
    <row r="457" spans="2:15" ht="14.45" customHeight="1" x14ac:dyDescent="0.2">
      <c r="B457" s="382"/>
      <c r="C457" s="384"/>
      <c r="D457" s="387"/>
      <c r="E457" s="379"/>
      <c r="F457" s="230"/>
      <c r="G457" s="390"/>
      <c r="H457" s="379"/>
      <c r="I457" s="231"/>
      <c r="J457" s="390"/>
      <c r="K457" s="379"/>
      <c r="L457" s="231"/>
      <c r="M457" s="390"/>
      <c r="N457" s="379"/>
      <c r="O457" s="231"/>
    </row>
    <row r="458" spans="2:15" ht="14.45" customHeight="1" x14ac:dyDescent="0.2">
      <c r="B458" s="382"/>
      <c r="C458" s="384"/>
      <c r="D458" s="387"/>
      <c r="E458" s="379"/>
      <c r="F458" s="230"/>
      <c r="G458" s="390"/>
      <c r="H458" s="379"/>
      <c r="I458" s="231"/>
      <c r="J458" s="390"/>
      <c r="K458" s="379"/>
      <c r="L458" s="231"/>
      <c r="M458" s="390"/>
      <c r="N458" s="379"/>
      <c r="O458" s="231"/>
    </row>
    <row r="459" spans="2:15" ht="14.45" customHeight="1" x14ac:dyDescent="0.2">
      <c r="B459" s="382"/>
      <c r="C459" s="384"/>
      <c r="D459" s="387"/>
      <c r="E459" s="379"/>
      <c r="F459" s="230"/>
      <c r="G459" s="390"/>
      <c r="H459" s="379"/>
      <c r="I459" s="231"/>
      <c r="J459" s="390"/>
      <c r="K459" s="379"/>
      <c r="L459" s="231"/>
      <c r="M459" s="390"/>
      <c r="N459" s="379"/>
      <c r="O459" s="231"/>
    </row>
    <row r="460" spans="2:15" ht="14.45" customHeight="1" x14ac:dyDescent="0.2">
      <c r="B460" s="382"/>
      <c r="C460" s="384"/>
      <c r="D460" s="387"/>
      <c r="E460" s="379"/>
      <c r="F460" s="230"/>
      <c r="G460" s="390"/>
      <c r="H460" s="379"/>
      <c r="I460" s="231"/>
      <c r="J460" s="390"/>
      <c r="K460" s="379"/>
      <c r="L460" s="231"/>
      <c r="M460" s="390"/>
      <c r="N460" s="379"/>
      <c r="O460" s="231"/>
    </row>
    <row r="461" spans="2:15" ht="14.45" customHeight="1" x14ac:dyDescent="0.2">
      <c r="B461" s="382"/>
      <c r="C461" s="384"/>
      <c r="D461" s="387"/>
      <c r="E461" s="379"/>
      <c r="F461" s="230"/>
      <c r="G461" s="390"/>
      <c r="H461" s="379"/>
      <c r="I461" s="231"/>
      <c r="J461" s="390"/>
      <c r="K461" s="379"/>
      <c r="L461" s="231"/>
      <c r="M461" s="390"/>
      <c r="N461" s="379"/>
      <c r="O461" s="231"/>
    </row>
    <row r="462" spans="2:15" ht="14.45" customHeight="1" x14ac:dyDescent="0.2">
      <c r="B462" s="382"/>
      <c r="C462" s="384"/>
      <c r="D462" s="387"/>
      <c r="E462" s="379"/>
      <c r="F462" s="230"/>
      <c r="G462" s="390"/>
      <c r="H462" s="379"/>
      <c r="I462" s="231"/>
      <c r="J462" s="390"/>
      <c r="K462" s="379"/>
      <c r="L462" s="231"/>
      <c r="M462" s="390"/>
      <c r="N462" s="379"/>
      <c r="O462" s="231"/>
    </row>
    <row r="463" spans="2:15" ht="14.45" customHeight="1" x14ac:dyDescent="0.2">
      <c r="B463" s="382"/>
      <c r="C463" s="385"/>
      <c r="D463" s="387"/>
      <c r="E463" s="379"/>
      <c r="F463" s="230"/>
      <c r="G463" s="390"/>
      <c r="H463" s="379"/>
      <c r="I463" s="231"/>
      <c r="J463" s="390"/>
      <c r="K463" s="379"/>
      <c r="L463" s="231"/>
      <c r="M463" s="390"/>
      <c r="N463" s="379"/>
      <c r="O463" s="231"/>
    </row>
    <row r="464" spans="2:15" ht="14.45" customHeight="1" x14ac:dyDescent="0.2">
      <c r="B464" s="381" t="s">
        <v>1799</v>
      </c>
      <c r="C464" s="381" t="s">
        <v>652</v>
      </c>
      <c r="D464" s="386" t="s">
        <v>242</v>
      </c>
      <c r="E464" s="378" t="s">
        <v>653</v>
      </c>
      <c r="F464" s="229" t="s">
        <v>654</v>
      </c>
      <c r="G464" s="389"/>
      <c r="H464" s="378"/>
      <c r="I464" s="229"/>
      <c r="J464" s="389"/>
      <c r="K464" s="378"/>
      <c r="L464" s="229"/>
      <c r="M464" s="389"/>
      <c r="N464" s="378"/>
      <c r="O464" s="229"/>
    </row>
    <row r="465" spans="2:15" ht="14.45" customHeight="1" x14ac:dyDescent="0.2">
      <c r="B465" s="392"/>
      <c r="C465" s="384"/>
      <c r="D465" s="387"/>
      <c r="E465" s="379"/>
      <c r="F465" s="235"/>
      <c r="G465" s="390"/>
      <c r="H465" s="379"/>
      <c r="I465" s="231"/>
      <c r="J465" s="390"/>
      <c r="K465" s="379"/>
      <c r="L465" s="231"/>
      <c r="M465" s="390"/>
      <c r="N465" s="379"/>
      <c r="O465" s="231"/>
    </row>
    <row r="466" spans="2:15" ht="14.45" customHeight="1" x14ac:dyDescent="0.2">
      <c r="B466" s="392"/>
      <c r="C466" s="384"/>
      <c r="D466" s="387"/>
      <c r="E466" s="379"/>
      <c r="F466" s="235"/>
      <c r="G466" s="390"/>
      <c r="H466" s="379"/>
      <c r="I466" s="231"/>
      <c r="J466" s="390"/>
      <c r="K466" s="379"/>
      <c r="L466" s="231"/>
      <c r="M466" s="390"/>
      <c r="N466" s="379"/>
      <c r="O466" s="231"/>
    </row>
    <row r="467" spans="2:15" ht="14.45" customHeight="1" x14ac:dyDescent="0.2">
      <c r="B467" s="392"/>
      <c r="C467" s="384"/>
      <c r="D467" s="387"/>
      <c r="E467" s="379"/>
      <c r="F467" s="235"/>
      <c r="G467" s="390"/>
      <c r="H467" s="379"/>
      <c r="I467" s="231"/>
      <c r="J467" s="390"/>
      <c r="K467" s="379"/>
      <c r="L467" s="231"/>
      <c r="M467" s="390"/>
      <c r="N467" s="379"/>
      <c r="O467" s="231"/>
    </row>
    <row r="468" spans="2:15" ht="14.45" customHeight="1" x14ac:dyDescent="0.2">
      <c r="B468" s="392"/>
      <c r="C468" s="384"/>
      <c r="D468" s="387"/>
      <c r="E468" s="379"/>
      <c r="F468" s="235"/>
      <c r="G468" s="390"/>
      <c r="H468" s="379"/>
      <c r="I468" s="231"/>
      <c r="J468" s="390"/>
      <c r="K468" s="379"/>
      <c r="L468" s="231"/>
      <c r="M468" s="390"/>
      <c r="N468" s="379"/>
      <c r="O468" s="231"/>
    </row>
    <row r="469" spans="2:15" ht="14.45" customHeight="1" x14ac:dyDescent="0.2">
      <c r="B469" s="392"/>
      <c r="C469" s="384"/>
      <c r="D469" s="387"/>
      <c r="E469" s="379"/>
      <c r="F469" s="235"/>
      <c r="G469" s="390"/>
      <c r="H469" s="379"/>
      <c r="I469" s="231"/>
      <c r="J469" s="390"/>
      <c r="K469" s="379"/>
      <c r="L469" s="231"/>
      <c r="M469" s="390"/>
      <c r="N469" s="379"/>
      <c r="O469" s="231"/>
    </row>
    <row r="470" spans="2:15" ht="14.45" customHeight="1" x14ac:dyDescent="0.2">
      <c r="B470" s="392"/>
      <c r="C470" s="384"/>
      <c r="D470" s="387"/>
      <c r="E470" s="379"/>
      <c r="F470" s="235"/>
      <c r="G470" s="390"/>
      <c r="H470" s="379"/>
      <c r="I470" s="231"/>
      <c r="J470" s="390"/>
      <c r="K470" s="379"/>
      <c r="L470" s="231"/>
      <c r="M470" s="390"/>
      <c r="N470" s="379"/>
      <c r="O470" s="231"/>
    </row>
    <row r="471" spans="2:15" ht="14.45" customHeight="1" x14ac:dyDescent="0.2">
      <c r="B471" s="392"/>
      <c r="C471" s="384"/>
      <c r="D471" s="387"/>
      <c r="E471" s="379"/>
      <c r="F471" s="235"/>
      <c r="G471" s="390"/>
      <c r="H471" s="379"/>
      <c r="I471" s="231"/>
      <c r="J471" s="390"/>
      <c r="K471" s="379"/>
      <c r="L471" s="231"/>
      <c r="M471" s="390"/>
      <c r="N471" s="379"/>
      <c r="O471" s="231"/>
    </row>
    <row r="472" spans="2:15" ht="14.45" customHeight="1" x14ac:dyDescent="0.2">
      <c r="B472" s="392"/>
      <c r="C472" s="384"/>
      <c r="D472" s="387"/>
      <c r="E472" s="379"/>
      <c r="F472" s="235"/>
      <c r="G472" s="390"/>
      <c r="H472" s="379"/>
      <c r="I472" s="231"/>
      <c r="J472" s="390"/>
      <c r="K472" s="379"/>
      <c r="L472" s="231"/>
      <c r="M472" s="390"/>
      <c r="N472" s="379"/>
      <c r="O472" s="231"/>
    </row>
    <row r="473" spans="2:15" ht="14.45" customHeight="1" x14ac:dyDescent="0.2">
      <c r="B473" s="392"/>
      <c r="C473" s="385"/>
      <c r="D473" s="387"/>
      <c r="E473" s="379"/>
      <c r="F473" s="235"/>
      <c r="G473" s="390"/>
      <c r="H473" s="379"/>
      <c r="I473" s="231"/>
      <c r="J473" s="390"/>
      <c r="K473" s="379"/>
      <c r="L473" s="231"/>
      <c r="M473" s="390"/>
      <c r="N473" s="379"/>
      <c r="O473" s="231"/>
    </row>
    <row r="474" spans="2:15" ht="14.45" customHeight="1" x14ac:dyDescent="0.2">
      <c r="B474" s="381" t="s">
        <v>1802</v>
      </c>
      <c r="C474" s="381" t="s">
        <v>660</v>
      </c>
      <c r="D474" s="386"/>
      <c r="E474" s="378" t="s">
        <v>661</v>
      </c>
      <c r="F474" s="229" t="s">
        <v>662</v>
      </c>
      <c r="G474" s="389"/>
      <c r="H474" s="378" t="s">
        <v>663</v>
      </c>
      <c r="I474" s="229" t="s">
        <v>664</v>
      </c>
      <c r="J474" s="389"/>
      <c r="K474" s="378"/>
      <c r="L474" s="229"/>
      <c r="M474" s="389"/>
      <c r="N474" s="378"/>
      <c r="O474" s="229"/>
    </row>
    <row r="475" spans="2:15" ht="14.45" customHeight="1" x14ac:dyDescent="0.2">
      <c r="B475" s="382"/>
      <c r="C475" s="384"/>
      <c r="D475" s="387"/>
      <c r="E475" s="379"/>
      <c r="F475" s="230"/>
      <c r="G475" s="390"/>
      <c r="H475" s="379"/>
      <c r="I475" s="231"/>
      <c r="J475" s="390"/>
      <c r="K475" s="379"/>
      <c r="L475" s="231"/>
      <c r="M475" s="390"/>
      <c r="N475" s="379"/>
      <c r="O475" s="231"/>
    </row>
    <row r="476" spans="2:15" ht="14.45" customHeight="1" x14ac:dyDescent="0.2">
      <c r="B476" s="382"/>
      <c r="C476" s="384"/>
      <c r="D476" s="387"/>
      <c r="E476" s="379"/>
      <c r="F476" s="230"/>
      <c r="G476" s="390"/>
      <c r="H476" s="379"/>
      <c r="I476" s="231"/>
      <c r="J476" s="390"/>
      <c r="K476" s="379"/>
      <c r="L476" s="231"/>
      <c r="M476" s="390"/>
      <c r="N476" s="379"/>
      <c r="O476" s="231"/>
    </row>
    <row r="477" spans="2:15" ht="14.45" customHeight="1" x14ac:dyDescent="0.2">
      <c r="B477" s="382"/>
      <c r="C477" s="384"/>
      <c r="D477" s="387"/>
      <c r="E477" s="379"/>
      <c r="F477" s="230"/>
      <c r="G477" s="390"/>
      <c r="H477" s="379"/>
      <c r="I477" s="231"/>
      <c r="J477" s="390"/>
      <c r="K477" s="379"/>
      <c r="L477" s="231"/>
      <c r="M477" s="390"/>
      <c r="N477" s="379"/>
      <c r="O477" s="231"/>
    </row>
    <row r="478" spans="2:15" ht="14.45" customHeight="1" x14ac:dyDescent="0.2">
      <c r="B478" s="382"/>
      <c r="C478" s="384"/>
      <c r="D478" s="387"/>
      <c r="E478" s="379"/>
      <c r="F478" s="230"/>
      <c r="G478" s="390"/>
      <c r="H478" s="379"/>
      <c r="I478" s="231"/>
      <c r="J478" s="390"/>
      <c r="K478" s="379"/>
      <c r="L478" s="231"/>
      <c r="M478" s="390"/>
      <c r="N478" s="379"/>
      <c r="O478" s="231"/>
    </row>
    <row r="479" spans="2:15" ht="14.45" customHeight="1" x14ac:dyDescent="0.2">
      <c r="B479" s="382"/>
      <c r="C479" s="384"/>
      <c r="D479" s="387"/>
      <c r="E479" s="379"/>
      <c r="F479" s="230"/>
      <c r="G479" s="390"/>
      <c r="H479" s="379"/>
      <c r="I479" s="231"/>
      <c r="J479" s="390"/>
      <c r="K479" s="379"/>
      <c r="L479" s="231"/>
      <c r="M479" s="390"/>
      <c r="N479" s="379"/>
      <c r="O479" s="231"/>
    </row>
    <row r="480" spans="2:15" ht="14.45" customHeight="1" x14ac:dyDescent="0.2">
      <c r="B480" s="382"/>
      <c r="C480" s="384"/>
      <c r="D480" s="387"/>
      <c r="E480" s="379"/>
      <c r="F480" s="230"/>
      <c r="G480" s="390"/>
      <c r="H480" s="379"/>
      <c r="I480" s="231"/>
      <c r="J480" s="390"/>
      <c r="K480" s="379"/>
      <c r="L480" s="231"/>
      <c r="M480" s="390"/>
      <c r="N480" s="379"/>
      <c r="O480" s="231"/>
    </row>
    <row r="481" spans="2:15" ht="14.45" customHeight="1" x14ac:dyDescent="0.2">
      <c r="B481" s="382"/>
      <c r="C481" s="384"/>
      <c r="D481" s="387"/>
      <c r="E481" s="379"/>
      <c r="F481" s="230"/>
      <c r="G481" s="390"/>
      <c r="H481" s="379"/>
      <c r="I481" s="231"/>
      <c r="J481" s="390"/>
      <c r="K481" s="379"/>
      <c r="L481" s="231"/>
      <c r="M481" s="390"/>
      <c r="N481" s="379"/>
      <c r="O481" s="231"/>
    </row>
    <row r="482" spans="2:15" ht="14.45" customHeight="1" x14ac:dyDescent="0.2">
      <c r="B482" s="382"/>
      <c r="C482" s="384"/>
      <c r="D482" s="387"/>
      <c r="E482" s="379"/>
      <c r="F482" s="230"/>
      <c r="G482" s="390"/>
      <c r="H482" s="379"/>
      <c r="I482" s="231"/>
      <c r="J482" s="390"/>
      <c r="K482" s="379"/>
      <c r="L482" s="231"/>
      <c r="M482" s="390"/>
      <c r="N482" s="379"/>
      <c r="O482" s="231"/>
    </row>
    <row r="483" spans="2:15" ht="14.45" customHeight="1" x14ac:dyDescent="0.2">
      <c r="B483" s="382"/>
      <c r="C483" s="385"/>
      <c r="D483" s="387"/>
      <c r="E483" s="379"/>
      <c r="F483" s="230"/>
      <c r="G483" s="390"/>
      <c r="H483" s="379"/>
      <c r="I483" s="231"/>
      <c r="J483" s="390"/>
      <c r="K483" s="379"/>
      <c r="L483" s="231"/>
      <c r="M483" s="390"/>
      <c r="N483" s="379"/>
      <c r="O483" s="231"/>
    </row>
    <row r="484" spans="2:15" ht="14.45" customHeight="1" x14ac:dyDescent="0.2">
      <c r="B484" s="381" t="s">
        <v>1803</v>
      </c>
      <c r="C484" s="381" t="s">
        <v>670</v>
      </c>
      <c r="D484" s="386"/>
      <c r="E484" s="378" t="s">
        <v>671</v>
      </c>
      <c r="F484" s="229" t="s">
        <v>672</v>
      </c>
      <c r="G484" s="389"/>
      <c r="H484" s="378"/>
      <c r="I484" s="229"/>
      <c r="J484" s="389"/>
      <c r="K484" s="378"/>
      <c r="L484" s="229"/>
      <c r="M484" s="389"/>
      <c r="N484" s="378"/>
      <c r="O484" s="229"/>
    </row>
    <row r="485" spans="2:15" ht="14.45" customHeight="1" x14ac:dyDescent="0.2">
      <c r="B485" s="382"/>
      <c r="C485" s="384"/>
      <c r="D485" s="387"/>
      <c r="E485" s="379"/>
      <c r="F485" s="230"/>
      <c r="G485" s="390"/>
      <c r="H485" s="379"/>
      <c r="I485" s="231"/>
      <c r="J485" s="390"/>
      <c r="K485" s="379"/>
      <c r="L485" s="231"/>
      <c r="M485" s="390"/>
      <c r="N485" s="379"/>
      <c r="O485" s="231"/>
    </row>
    <row r="486" spans="2:15" ht="14.45" customHeight="1" x14ac:dyDescent="0.2">
      <c r="B486" s="382"/>
      <c r="C486" s="384"/>
      <c r="D486" s="387"/>
      <c r="E486" s="379"/>
      <c r="F486" s="230"/>
      <c r="G486" s="390"/>
      <c r="H486" s="379"/>
      <c r="I486" s="231"/>
      <c r="J486" s="390"/>
      <c r="K486" s="379"/>
      <c r="L486" s="231"/>
      <c r="M486" s="390"/>
      <c r="N486" s="379"/>
      <c r="O486" s="231"/>
    </row>
    <row r="487" spans="2:15" ht="14.45" customHeight="1" x14ac:dyDescent="0.2">
      <c r="B487" s="382"/>
      <c r="C487" s="384"/>
      <c r="D487" s="387"/>
      <c r="E487" s="379"/>
      <c r="F487" s="230"/>
      <c r="G487" s="390"/>
      <c r="H487" s="379"/>
      <c r="I487" s="231"/>
      <c r="J487" s="390"/>
      <c r="K487" s="379"/>
      <c r="L487" s="231"/>
      <c r="M487" s="390"/>
      <c r="N487" s="379"/>
      <c r="O487" s="231"/>
    </row>
    <row r="488" spans="2:15" ht="14.45" customHeight="1" x14ac:dyDescent="0.2">
      <c r="B488" s="382"/>
      <c r="C488" s="384"/>
      <c r="D488" s="387"/>
      <c r="E488" s="379"/>
      <c r="F488" s="230"/>
      <c r="G488" s="390"/>
      <c r="H488" s="379"/>
      <c r="I488" s="231"/>
      <c r="J488" s="390"/>
      <c r="K488" s="379"/>
      <c r="L488" s="231"/>
      <c r="M488" s="390"/>
      <c r="N488" s="379"/>
      <c r="O488" s="231"/>
    </row>
    <row r="489" spans="2:15" ht="14.45" customHeight="1" x14ac:dyDescent="0.2">
      <c r="B489" s="382"/>
      <c r="C489" s="384"/>
      <c r="D489" s="387"/>
      <c r="E489" s="379"/>
      <c r="F489" s="230"/>
      <c r="G489" s="390"/>
      <c r="H489" s="379"/>
      <c r="I489" s="231"/>
      <c r="J489" s="390"/>
      <c r="K489" s="379"/>
      <c r="L489" s="231"/>
      <c r="M489" s="390"/>
      <c r="N489" s="379"/>
      <c r="O489" s="231"/>
    </row>
    <row r="490" spans="2:15" ht="14.45" customHeight="1" x14ac:dyDescent="0.2">
      <c r="B490" s="382"/>
      <c r="C490" s="384"/>
      <c r="D490" s="387"/>
      <c r="E490" s="379"/>
      <c r="F490" s="230"/>
      <c r="G490" s="390"/>
      <c r="H490" s="379"/>
      <c r="I490" s="231"/>
      <c r="J490" s="390"/>
      <c r="K490" s="379"/>
      <c r="L490" s="231"/>
      <c r="M490" s="390"/>
      <c r="N490" s="379"/>
      <c r="O490" s="231"/>
    </row>
    <row r="491" spans="2:15" ht="14.45" customHeight="1" x14ac:dyDescent="0.2">
      <c r="B491" s="382"/>
      <c r="C491" s="384"/>
      <c r="D491" s="387"/>
      <c r="E491" s="379"/>
      <c r="F491" s="230"/>
      <c r="G491" s="390"/>
      <c r="H491" s="379"/>
      <c r="I491" s="231"/>
      <c r="J491" s="390"/>
      <c r="K491" s="379"/>
      <c r="L491" s="231"/>
      <c r="M491" s="390"/>
      <c r="N491" s="379"/>
      <c r="O491" s="231"/>
    </row>
    <row r="492" spans="2:15" ht="14.45" customHeight="1" x14ac:dyDescent="0.2">
      <c r="B492" s="382"/>
      <c r="C492" s="384"/>
      <c r="D492" s="387"/>
      <c r="E492" s="379"/>
      <c r="F492" s="230"/>
      <c r="G492" s="390"/>
      <c r="H492" s="379"/>
      <c r="I492" s="231"/>
      <c r="J492" s="390"/>
      <c r="K492" s="379"/>
      <c r="L492" s="231"/>
      <c r="M492" s="390"/>
      <c r="N492" s="379"/>
      <c r="O492" s="231"/>
    </row>
    <row r="493" spans="2:15" ht="14.45" customHeight="1" x14ac:dyDescent="0.2">
      <c r="B493" s="382"/>
      <c r="C493" s="385"/>
      <c r="D493" s="387"/>
      <c r="E493" s="379"/>
      <c r="F493" s="230"/>
      <c r="G493" s="390"/>
      <c r="H493" s="379"/>
      <c r="I493" s="231"/>
      <c r="J493" s="390"/>
      <c r="K493" s="379"/>
      <c r="L493" s="231"/>
      <c r="M493" s="390"/>
      <c r="N493" s="379"/>
      <c r="O493" s="231"/>
    </row>
    <row r="494" spans="2:15" ht="14.45" customHeight="1" x14ac:dyDescent="0.2">
      <c r="B494" s="381" t="s">
        <v>1805</v>
      </c>
      <c r="C494" s="381" t="s">
        <v>678</v>
      </c>
      <c r="D494" s="386"/>
      <c r="E494" s="378" t="s">
        <v>679</v>
      </c>
      <c r="F494" s="229" t="s">
        <v>680</v>
      </c>
      <c r="G494" s="389"/>
      <c r="H494" s="378"/>
      <c r="I494" s="229"/>
      <c r="J494" s="389"/>
      <c r="K494" s="378"/>
      <c r="L494" s="229"/>
      <c r="M494" s="389"/>
      <c r="N494" s="378"/>
      <c r="O494" s="229"/>
    </row>
    <row r="495" spans="2:15" ht="14.45" customHeight="1" x14ac:dyDescent="0.2">
      <c r="B495" s="382"/>
      <c r="C495" s="384"/>
      <c r="D495" s="387"/>
      <c r="E495" s="379"/>
      <c r="F495" s="230"/>
      <c r="G495" s="390"/>
      <c r="H495" s="379"/>
      <c r="I495" s="231"/>
      <c r="J495" s="390"/>
      <c r="K495" s="379"/>
      <c r="L495" s="231"/>
      <c r="M495" s="390"/>
      <c r="N495" s="379"/>
      <c r="O495" s="231"/>
    </row>
    <row r="496" spans="2:15" ht="14.45" customHeight="1" x14ac:dyDescent="0.2">
      <c r="B496" s="382"/>
      <c r="C496" s="384"/>
      <c r="D496" s="387"/>
      <c r="E496" s="379"/>
      <c r="F496" s="230"/>
      <c r="G496" s="390"/>
      <c r="H496" s="379"/>
      <c r="I496" s="231"/>
      <c r="J496" s="390"/>
      <c r="K496" s="379"/>
      <c r="L496" s="231"/>
      <c r="M496" s="390"/>
      <c r="N496" s="379"/>
      <c r="O496" s="231"/>
    </row>
    <row r="497" spans="2:15" ht="14.45" customHeight="1" x14ac:dyDescent="0.2">
      <c r="B497" s="382"/>
      <c r="C497" s="384"/>
      <c r="D497" s="387"/>
      <c r="E497" s="379"/>
      <c r="F497" s="230"/>
      <c r="G497" s="390"/>
      <c r="H497" s="379"/>
      <c r="I497" s="231"/>
      <c r="J497" s="390"/>
      <c r="K497" s="379"/>
      <c r="L497" s="231"/>
      <c r="M497" s="390"/>
      <c r="N497" s="379"/>
      <c r="O497" s="231"/>
    </row>
    <row r="498" spans="2:15" ht="14.45" customHeight="1" x14ac:dyDescent="0.2">
      <c r="B498" s="382"/>
      <c r="C498" s="384"/>
      <c r="D498" s="387"/>
      <c r="E498" s="379"/>
      <c r="F498" s="230"/>
      <c r="G498" s="390"/>
      <c r="H498" s="379"/>
      <c r="I498" s="231"/>
      <c r="J498" s="390"/>
      <c r="K498" s="379"/>
      <c r="L498" s="231"/>
      <c r="M498" s="390"/>
      <c r="N498" s="379"/>
      <c r="O498" s="231"/>
    </row>
    <row r="499" spans="2:15" ht="14.45" customHeight="1" x14ac:dyDescent="0.2">
      <c r="B499" s="382"/>
      <c r="C499" s="384"/>
      <c r="D499" s="387"/>
      <c r="E499" s="379"/>
      <c r="F499" s="230"/>
      <c r="G499" s="390"/>
      <c r="H499" s="379"/>
      <c r="I499" s="231"/>
      <c r="J499" s="390"/>
      <c r="K499" s="379"/>
      <c r="L499" s="231"/>
      <c r="M499" s="390"/>
      <c r="N499" s="379"/>
      <c r="O499" s="231"/>
    </row>
    <row r="500" spans="2:15" ht="14.45" customHeight="1" x14ac:dyDescent="0.2">
      <c r="B500" s="382"/>
      <c r="C500" s="384"/>
      <c r="D500" s="387"/>
      <c r="E500" s="379"/>
      <c r="F500" s="230"/>
      <c r="G500" s="390"/>
      <c r="H500" s="379"/>
      <c r="I500" s="231"/>
      <c r="J500" s="390"/>
      <c r="K500" s="379"/>
      <c r="L500" s="231"/>
      <c r="M500" s="390"/>
      <c r="N500" s="379"/>
      <c r="O500" s="231"/>
    </row>
    <row r="501" spans="2:15" ht="14.45" customHeight="1" x14ac:dyDescent="0.2">
      <c r="B501" s="382"/>
      <c r="C501" s="384"/>
      <c r="D501" s="387"/>
      <c r="E501" s="379"/>
      <c r="F501" s="230"/>
      <c r="G501" s="390"/>
      <c r="H501" s="379"/>
      <c r="I501" s="231"/>
      <c r="J501" s="390"/>
      <c r="K501" s="379"/>
      <c r="L501" s="231"/>
      <c r="M501" s="390"/>
      <c r="N501" s="379"/>
      <c r="O501" s="231"/>
    </row>
    <row r="502" spans="2:15" ht="14.45" customHeight="1" x14ac:dyDescent="0.2">
      <c r="B502" s="382"/>
      <c r="C502" s="384"/>
      <c r="D502" s="387"/>
      <c r="E502" s="379"/>
      <c r="F502" s="230"/>
      <c r="G502" s="390"/>
      <c r="H502" s="379"/>
      <c r="I502" s="231"/>
      <c r="J502" s="390"/>
      <c r="K502" s="379"/>
      <c r="L502" s="231"/>
      <c r="M502" s="390"/>
      <c r="N502" s="379"/>
      <c r="O502" s="231"/>
    </row>
    <row r="503" spans="2:15" ht="14.45" customHeight="1" x14ac:dyDescent="0.2">
      <c r="B503" s="382"/>
      <c r="C503" s="385"/>
      <c r="D503" s="387"/>
      <c r="E503" s="379"/>
      <c r="F503" s="230"/>
      <c r="G503" s="390"/>
      <c r="H503" s="379"/>
      <c r="I503" s="231"/>
      <c r="J503" s="390"/>
      <c r="K503" s="379"/>
      <c r="L503" s="231"/>
      <c r="M503" s="390"/>
      <c r="N503" s="379"/>
      <c r="O503" s="231"/>
    </row>
    <row r="504" spans="2:15" ht="14.45" customHeight="1" x14ac:dyDescent="0.2">
      <c r="B504" s="381" t="s">
        <v>1807</v>
      </c>
      <c r="C504" s="381" t="s">
        <v>675</v>
      </c>
      <c r="D504" s="386"/>
      <c r="E504" s="378" t="s">
        <v>673</v>
      </c>
      <c r="F504" s="229" t="s">
        <v>674</v>
      </c>
      <c r="G504" s="389"/>
      <c r="H504" s="378"/>
      <c r="I504" s="229"/>
      <c r="J504" s="389"/>
      <c r="K504" s="378"/>
      <c r="L504" s="229"/>
      <c r="M504" s="389"/>
      <c r="N504" s="378"/>
      <c r="O504" s="229"/>
    </row>
    <row r="505" spans="2:15" ht="14.45" customHeight="1" x14ac:dyDescent="0.2">
      <c r="B505" s="382"/>
      <c r="C505" s="384"/>
      <c r="D505" s="387"/>
      <c r="E505" s="379"/>
      <c r="F505" s="230"/>
      <c r="G505" s="390"/>
      <c r="H505" s="379"/>
      <c r="I505" s="231"/>
      <c r="J505" s="390"/>
      <c r="K505" s="379"/>
      <c r="L505" s="231"/>
      <c r="M505" s="390"/>
      <c r="N505" s="379"/>
      <c r="O505" s="231"/>
    </row>
    <row r="506" spans="2:15" ht="14.45" customHeight="1" x14ac:dyDescent="0.2">
      <c r="B506" s="382"/>
      <c r="C506" s="384"/>
      <c r="D506" s="387"/>
      <c r="E506" s="379"/>
      <c r="F506" s="230"/>
      <c r="G506" s="390"/>
      <c r="H506" s="379"/>
      <c r="I506" s="231"/>
      <c r="J506" s="390"/>
      <c r="K506" s="379"/>
      <c r="L506" s="231"/>
      <c r="M506" s="390"/>
      <c r="N506" s="379"/>
      <c r="O506" s="231"/>
    </row>
    <row r="507" spans="2:15" ht="14.45" customHeight="1" x14ac:dyDescent="0.2">
      <c r="B507" s="382"/>
      <c r="C507" s="384"/>
      <c r="D507" s="387"/>
      <c r="E507" s="379"/>
      <c r="F507" s="230"/>
      <c r="G507" s="390"/>
      <c r="H507" s="379"/>
      <c r="I507" s="231"/>
      <c r="J507" s="390"/>
      <c r="K507" s="379"/>
      <c r="L507" s="231"/>
      <c r="M507" s="390"/>
      <c r="N507" s="379"/>
      <c r="O507" s="231"/>
    </row>
    <row r="508" spans="2:15" ht="14.45" customHeight="1" x14ac:dyDescent="0.2">
      <c r="B508" s="382"/>
      <c r="C508" s="384"/>
      <c r="D508" s="387"/>
      <c r="E508" s="379"/>
      <c r="F508" s="230"/>
      <c r="G508" s="390"/>
      <c r="H508" s="379"/>
      <c r="I508" s="231"/>
      <c r="J508" s="390"/>
      <c r="K508" s="379"/>
      <c r="L508" s="231"/>
      <c r="M508" s="390"/>
      <c r="N508" s="379"/>
      <c r="O508" s="231"/>
    </row>
    <row r="509" spans="2:15" ht="14.45" customHeight="1" x14ac:dyDescent="0.2">
      <c r="B509" s="382"/>
      <c r="C509" s="384"/>
      <c r="D509" s="387"/>
      <c r="E509" s="379"/>
      <c r="F509" s="230"/>
      <c r="G509" s="390"/>
      <c r="H509" s="379"/>
      <c r="I509" s="231"/>
      <c r="J509" s="390"/>
      <c r="K509" s="379"/>
      <c r="L509" s="231"/>
      <c r="M509" s="390"/>
      <c r="N509" s="379"/>
      <c r="O509" s="231"/>
    </row>
    <row r="510" spans="2:15" ht="14.45" customHeight="1" x14ac:dyDescent="0.2">
      <c r="B510" s="382"/>
      <c r="C510" s="384"/>
      <c r="D510" s="387"/>
      <c r="E510" s="379"/>
      <c r="F510" s="230"/>
      <c r="G510" s="390"/>
      <c r="H510" s="379"/>
      <c r="I510" s="231"/>
      <c r="J510" s="390"/>
      <c r="K510" s="379"/>
      <c r="L510" s="231"/>
      <c r="M510" s="390"/>
      <c r="N510" s="379"/>
      <c r="O510" s="231"/>
    </row>
    <row r="511" spans="2:15" ht="14.45" customHeight="1" x14ac:dyDescent="0.2">
      <c r="B511" s="382"/>
      <c r="C511" s="384"/>
      <c r="D511" s="387"/>
      <c r="E511" s="379"/>
      <c r="F511" s="230"/>
      <c r="G511" s="390"/>
      <c r="H511" s="379"/>
      <c r="I511" s="231"/>
      <c r="J511" s="390"/>
      <c r="K511" s="379"/>
      <c r="L511" s="231"/>
      <c r="M511" s="390"/>
      <c r="N511" s="379"/>
      <c r="O511" s="231"/>
    </row>
    <row r="512" spans="2:15" ht="14.45" customHeight="1" x14ac:dyDescent="0.2">
      <c r="B512" s="382"/>
      <c r="C512" s="384"/>
      <c r="D512" s="387"/>
      <c r="E512" s="379"/>
      <c r="F512" s="230"/>
      <c r="G512" s="390"/>
      <c r="H512" s="379"/>
      <c r="I512" s="231"/>
      <c r="J512" s="390"/>
      <c r="K512" s="379"/>
      <c r="L512" s="231"/>
      <c r="M512" s="390"/>
      <c r="N512" s="379"/>
      <c r="O512" s="231"/>
    </row>
    <row r="513" spans="2:15" ht="14.45" customHeight="1" x14ac:dyDescent="0.2">
      <c r="B513" s="382"/>
      <c r="C513" s="384"/>
      <c r="D513" s="387"/>
      <c r="E513" s="379"/>
      <c r="F513" s="230"/>
      <c r="G513" s="390"/>
      <c r="H513" s="379"/>
      <c r="I513" s="231"/>
      <c r="J513" s="390"/>
      <c r="K513" s="379"/>
      <c r="L513" s="231"/>
      <c r="M513" s="390"/>
      <c r="N513" s="379"/>
      <c r="O513" s="231"/>
    </row>
    <row r="514" spans="2:15" ht="14.45" customHeight="1" x14ac:dyDescent="0.2">
      <c r="B514" s="381" t="s">
        <v>1809</v>
      </c>
      <c r="C514" s="381" t="s">
        <v>725</v>
      </c>
      <c r="D514" s="386" t="s">
        <v>687</v>
      </c>
      <c r="E514" s="378" t="s">
        <v>726</v>
      </c>
      <c r="F514" s="229" t="s">
        <v>727</v>
      </c>
      <c r="G514" s="389"/>
      <c r="H514" s="378" t="s">
        <v>728</v>
      </c>
      <c r="I514" s="229" t="s">
        <v>729</v>
      </c>
      <c r="J514" s="389"/>
      <c r="K514" s="378"/>
      <c r="L514" s="229"/>
      <c r="M514" s="389"/>
      <c r="N514" s="378"/>
      <c r="O514" s="229"/>
    </row>
    <row r="515" spans="2:15" ht="14.45" customHeight="1" x14ac:dyDescent="0.2">
      <c r="B515" s="392"/>
      <c r="C515" s="384"/>
      <c r="D515" s="387"/>
      <c r="E515" s="379"/>
      <c r="F515" s="230"/>
      <c r="G515" s="390"/>
      <c r="H515" s="379"/>
      <c r="I515" s="231"/>
      <c r="J515" s="390"/>
      <c r="K515" s="379"/>
      <c r="L515" s="231"/>
      <c r="M515" s="390"/>
      <c r="N515" s="379"/>
      <c r="O515" s="231"/>
    </row>
    <row r="516" spans="2:15" ht="14.45" customHeight="1" x14ac:dyDescent="0.2">
      <c r="B516" s="392"/>
      <c r="C516" s="384"/>
      <c r="D516" s="387"/>
      <c r="E516" s="379"/>
      <c r="F516" s="230"/>
      <c r="G516" s="390"/>
      <c r="H516" s="379"/>
      <c r="I516" s="231"/>
      <c r="J516" s="390"/>
      <c r="K516" s="379"/>
      <c r="L516" s="231"/>
      <c r="M516" s="390"/>
      <c r="N516" s="379"/>
      <c r="O516" s="231"/>
    </row>
    <row r="517" spans="2:15" ht="14.45" customHeight="1" x14ac:dyDescent="0.2">
      <c r="B517" s="392"/>
      <c r="C517" s="384"/>
      <c r="D517" s="387"/>
      <c r="E517" s="379"/>
      <c r="F517" s="230"/>
      <c r="G517" s="390"/>
      <c r="H517" s="379"/>
      <c r="I517" s="231"/>
      <c r="J517" s="390"/>
      <c r="K517" s="379"/>
      <c r="L517" s="231"/>
      <c r="M517" s="390"/>
      <c r="N517" s="379"/>
      <c r="O517" s="231"/>
    </row>
    <row r="518" spans="2:15" ht="14.45" customHeight="1" x14ac:dyDescent="0.2">
      <c r="B518" s="392"/>
      <c r="C518" s="384"/>
      <c r="D518" s="387"/>
      <c r="E518" s="379"/>
      <c r="F518" s="230"/>
      <c r="G518" s="390"/>
      <c r="H518" s="379"/>
      <c r="I518" s="231"/>
      <c r="J518" s="390"/>
      <c r="K518" s="379"/>
      <c r="L518" s="231"/>
      <c r="M518" s="390"/>
      <c r="N518" s="379"/>
      <c r="O518" s="231"/>
    </row>
    <row r="519" spans="2:15" ht="14.45" customHeight="1" x14ac:dyDescent="0.2">
      <c r="B519" s="392"/>
      <c r="C519" s="384"/>
      <c r="D519" s="387"/>
      <c r="E519" s="379"/>
      <c r="F519" s="230"/>
      <c r="G519" s="390"/>
      <c r="H519" s="379"/>
      <c r="I519" s="231"/>
      <c r="J519" s="390"/>
      <c r="K519" s="379"/>
      <c r="L519" s="231"/>
      <c r="M519" s="390"/>
      <c r="N519" s="379"/>
      <c r="O519" s="231"/>
    </row>
    <row r="520" spans="2:15" ht="14.45" customHeight="1" x14ac:dyDescent="0.2">
      <c r="B520" s="392"/>
      <c r="C520" s="384"/>
      <c r="D520" s="387"/>
      <c r="E520" s="379"/>
      <c r="F520" s="230"/>
      <c r="G520" s="390"/>
      <c r="H520" s="379"/>
      <c r="I520" s="231"/>
      <c r="J520" s="390"/>
      <c r="K520" s="379"/>
      <c r="L520" s="231"/>
      <c r="M520" s="390"/>
      <c r="N520" s="379"/>
      <c r="O520" s="231"/>
    </row>
    <row r="521" spans="2:15" ht="14.45" customHeight="1" x14ac:dyDescent="0.2">
      <c r="B521" s="392"/>
      <c r="C521" s="384"/>
      <c r="D521" s="387"/>
      <c r="E521" s="379"/>
      <c r="F521" s="230"/>
      <c r="G521" s="390"/>
      <c r="H521" s="379"/>
      <c r="I521" s="231"/>
      <c r="J521" s="390"/>
      <c r="K521" s="379"/>
      <c r="L521" s="231"/>
      <c r="M521" s="390"/>
      <c r="N521" s="379"/>
      <c r="O521" s="231"/>
    </row>
    <row r="522" spans="2:15" ht="14.45" customHeight="1" x14ac:dyDescent="0.2">
      <c r="B522" s="392"/>
      <c r="C522" s="384"/>
      <c r="D522" s="387"/>
      <c r="E522" s="379"/>
      <c r="F522" s="230"/>
      <c r="G522" s="390"/>
      <c r="H522" s="379"/>
      <c r="I522" s="231"/>
      <c r="J522" s="390"/>
      <c r="K522" s="379"/>
      <c r="L522" s="231"/>
      <c r="M522" s="390"/>
      <c r="N522" s="379"/>
      <c r="O522" s="231"/>
    </row>
    <row r="523" spans="2:15" ht="14.45" customHeight="1" x14ac:dyDescent="0.2">
      <c r="B523" s="393"/>
      <c r="C523" s="385"/>
      <c r="D523" s="388"/>
      <c r="E523" s="380"/>
      <c r="F523" s="236"/>
      <c r="G523" s="391"/>
      <c r="H523" s="380"/>
      <c r="I523" s="232"/>
      <c r="J523" s="391"/>
      <c r="K523" s="380"/>
      <c r="L523" s="232"/>
      <c r="M523" s="391"/>
      <c r="N523" s="380"/>
      <c r="O523" s="232"/>
    </row>
    <row r="524" spans="2:15" ht="14.45" customHeight="1" x14ac:dyDescent="0.2">
      <c r="B524" s="381" t="s">
        <v>1811</v>
      </c>
      <c r="C524" s="381" t="s">
        <v>732</v>
      </c>
      <c r="D524" s="386"/>
      <c r="E524" s="378" t="s">
        <v>733</v>
      </c>
      <c r="F524" s="229" t="s">
        <v>734</v>
      </c>
      <c r="G524" s="389"/>
      <c r="H524" s="378"/>
      <c r="I524" s="229"/>
      <c r="J524" s="389"/>
      <c r="K524" s="378"/>
      <c r="L524" s="229"/>
      <c r="M524" s="389"/>
      <c r="N524" s="378"/>
      <c r="O524" s="229"/>
    </row>
    <row r="525" spans="2:15" ht="14.45" customHeight="1" x14ac:dyDescent="0.2">
      <c r="B525" s="382"/>
      <c r="C525" s="384"/>
      <c r="D525" s="387"/>
      <c r="E525" s="379"/>
      <c r="F525" s="230"/>
      <c r="G525" s="390"/>
      <c r="H525" s="379"/>
      <c r="I525" s="231"/>
      <c r="J525" s="390"/>
      <c r="K525" s="379"/>
      <c r="L525" s="231"/>
      <c r="M525" s="390"/>
      <c r="N525" s="379"/>
      <c r="O525" s="231"/>
    </row>
    <row r="526" spans="2:15" ht="14.45" customHeight="1" x14ac:dyDescent="0.2">
      <c r="B526" s="382"/>
      <c r="C526" s="384"/>
      <c r="D526" s="387"/>
      <c r="E526" s="379"/>
      <c r="F526" s="230"/>
      <c r="G526" s="390"/>
      <c r="H526" s="379"/>
      <c r="I526" s="231"/>
      <c r="J526" s="390"/>
      <c r="K526" s="379"/>
      <c r="L526" s="231"/>
      <c r="M526" s="390"/>
      <c r="N526" s="379"/>
      <c r="O526" s="231"/>
    </row>
    <row r="527" spans="2:15" ht="14.45" customHeight="1" x14ac:dyDescent="0.2">
      <c r="B527" s="382"/>
      <c r="C527" s="384"/>
      <c r="D527" s="387"/>
      <c r="E527" s="379"/>
      <c r="F527" s="230"/>
      <c r="G527" s="390"/>
      <c r="H527" s="379"/>
      <c r="I527" s="231"/>
      <c r="J527" s="390"/>
      <c r="K527" s="379"/>
      <c r="L527" s="231"/>
      <c r="M527" s="390"/>
      <c r="N527" s="379"/>
      <c r="O527" s="231"/>
    </row>
    <row r="528" spans="2:15" ht="14.45" customHeight="1" x14ac:dyDescent="0.2">
      <c r="B528" s="382"/>
      <c r="C528" s="384"/>
      <c r="D528" s="387"/>
      <c r="E528" s="379"/>
      <c r="F528" s="230"/>
      <c r="G528" s="390"/>
      <c r="H528" s="379"/>
      <c r="I528" s="231"/>
      <c r="J528" s="390"/>
      <c r="K528" s="379"/>
      <c r="L528" s="231"/>
      <c r="M528" s="390"/>
      <c r="N528" s="379"/>
      <c r="O528" s="231"/>
    </row>
    <row r="529" spans="2:15" ht="14.45" customHeight="1" x14ac:dyDescent="0.2">
      <c r="B529" s="382"/>
      <c r="C529" s="384"/>
      <c r="D529" s="387"/>
      <c r="E529" s="379"/>
      <c r="F529" s="230"/>
      <c r="G529" s="390"/>
      <c r="H529" s="379"/>
      <c r="I529" s="231"/>
      <c r="J529" s="390"/>
      <c r="K529" s="379"/>
      <c r="L529" s="231"/>
      <c r="M529" s="390"/>
      <c r="N529" s="379"/>
      <c r="O529" s="231"/>
    </row>
    <row r="530" spans="2:15" ht="14.45" customHeight="1" x14ac:dyDescent="0.2">
      <c r="B530" s="382"/>
      <c r="C530" s="384"/>
      <c r="D530" s="387"/>
      <c r="E530" s="379"/>
      <c r="F530" s="230"/>
      <c r="G530" s="390"/>
      <c r="H530" s="379"/>
      <c r="I530" s="231"/>
      <c r="J530" s="390"/>
      <c r="K530" s="379"/>
      <c r="L530" s="231"/>
      <c r="M530" s="390"/>
      <c r="N530" s="379"/>
      <c r="O530" s="231"/>
    </row>
    <row r="531" spans="2:15" ht="14.45" customHeight="1" x14ac:dyDescent="0.2">
      <c r="B531" s="382"/>
      <c r="C531" s="384"/>
      <c r="D531" s="387"/>
      <c r="E531" s="379"/>
      <c r="F531" s="230"/>
      <c r="G531" s="390"/>
      <c r="H531" s="379"/>
      <c r="I531" s="231"/>
      <c r="J531" s="390"/>
      <c r="K531" s="379"/>
      <c r="L531" s="231"/>
      <c r="M531" s="390"/>
      <c r="N531" s="379"/>
      <c r="O531" s="231"/>
    </row>
    <row r="532" spans="2:15" ht="14.45" customHeight="1" x14ac:dyDescent="0.2">
      <c r="B532" s="382"/>
      <c r="C532" s="384"/>
      <c r="D532" s="387"/>
      <c r="E532" s="379"/>
      <c r="F532" s="230"/>
      <c r="G532" s="390"/>
      <c r="H532" s="379"/>
      <c r="I532" s="231"/>
      <c r="J532" s="390"/>
      <c r="K532" s="379"/>
      <c r="L532" s="231"/>
      <c r="M532" s="390"/>
      <c r="N532" s="379"/>
      <c r="O532" s="231"/>
    </row>
    <row r="533" spans="2:15" ht="14.45" customHeight="1" x14ac:dyDescent="0.2">
      <c r="B533" s="382"/>
      <c r="C533" s="385"/>
      <c r="D533" s="387"/>
      <c r="E533" s="379"/>
      <c r="F533" s="230"/>
      <c r="G533" s="390"/>
      <c r="H533" s="379"/>
      <c r="I533" s="231"/>
      <c r="J533" s="390"/>
      <c r="K533" s="379"/>
      <c r="L533" s="231"/>
      <c r="M533" s="390"/>
      <c r="N533" s="379"/>
      <c r="O533" s="231"/>
    </row>
    <row r="534" spans="2:15" ht="14.45" customHeight="1" x14ac:dyDescent="0.2">
      <c r="B534" s="407" t="s">
        <v>1813</v>
      </c>
      <c r="C534" s="402" t="s">
        <v>293</v>
      </c>
      <c r="D534" s="400"/>
      <c r="E534" s="401" t="s">
        <v>272</v>
      </c>
      <c r="F534" s="233" t="s">
        <v>490</v>
      </c>
      <c r="G534" s="398"/>
      <c r="H534" s="394"/>
      <c r="I534" s="233"/>
      <c r="J534" s="398"/>
      <c r="K534" s="394"/>
      <c r="L534" s="233"/>
      <c r="M534" s="398"/>
      <c r="N534" s="394"/>
      <c r="O534" s="233"/>
    </row>
    <row r="535" spans="2:15" ht="14.45" customHeight="1" x14ac:dyDescent="0.2">
      <c r="B535" s="408"/>
      <c r="C535" s="403"/>
      <c r="D535" s="399"/>
      <c r="E535" s="395"/>
      <c r="F535" s="235"/>
      <c r="G535" s="399"/>
      <c r="H535" s="395"/>
      <c r="I535" s="235"/>
      <c r="J535" s="399"/>
      <c r="K535" s="395"/>
      <c r="L535" s="235"/>
      <c r="M535" s="399"/>
      <c r="N535" s="395"/>
      <c r="O535" s="235"/>
    </row>
    <row r="536" spans="2:15" ht="14.45" customHeight="1" x14ac:dyDescent="0.2">
      <c r="B536" s="408"/>
      <c r="C536" s="403"/>
      <c r="D536" s="399"/>
      <c r="E536" s="395"/>
      <c r="F536" s="235"/>
      <c r="G536" s="399"/>
      <c r="H536" s="395"/>
      <c r="I536" s="235"/>
      <c r="J536" s="399"/>
      <c r="K536" s="395"/>
      <c r="L536" s="235"/>
      <c r="M536" s="399"/>
      <c r="N536" s="395"/>
      <c r="O536" s="235"/>
    </row>
    <row r="537" spans="2:15" ht="14.45" customHeight="1" x14ac:dyDescent="0.2">
      <c r="B537" s="408"/>
      <c r="C537" s="403"/>
      <c r="D537" s="399"/>
      <c r="E537" s="395"/>
      <c r="F537" s="235"/>
      <c r="G537" s="399"/>
      <c r="H537" s="395"/>
      <c r="I537" s="235"/>
      <c r="J537" s="399"/>
      <c r="K537" s="395"/>
      <c r="L537" s="235"/>
      <c r="M537" s="399"/>
      <c r="N537" s="395"/>
      <c r="O537" s="235"/>
    </row>
    <row r="538" spans="2:15" ht="14.45" customHeight="1" x14ac:dyDescent="0.2">
      <c r="B538" s="408"/>
      <c r="C538" s="403"/>
      <c r="D538" s="399"/>
      <c r="E538" s="395"/>
      <c r="F538" s="235"/>
      <c r="G538" s="399"/>
      <c r="H538" s="395"/>
      <c r="I538" s="235"/>
      <c r="J538" s="399"/>
      <c r="K538" s="395"/>
      <c r="L538" s="235"/>
      <c r="M538" s="399"/>
      <c r="N538" s="395"/>
      <c r="O538" s="235"/>
    </row>
    <row r="539" spans="2:15" ht="14.45" customHeight="1" x14ac:dyDescent="0.2">
      <c r="B539" s="408"/>
      <c r="C539" s="403"/>
      <c r="D539" s="399"/>
      <c r="E539" s="395"/>
      <c r="F539" s="235"/>
      <c r="G539" s="399"/>
      <c r="H539" s="395"/>
      <c r="I539" s="235"/>
      <c r="J539" s="399"/>
      <c r="K539" s="395"/>
      <c r="L539" s="235"/>
      <c r="M539" s="399"/>
      <c r="N539" s="395"/>
      <c r="O539" s="235"/>
    </row>
    <row r="540" spans="2:15" ht="14.45" customHeight="1" x14ac:dyDescent="0.2">
      <c r="B540" s="408"/>
      <c r="C540" s="403"/>
      <c r="D540" s="399"/>
      <c r="E540" s="395"/>
      <c r="F540" s="235"/>
      <c r="G540" s="399"/>
      <c r="H540" s="395"/>
      <c r="I540" s="235"/>
      <c r="J540" s="399"/>
      <c r="K540" s="395"/>
      <c r="L540" s="235"/>
      <c r="M540" s="399"/>
      <c r="N540" s="395"/>
      <c r="O540" s="235"/>
    </row>
    <row r="541" spans="2:15" ht="14.45" customHeight="1" x14ac:dyDescent="0.2">
      <c r="B541" s="408"/>
      <c r="C541" s="403"/>
      <c r="D541" s="399"/>
      <c r="E541" s="395"/>
      <c r="F541" s="235"/>
      <c r="G541" s="399"/>
      <c r="H541" s="395"/>
      <c r="I541" s="235"/>
      <c r="J541" s="399"/>
      <c r="K541" s="395"/>
      <c r="L541" s="235"/>
      <c r="M541" s="399"/>
      <c r="N541" s="395"/>
      <c r="O541" s="235"/>
    </row>
    <row r="542" spans="2:15" ht="14.45" customHeight="1" x14ac:dyDescent="0.2">
      <c r="B542" s="408"/>
      <c r="C542" s="403"/>
      <c r="D542" s="399"/>
      <c r="E542" s="395"/>
      <c r="F542" s="235"/>
      <c r="G542" s="399"/>
      <c r="H542" s="395"/>
      <c r="I542" s="235"/>
      <c r="J542" s="399"/>
      <c r="K542" s="395"/>
      <c r="L542" s="235"/>
      <c r="M542" s="399"/>
      <c r="N542" s="395"/>
      <c r="O542" s="235"/>
    </row>
    <row r="543" spans="2:15" ht="14.45" customHeight="1" x14ac:dyDescent="0.2">
      <c r="B543" s="408"/>
      <c r="C543" s="403"/>
      <c r="D543" s="399"/>
      <c r="E543" s="395"/>
      <c r="F543" s="235"/>
      <c r="G543" s="399"/>
      <c r="H543" s="395"/>
      <c r="I543" s="235"/>
      <c r="J543" s="399"/>
      <c r="K543" s="395"/>
      <c r="L543" s="235"/>
      <c r="M543" s="399"/>
      <c r="N543" s="395"/>
      <c r="O543" s="235"/>
    </row>
    <row r="544" spans="2:15" ht="14.45" customHeight="1" x14ac:dyDescent="0.2">
      <c r="B544" s="409" t="s">
        <v>1816</v>
      </c>
      <c r="C544" s="381" t="s">
        <v>294</v>
      </c>
      <c r="D544" s="400"/>
      <c r="E544" s="401" t="s">
        <v>273</v>
      </c>
      <c r="F544" s="233" t="s">
        <v>491</v>
      </c>
      <c r="G544" s="398"/>
      <c r="H544" s="394"/>
      <c r="I544" s="233"/>
      <c r="J544" s="398"/>
      <c r="K544" s="394"/>
      <c r="L544" s="233"/>
      <c r="M544" s="398"/>
      <c r="N544" s="394"/>
      <c r="O544" s="233"/>
    </row>
    <row r="545" spans="2:15" ht="14.45" customHeight="1" x14ac:dyDescent="0.2">
      <c r="B545" s="410"/>
      <c r="C545" s="384"/>
      <c r="D545" s="399"/>
      <c r="E545" s="395"/>
      <c r="F545" s="235"/>
      <c r="G545" s="399"/>
      <c r="H545" s="395"/>
      <c r="I545" s="235"/>
      <c r="J545" s="399"/>
      <c r="K545" s="395"/>
      <c r="L545" s="235"/>
      <c r="M545" s="399"/>
      <c r="N545" s="395"/>
      <c r="O545" s="235"/>
    </row>
    <row r="546" spans="2:15" ht="14.45" customHeight="1" x14ac:dyDescent="0.2">
      <c r="B546" s="410"/>
      <c r="C546" s="384"/>
      <c r="D546" s="399"/>
      <c r="E546" s="395"/>
      <c r="F546" s="235"/>
      <c r="G546" s="399"/>
      <c r="H546" s="395"/>
      <c r="I546" s="235"/>
      <c r="J546" s="399"/>
      <c r="K546" s="395"/>
      <c r="L546" s="235"/>
      <c r="M546" s="399"/>
      <c r="N546" s="395"/>
      <c r="O546" s="235"/>
    </row>
    <row r="547" spans="2:15" ht="14.45" customHeight="1" x14ac:dyDescent="0.2">
      <c r="B547" s="410"/>
      <c r="C547" s="384"/>
      <c r="D547" s="399"/>
      <c r="E547" s="395"/>
      <c r="F547" s="235"/>
      <c r="G547" s="399"/>
      <c r="H547" s="395"/>
      <c r="I547" s="235"/>
      <c r="J547" s="399"/>
      <c r="K547" s="395"/>
      <c r="L547" s="235"/>
      <c r="M547" s="399"/>
      <c r="N547" s="395"/>
      <c r="O547" s="235"/>
    </row>
    <row r="548" spans="2:15" ht="14.45" customHeight="1" x14ac:dyDescent="0.2">
      <c r="B548" s="410"/>
      <c r="C548" s="384"/>
      <c r="D548" s="399"/>
      <c r="E548" s="395"/>
      <c r="F548" s="235"/>
      <c r="G548" s="399"/>
      <c r="H548" s="395"/>
      <c r="I548" s="235"/>
      <c r="J548" s="399"/>
      <c r="K548" s="395"/>
      <c r="L548" s="235"/>
      <c r="M548" s="399"/>
      <c r="N548" s="395"/>
      <c r="O548" s="235"/>
    </row>
    <row r="549" spans="2:15" ht="14.45" customHeight="1" x14ac:dyDescent="0.2">
      <c r="B549" s="410"/>
      <c r="C549" s="384"/>
      <c r="D549" s="399"/>
      <c r="E549" s="395"/>
      <c r="F549" s="235"/>
      <c r="G549" s="399"/>
      <c r="H549" s="395"/>
      <c r="I549" s="235"/>
      <c r="J549" s="399"/>
      <c r="K549" s="395"/>
      <c r="L549" s="235"/>
      <c r="M549" s="399"/>
      <c r="N549" s="395"/>
      <c r="O549" s="235"/>
    </row>
    <row r="550" spans="2:15" ht="14.45" customHeight="1" x14ac:dyDescent="0.2">
      <c r="B550" s="410"/>
      <c r="C550" s="384"/>
      <c r="D550" s="399"/>
      <c r="E550" s="395"/>
      <c r="F550" s="235"/>
      <c r="G550" s="399"/>
      <c r="H550" s="395"/>
      <c r="I550" s="235"/>
      <c r="J550" s="399"/>
      <c r="K550" s="395"/>
      <c r="L550" s="235"/>
      <c r="M550" s="399"/>
      <c r="N550" s="395"/>
      <c r="O550" s="235"/>
    </row>
    <row r="551" spans="2:15" ht="14.45" customHeight="1" x14ac:dyDescent="0.2">
      <c r="B551" s="410"/>
      <c r="C551" s="384"/>
      <c r="D551" s="399"/>
      <c r="E551" s="395"/>
      <c r="F551" s="235"/>
      <c r="G551" s="399"/>
      <c r="H551" s="395"/>
      <c r="I551" s="235"/>
      <c r="J551" s="399"/>
      <c r="K551" s="395"/>
      <c r="L551" s="235"/>
      <c r="M551" s="399"/>
      <c r="N551" s="395"/>
      <c r="O551" s="235"/>
    </row>
    <row r="552" spans="2:15" ht="14.45" customHeight="1" x14ac:dyDescent="0.2">
      <c r="B552" s="410"/>
      <c r="C552" s="384"/>
      <c r="D552" s="399"/>
      <c r="E552" s="395"/>
      <c r="F552" s="235"/>
      <c r="G552" s="399"/>
      <c r="H552" s="395"/>
      <c r="I552" s="235"/>
      <c r="J552" s="399"/>
      <c r="K552" s="395"/>
      <c r="L552" s="235"/>
      <c r="M552" s="399"/>
      <c r="N552" s="395"/>
      <c r="O552" s="235"/>
    </row>
    <row r="553" spans="2:15" ht="14.45" customHeight="1" x14ac:dyDescent="0.2">
      <c r="B553" s="410"/>
      <c r="C553" s="384"/>
      <c r="D553" s="399"/>
      <c r="E553" s="395"/>
      <c r="F553" s="235"/>
      <c r="G553" s="399"/>
      <c r="H553" s="395"/>
      <c r="I553" s="235"/>
      <c r="J553" s="399"/>
      <c r="K553" s="395"/>
      <c r="L553" s="235"/>
      <c r="M553" s="399"/>
      <c r="N553" s="395"/>
      <c r="O553" s="235"/>
    </row>
    <row r="554" spans="2:15" ht="14.45" customHeight="1" x14ac:dyDescent="0.2">
      <c r="B554" s="407" t="s">
        <v>1817</v>
      </c>
      <c r="C554" s="402" t="s">
        <v>292</v>
      </c>
      <c r="D554" s="400"/>
      <c r="E554" s="401" t="s">
        <v>271</v>
      </c>
      <c r="F554" s="233" t="s">
        <v>489</v>
      </c>
      <c r="G554" s="398"/>
      <c r="H554" s="394"/>
      <c r="I554" s="233"/>
      <c r="J554" s="398"/>
      <c r="K554" s="394"/>
      <c r="L554" s="233"/>
      <c r="M554" s="398"/>
      <c r="N554" s="394"/>
      <c r="O554" s="233"/>
    </row>
    <row r="555" spans="2:15" ht="14.45" customHeight="1" x14ac:dyDescent="0.2">
      <c r="B555" s="408"/>
      <c r="C555" s="403"/>
      <c r="D555" s="399"/>
      <c r="E555" s="395"/>
      <c r="F555" s="235"/>
      <c r="G555" s="399"/>
      <c r="H555" s="395"/>
      <c r="I555" s="235"/>
      <c r="J555" s="399"/>
      <c r="K555" s="395"/>
      <c r="L555" s="235"/>
      <c r="M555" s="399"/>
      <c r="N555" s="395"/>
      <c r="O555" s="235"/>
    </row>
    <row r="556" spans="2:15" ht="14.45" customHeight="1" x14ac:dyDescent="0.2">
      <c r="B556" s="408"/>
      <c r="C556" s="403"/>
      <c r="D556" s="399"/>
      <c r="E556" s="395"/>
      <c r="F556" s="235"/>
      <c r="G556" s="399"/>
      <c r="H556" s="395"/>
      <c r="I556" s="235"/>
      <c r="J556" s="399"/>
      <c r="K556" s="395"/>
      <c r="L556" s="235"/>
      <c r="M556" s="399"/>
      <c r="N556" s="395"/>
      <c r="O556" s="235"/>
    </row>
    <row r="557" spans="2:15" ht="14.45" customHeight="1" x14ac:dyDescent="0.2">
      <c r="B557" s="408"/>
      <c r="C557" s="403"/>
      <c r="D557" s="399"/>
      <c r="E557" s="395"/>
      <c r="F557" s="235"/>
      <c r="G557" s="399"/>
      <c r="H557" s="395"/>
      <c r="I557" s="235"/>
      <c r="J557" s="399"/>
      <c r="K557" s="395"/>
      <c r="L557" s="235"/>
      <c r="M557" s="399"/>
      <c r="N557" s="395"/>
      <c r="O557" s="235"/>
    </row>
    <row r="558" spans="2:15" ht="14.45" customHeight="1" x14ac:dyDescent="0.2">
      <c r="B558" s="408"/>
      <c r="C558" s="403"/>
      <c r="D558" s="399"/>
      <c r="E558" s="395"/>
      <c r="F558" s="235"/>
      <c r="G558" s="399"/>
      <c r="H558" s="395"/>
      <c r="I558" s="235"/>
      <c r="J558" s="399"/>
      <c r="K558" s="395"/>
      <c r="L558" s="235"/>
      <c r="M558" s="399"/>
      <c r="N558" s="395"/>
      <c r="O558" s="235"/>
    </row>
    <row r="559" spans="2:15" ht="14.45" customHeight="1" x14ac:dyDescent="0.2">
      <c r="B559" s="408"/>
      <c r="C559" s="403"/>
      <c r="D559" s="399"/>
      <c r="E559" s="395"/>
      <c r="F559" s="235"/>
      <c r="G559" s="399"/>
      <c r="H559" s="395"/>
      <c r="I559" s="235"/>
      <c r="J559" s="399"/>
      <c r="K559" s="395"/>
      <c r="L559" s="235"/>
      <c r="M559" s="399"/>
      <c r="N559" s="395"/>
      <c r="O559" s="235"/>
    </row>
    <row r="560" spans="2:15" ht="14.45" customHeight="1" x14ac:dyDescent="0.2">
      <c r="B560" s="408"/>
      <c r="C560" s="403"/>
      <c r="D560" s="399"/>
      <c r="E560" s="395"/>
      <c r="F560" s="235"/>
      <c r="G560" s="399"/>
      <c r="H560" s="395"/>
      <c r="I560" s="235"/>
      <c r="J560" s="399"/>
      <c r="K560" s="395"/>
      <c r="L560" s="235"/>
      <c r="M560" s="399"/>
      <c r="N560" s="395"/>
      <c r="O560" s="235"/>
    </row>
    <row r="561" spans="2:15" ht="14.45" customHeight="1" x14ac:dyDescent="0.2">
      <c r="B561" s="408"/>
      <c r="C561" s="403"/>
      <c r="D561" s="399"/>
      <c r="E561" s="395"/>
      <c r="F561" s="235"/>
      <c r="G561" s="399"/>
      <c r="H561" s="395"/>
      <c r="I561" s="235"/>
      <c r="J561" s="399"/>
      <c r="K561" s="395"/>
      <c r="L561" s="235"/>
      <c r="M561" s="399"/>
      <c r="N561" s="395"/>
      <c r="O561" s="235"/>
    </row>
    <row r="562" spans="2:15" ht="14.45" customHeight="1" x14ac:dyDescent="0.2">
      <c r="B562" s="408"/>
      <c r="C562" s="403"/>
      <c r="D562" s="399"/>
      <c r="E562" s="395"/>
      <c r="F562" s="235"/>
      <c r="G562" s="399"/>
      <c r="H562" s="395"/>
      <c r="I562" s="235"/>
      <c r="J562" s="399"/>
      <c r="K562" s="395"/>
      <c r="L562" s="235"/>
      <c r="M562" s="399"/>
      <c r="N562" s="395"/>
      <c r="O562" s="235"/>
    </row>
    <row r="563" spans="2:15" ht="14.45" customHeight="1" x14ac:dyDescent="0.2">
      <c r="B563" s="408"/>
      <c r="C563" s="403"/>
      <c r="D563" s="399"/>
      <c r="E563" s="395"/>
      <c r="F563" s="235"/>
      <c r="G563" s="399"/>
      <c r="H563" s="395"/>
      <c r="I563" s="235"/>
      <c r="J563" s="399"/>
      <c r="K563" s="395"/>
      <c r="L563" s="235"/>
      <c r="M563" s="399"/>
      <c r="N563" s="395"/>
      <c r="O563" s="235"/>
    </row>
    <row r="564" spans="2:15" ht="14.45" customHeight="1" x14ac:dyDescent="0.2">
      <c r="B564" s="407" t="s">
        <v>1819</v>
      </c>
      <c r="C564" s="402" t="s">
        <v>295</v>
      </c>
      <c r="D564" s="400"/>
      <c r="E564" s="401" t="s">
        <v>275</v>
      </c>
      <c r="F564" s="233" t="s">
        <v>492</v>
      </c>
      <c r="G564" s="398"/>
      <c r="H564" s="401" t="s">
        <v>274</v>
      </c>
      <c r="I564" s="233" t="s">
        <v>493</v>
      </c>
      <c r="J564" s="398"/>
      <c r="K564" s="394"/>
      <c r="L564" s="233"/>
      <c r="M564" s="398"/>
      <c r="N564" s="394"/>
      <c r="O564" s="233"/>
    </row>
    <row r="565" spans="2:15" ht="14.45" customHeight="1" x14ac:dyDescent="0.2">
      <c r="B565" s="408"/>
      <c r="C565" s="403"/>
      <c r="D565" s="400"/>
      <c r="E565" s="395"/>
      <c r="F565" s="235"/>
      <c r="G565" s="400"/>
      <c r="H565" s="395"/>
      <c r="I565" s="235"/>
      <c r="J565" s="400"/>
      <c r="K565" s="395"/>
      <c r="L565" s="235"/>
      <c r="M565" s="400"/>
      <c r="N565" s="395"/>
      <c r="O565" s="235"/>
    </row>
    <row r="566" spans="2:15" ht="14.45" customHeight="1" x14ac:dyDescent="0.2">
      <c r="B566" s="408"/>
      <c r="C566" s="403"/>
      <c r="D566" s="400"/>
      <c r="E566" s="395"/>
      <c r="F566" s="235"/>
      <c r="G566" s="400"/>
      <c r="H566" s="395"/>
      <c r="I566" s="235"/>
      <c r="J566" s="400"/>
      <c r="K566" s="395"/>
      <c r="L566" s="235"/>
      <c r="M566" s="400"/>
      <c r="N566" s="395"/>
      <c r="O566" s="235"/>
    </row>
    <row r="567" spans="2:15" ht="14.45" customHeight="1" x14ac:dyDescent="0.2">
      <c r="B567" s="408"/>
      <c r="C567" s="403"/>
      <c r="D567" s="400"/>
      <c r="E567" s="395"/>
      <c r="F567" s="235"/>
      <c r="G567" s="400"/>
      <c r="H567" s="395"/>
      <c r="I567" s="235"/>
      <c r="J567" s="400"/>
      <c r="K567" s="395"/>
      <c r="L567" s="235"/>
      <c r="M567" s="400"/>
      <c r="N567" s="395"/>
      <c r="O567" s="235"/>
    </row>
    <row r="568" spans="2:15" ht="14.45" customHeight="1" x14ac:dyDescent="0.2">
      <c r="B568" s="408"/>
      <c r="C568" s="403"/>
      <c r="D568" s="400"/>
      <c r="E568" s="395"/>
      <c r="F568" s="235"/>
      <c r="G568" s="400"/>
      <c r="H568" s="395"/>
      <c r="I568" s="235"/>
      <c r="J568" s="400"/>
      <c r="K568" s="395"/>
      <c r="L568" s="235"/>
      <c r="M568" s="400"/>
      <c r="N568" s="395"/>
      <c r="O568" s="235"/>
    </row>
    <row r="569" spans="2:15" ht="14.45" customHeight="1" x14ac:dyDescent="0.2">
      <c r="B569" s="408"/>
      <c r="C569" s="403"/>
      <c r="D569" s="400"/>
      <c r="E569" s="395"/>
      <c r="F569" s="235"/>
      <c r="G569" s="400"/>
      <c r="H569" s="395"/>
      <c r="I569" s="235"/>
      <c r="J569" s="400"/>
      <c r="K569" s="395"/>
      <c r="L569" s="235"/>
      <c r="M569" s="400"/>
      <c r="N569" s="395"/>
      <c r="O569" s="235"/>
    </row>
    <row r="570" spans="2:15" ht="14.45" customHeight="1" x14ac:dyDescent="0.2">
      <c r="B570" s="408"/>
      <c r="C570" s="403"/>
      <c r="D570" s="400"/>
      <c r="E570" s="395"/>
      <c r="F570" s="235"/>
      <c r="G570" s="400"/>
      <c r="H570" s="395"/>
      <c r="I570" s="235"/>
      <c r="J570" s="400"/>
      <c r="K570" s="395"/>
      <c r="L570" s="235"/>
      <c r="M570" s="400"/>
      <c r="N570" s="395"/>
      <c r="O570" s="235"/>
    </row>
    <row r="571" spans="2:15" ht="14.45" customHeight="1" x14ac:dyDescent="0.2">
      <c r="B571" s="408"/>
      <c r="C571" s="403"/>
      <c r="D571" s="400"/>
      <c r="E571" s="395"/>
      <c r="F571" s="235"/>
      <c r="G571" s="400"/>
      <c r="H571" s="395"/>
      <c r="I571" s="235"/>
      <c r="J571" s="400"/>
      <c r="K571" s="395"/>
      <c r="L571" s="235"/>
      <c r="M571" s="400"/>
      <c r="N571" s="395"/>
      <c r="O571" s="235"/>
    </row>
    <row r="572" spans="2:15" ht="14.45" customHeight="1" x14ac:dyDescent="0.2">
      <c r="B572" s="408"/>
      <c r="C572" s="403"/>
      <c r="D572" s="400"/>
      <c r="E572" s="395"/>
      <c r="F572" s="235"/>
      <c r="G572" s="400"/>
      <c r="H572" s="395"/>
      <c r="I572" s="235"/>
      <c r="J572" s="400"/>
      <c r="K572" s="395"/>
      <c r="L572" s="235"/>
      <c r="M572" s="400"/>
      <c r="N572" s="395"/>
      <c r="O572" s="235"/>
    </row>
    <row r="573" spans="2:15" ht="14.45" customHeight="1" x14ac:dyDescent="0.2">
      <c r="B573" s="408"/>
      <c r="C573" s="403"/>
      <c r="D573" s="400"/>
      <c r="E573" s="395"/>
      <c r="F573" s="235"/>
      <c r="G573" s="400"/>
      <c r="H573" s="395"/>
      <c r="I573" s="235"/>
      <c r="J573" s="400"/>
      <c r="K573" s="395"/>
      <c r="L573" s="235"/>
      <c r="M573" s="400"/>
      <c r="N573" s="395"/>
      <c r="O573" s="235"/>
    </row>
    <row r="574" spans="2:15" ht="14.45" customHeight="1" x14ac:dyDescent="0.2">
      <c r="B574" s="381" t="s">
        <v>1821</v>
      </c>
      <c r="C574" s="381" t="s">
        <v>894</v>
      </c>
      <c r="D574" s="386" t="s">
        <v>242</v>
      </c>
      <c r="E574" s="378" t="s">
        <v>895</v>
      </c>
      <c r="F574" s="229" t="s">
        <v>896</v>
      </c>
      <c r="G574" s="389"/>
      <c r="H574" s="378"/>
      <c r="I574" s="229"/>
      <c r="J574" s="389"/>
      <c r="K574" s="378"/>
      <c r="L574" s="229"/>
      <c r="M574" s="389"/>
      <c r="N574" s="378"/>
      <c r="O574" s="229"/>
    </row>
    <row r="575" spans="2:15" ht="14.45" customHeight="1" x14ac:dyDescent="0.2">
      <c r="B575" s="382"/>
      <c r="C575" s="384"/>
      <c r="D575" s="387"/>
      <c r="E575" s="379"/>
      <c r="F575" s="230"/>
      <c r="G575" s="390"/>
      <c r="H575" s="379"/>
      <c r="I575" s="231"/>
      <c r="J575" s="390"/>
      <c r="K575" s="379"/>
      <c r="L575" s="231"/>
      <c r="M575" s="390"/>
      <c r="N575" s="379"/>
      <c r="O575" s="231"/>
    </row>
    <row r="576" spans="2:15" ht="14.45" customHeight="1" x14ac:dyDescent="0.2">
      <c r="B576" s="382"/>
      <c r="C576" s="384"/>
      <c r="D576" s="387"/>
      <c r="E576" s="379"/>
      <c r="F576" s="230"/>
      <c r="G576" s="390"/>
      <c r="H576" s="379"/>
      <c r="I576" s="231"/>
      <c r="J576" s="390"/>
      <c r="K576" s="379"/>
      <c r="L576" s="231"/>
      <c r="M576" s="390"/>
      <c r="N576" s="379"/>
      <c r="O576" s="231"/>
    </row>
    <row r="577" spans="2:15" ht="14.45" customHeight="1" x14ac:dyDescent="0.2">
      <c r="B577" s="382"/>
      <c r="C577" s="384"/>
      <c r="D577" s="387"/>
      <c r="E577" s="379"/>
      <c r="F577" s="230"/>
      <c r="G577" s="390"/>
      <c r="H577" s="379"/>
      <c r="I577" s="231"/>
      <c r="J577" s="390"/>
      <c r="K577" s="379"/>
      <c r="L577" s="231"/>
      <c r="M577" s="390"/>
      <c r="N577" s="379"/>
      <c r="O577" s="231"/>
    </row>
    <row r="578" spans="2:15" ht="14.45" customHeight="1" x14ac:dyDescent="0.2">
      <c r="B578" s="382"/>
      <c r="C578" s="384"/>
      <c r="D578" s="387"/>
      <c r="E578" s="379"/>
      <c r="F578" s="230"/>
      <c r="G578" s="390"/>
      <c r="H578" s="379"/>
      <c r="I578" s="231"/>
      <c r="J578" s="390"/>
      <c r="K578" s="379"/>
      <c r="L578" s="231"/>
      <c r="M578" s="390"/>
      <c r="N578" s="379"/>
      <c r="O578" s="231"/>
    </row>
    <row r="579" spans="2:15" ht="14.45" customHeight="1" x14ac:dyDescent="0.2">
      <c r="B579" s="382"/>
      <c r="C579" s="384"/>
      <c r="D579" s="387"/>
      <c r="E579" s="379"/>
      <c r="F579" s="230"/>
      <c r="G579" s="390"/>
      <c r="H579" s="379"/>
      <c r="I579" s="231"/>
      <c r="J579" s="390"/>
      <c r="K579" s="379"/>
      <c r="L579" s="231"/>
      <c r="M579" s="390"/>
      <c r="N579" s="379"/>
      <c r="O579" s="231"/>
    </row>
    <row r="580" spans="2:15" ht="14.45" customHeight="1" x14ac:dyDescent="0.2">
      <c r="B580" s="382"/>
      <c r="C580" s="384"/>
      <c r="D580" s="387"/>
      <c r="E580" s="379"/>
      <c r="F580" s="230"/>
      <c r="G580" s="390"/>
      <c r="H580" s="379"/>
      <c r="I580" s="231"/>
      <c r="J580" s="390"/>
      <c r="K580" s="379"/>
      <c r="L580" s="231"/>
      <c r="M580" s="390"/>
      <c r="N580" s="379"/>
      <c r="O580" s="231"/>
    </row>
    <row r="581" spans="2:15" ht="14.45" customHeight="1" x14ac:dyDescent="0.2">
      <c r="B581" s="382"/>
      <c r="C581" s="384"/>
      <c r="D581" s="387"/>
      <c r="E581" s="379"/>
      <c r="F581" s="230"/>
      <c r="G581" s="390"/>
      <c r="H581" s="379"/>
      <c r="I581" s="231"/>
      <c r="J581" s="390"/>
      <c r="K581" s="379"/>
      <c r="L581" s="231"/>
      <c r="M581" s="390"/>
      <c r="N581" s="379"/>
      <c r="O581" s="231"/>
    </row>
    <row r="582" spans="2:15" ht="14.45" customHeight="1" x14ac:dyDescent="0.2">
      <c r="B582" s="382"/>
      <c r="C582" s="384"/>
      <c r="D582" s="387"/>
      <c r="E582" s="379"/>
      <c r="F582" s="230"/>
      <c r="G582" s="390"/>
      <c r="H582" s="379"/>
      <c r="I582" s="231"/>
      <c r="J582" s="390"/>
      <c r="K582" s="379"/>
      <c r="L582" s="231"/>
      <c r="M582" s="390"/>
      <c r="N582" s="379"/>
      <c r="O582" s="231"/>
    </row>
    <row r="583" spans="2:15" ht="14.45" customHeight="1" x14ac:dyDescent="0.2">
      <c r="B583" s="382"/>
      <c r="C583" s="385"/>
      <c r="D583" s="388"/>
      <c r="E583" s="380"/>
      <c r="F583" s="230"/>
      <c r="G583" s="391"/>
      <c r="H583" s="380"/>
      <c r="I583" s="232"/>
      <c r="J583" s="391"/>
      <c r="K583" s="380"/>
      <c r="L583" s="232"/>
      <c r="M583" s="391"/>
      <c r="N583" s="380"/>
      <c r="O583" s="232"/>
    </row>
    <row r="584" spans="2:15" ht="14.45" customHeight="1" x14ac:dyDescent="0.2">
      <c r="B584" s="381" t="s">
        <v>1823</v>
      </c>
      <c r="C584" s="381" t="s">
        <v>1157</v>
      </c>
      <c r="D584" s="386"/>
      <c r="E584" s="378" t="s">
        <v>1158</v>
      </c>
      <c r="F584" s="229" t="s">
        <v>1159</v>
      </c>
      <c r="G584" s="389"/>
      <c r="H584" s="378"/>
      <c r="I584" s="229"/>
      <c r="J584" s="389"/>
      <c r="K584" s="378"/>
      <c r="L584" s="229"/>
      <c r="M584" s="389"/>
      <c r="N584" s="378"/>
      <c r="O584" s="229"/>
    </row>
    <row r="585" spans="2:15" ht="14.45" customHeight="1" x14ac:dyDescent="0.2">
      <c r="B585" s="382"/>
      <c r="C585" s="384"/>
      <c r="D585" s="387"/>
      <c r="E585" s="379"/>
      <c r="F585" s="230"/>
      <c r="G585" s="390"/>
      <c r="H585" s="379"/>
      <c r="I585" s="231"/>
      <c r="J585" s="390"/>
      <c r="K585" s="379"/>
      <c r="L585" s="231"/>
      <c r="M585" s="390"/>
      <c r="N585" s="379"/>
      <c r="O585" s="231"/>
    </row>
    <row r="586" spans="2:15" ht="14.45" customHeight="1" x14ac:dyDescent="0.2">
      <c r="B586" s="382"/>
      <c r="C586" s="384"/>
      <c r="D586" s="387"/>
      <c r="E586" s="379"/>
      <c r="F586" s="230"/>
      <c r="G586" s="390"/>
      <c r="H586" s="379"/>
      <c r="I586" s="231"/>
      <c r="J586" s="390"/>
      <c r="K586" s="379"/>
      <c r="L586" s="231"/>
      <c r="M586" s="390"/>
      <c r="N586" s="379"/>
      <c r="O586" s="231"/>
    </row>
    <row r="587" spans="2:15" ht="14.45" customHeight="1" x14ac:dyDescent="0.2">
      <c r="B587" s="382"/>
      <c r="C587" s="384"/>
      <c r="D587" s="387"/>
      <c r="E587" s="379"/>
      <c r="F587" s="230"/>
      <c r="G587" s="390"/>
      <c r="H587" s="379"/>
      <c r="I587" s="231"/>
      <c r="J587" s="390"/>
      <c r="K587" s="379"/>
      <c r="L587" s="231"/>
      <c r="M587" s="390"/>
      <c r="N587" s="379"/>
      <c r="O587" s="231"/>
    </row>
    <row r="588" spans="2:15" ht="14.45" customHeight="1" x14ac:dyDescent="0.2">
      <c r="B588" s="382"/>
      <c r="C588" s="384"/>
      <c r="D588" s="387"/>
      <c r="E588" s="379"/>
      <c r="F588" s="230"/>
      <c r="G588" s="390"/>
      <c r="H588" s="379"/>
      <c r="I588" s="231"/>
      <c r="J588" s="390"/>
      <c r="K588" s="379"/>
      <c r="L588" s="231"/>
      <c r="M588" s="390"/>
      <c r="N588" s="379"/>
      <c r="O588" s="231"/>
    </row>
    <row r="589" spans="2:15" ht="14.45" customHeight="1" x14ac:dyDescent="0.2">
      <c r="B589" s="382"/>
      <c r="C589" s="384"/>
      <c r="D589" s="387"/>
      <c r="E589" s="379"/>
      <c r="F589" s="230"/>
      <c r="G589" s="390"/>
      <c r="H589" s="379"/>
      <c r="I589" s="231"/>
      <c r="J589" s="390"/>
      <c r="K589" s="379"/>
      <c r="L589" s="231"/>
      <c r="M589" s="390"/>
      <c r="N589" s="379"/>
      <c r="O589" s="231"/>
    </row>
    <row r="590" spans="2:15" ht="14.45" customHeight="1" x14ac:dyDescent="0.2">
      <c r="B590" s="382"/>
      <c r="C590" s="384"/>
      <c r="D590" s="387"/>
      <c r="E590" s="379"/>
      <c r="F590" s="230"/>
      <c r="G590" s="390"/>
      <c r="H590" s="379"/>
      <c r="I590" s="231"/>
      <c r="J590" s="390"/>
      <c r="K590" s="379"/>
      <c r="L590" s="231"/>
      <c r="M590" s="390"/>
      <c r="N590" s="379"/>
      <c r="O590" s="231"/>
    </row>
    <row r="591" spans="2:15" ht="14.45" customHeight="1" x14ac:dyDescent="0.2">
      <c r="B591" s="382"/>
      <c r="C591" s="384"/>
      <c r="D591" s="387"/>
      <c r="E591" s="379"/>
      <c r="F591" s="230"/>
      <c r="G591" s="390"/>
      <c r="H591" s="379"/>
      <c r="I591" s="231"/>
      <c r="J591" s="390"/>
      <c r="K591" s="379"/>
      <c r="L591" s="231"/>
      <c r="M591" s="390"/>
      <c r="N591" s="379"/>
      <c r="O591" s="231"/>
    </row>
    <row r="592" spans="2:15" ht="14.45" customHeight="1" x14ac:dyDescent="0.2">
      <c r="B592" s="382"/>
      <c r="C592" s="384"/>
      <c r="D592" s="387"/>
      <c r="E592" s="379"/>
      <c r="F592" s="230"/>
      <c r="G592" s="390"/>
      <c r="H592" s="379"/>
      <c r="I592" s="231"/>
      <c r="J592" s="390"/>
      <c r="K592" s="379"/>
      <c r="L592" s="231"/>
      <c r="M592" s="390"/>
      <c r="N592" s="379"/>
      <c r="O592" s="231"/>
    </row>
    <row r="593" spans="2:15" ht="14.45" customHeight="1" x14ac:dyDescent="0.2">
      <c r="B593" s="382"/>
      <c r="C593" s="385"/>
      <c r="D593" s="387"/>
      <c r="E593" s="379"/>
      <c r="F593" s="230"/>
      <c r="G593" s="390"/>
      <c r="H593" s="379"/>
      <c r="I593" s="231"/>
      <c r="J593" s="390"/>
      <c r="K593" s="379"/>
      <c r="L593" s="231"/>
      <c r="M593" s="390"/>
      <c r="N593" s="379"/>
      <c r="O593" s="231"/>
    </row>
    <row r="594" spans="2:15" ht="14.45" customHeight="1" x14ac:dyDescent="0.2">
      <c r="B594" s="407" t="s">
        <v>1822</v>
      </c>
      <c r="C594" s="402" t="s">
        <v>185</v>
      </c>
      <c r="D594" s="400" t="s">
        <v>242</v>
      </c>
      <c r="E594" s="401" t="s">
        <v>276</v>
      </c>
      <c r="F594" s="233" t="s">
        <v>494</v>
      </c>
      <c r="G594" s="398"/>
      <c r="H594" s="394"/>
      <c r="I594" s="233"/>
      <c r="J594" s="398"/>
      <c r="K594" s="394"/>
      <c r="L594" s="233"/>
      <c r="M594" s="398"/>
      <c r="N594" s="394"/>
      <c r="O594" s="233"/>
    </row>
    <row r="595" spans="2:15" ht="14.45" customHeight="1" x14ac:dyDescent="0.2">
      <c r="B595" s="408"/>
      <c r="C595" s="403"/>
      <c r="D595" s="400"/>
      <c r="E595" s="395"/>
      <c r="F595" s="235"/>
      <c r="G595" s="400"/>
      <c r="H595" s="395"/>
      <c r="I595" s="235"/>
      <c r="J595" s="400"/>
      <c r="K595" s="395"/>
      <c r="L595" s="235"/>
      <c r="M595" s="400"/>
      <c r="N595" s="395"/>
      <c r="O595" s="235"/>
    </row>
    <row r="596" spans="2:15" ht="14.45" customHeight="1" x14ac:dyDescent="0.2">
      <c r="B596" s="408"/>
      <c r="C596" s="403"/>
      <c r="D596" s="400"/>
      <c r="E596" s="395"/>
      <c r="F596" s="235"/>
      <c r="G596" s="400"/>
      <c r="H596" s="395"/>
      <c r="I596" s="235"/>
      <c r="J596" s="400"/>
      <c r="K596" s="395"/>
      <c r="L596" s="235"/>
      <c r="M596" s="400"/>
      <c r="N596" s="395"/>
      <c r="O596" s="235"/>
    </row>
    <row r="597" spans="2:15" ht="14.45" customHeight="1" x14ac:dyDescent="0.2">
      <c r="B597" s="408"/>
      <c r="C597" s="403"/>
      <c r="D597" s="400"/>
      <c r="E597" s="395"/>
      <c r="F597" s="235"/>
      <c r="G597" s="400"/>
      <c r="H597" s="395"/>
      <c r="I597" s="235"/>
      <c r="J597" s="400"/>
      <c r="K597" s="395"/>
      <c r="L597" s="235"/>
      <c r="M597" s="400"/>
      <c r="N597" s="395"/>
      <c r="O597" s="235"/>
    </row>
    <row r="598" spans="2:15" ht="14.45" customHeight="1" x14ac:dyDescent="0.2">
      <c r="B598" s="408"/>
      <c r="C598" s="403"/>
      <c r="D598" s="400"/>
      <c r="E598" s="395"/>
      <c r="F598" s="235"/>
      <c r="G598" s="400"/>
      <c r="H598" s="395"/>
      <c r="I598" s="235"/>
      <c r="J598" s="400"/>
      <c r="K598" s="395"/>
      <c r="L598" s="235"/>
      <c r="M598" s="400"/>
      <c r="N598" s="395"/>
      <c r="O598" s="235"/>
    </row>
    <row r="599" spans="2:15" ht="14.45" customHeight="1" x14ac:dyDescent="0.2">
      <c r="B599" s="408"/>
      <c r="C599" s="403"/>
      <c r="D599" s="400"/>
      <c r="E599" s="395"/>
      <c r="F599" s="235"/>
      <c r="G599" s="400"/>
      <c r="H599" s="395"/>
      <c r="I599" s="235"/>
      <c r="J599" s="400"/>
      <c r="K599" s="395"/>
      <c r="L599" s="235"/>
      <c r="M599" s="400"/>
      <c r="N599" s="395"/>
      <c r="O599" s="235"/>
    </row>
    <row r="600" spans="2:15" ht="14.45" customHeight="1" x14ac:dyDescent="0.2">
      <c r="B600" s="408"/>
      <c r="C600" s="403"/>
      <c r="D600" s="400"/>
      <c r="E600" s="395"/>
      <c r="F600" s="235"/>
      <c r="G600" s="400"/>
      <c r="H600" s="395"/>
      <c r="I600" s="235"/>
      <c r="J600" s="400"/>
      <c r="K600" s="395"/>
      <c r="L600" s="235"/>
      <c r="M600" s="400"/>
      <c r="N600" s="395"/>
      <c r="O600" s="235"/>
    </row>
    <row r="601" spans="2:15" ht="14.45" customHeight="1" x14ac:dyDescent="0.2">
      <c r="B601" s="408"/>
      <c r="C601" s="403"/>
      <c r="D601" s="400"/>
      <c r="E601" s="395"/>
      <c r="F601" s="235"/>
      <c r="G601" s="400"/>
      <c r="H601" s="395"/>
      <c r="I601" s="235"/>
      <c r="J601" s="400"/>
      <c r="K601" s="395"/>
      <c r="L601" s="235"/>
      <c r="M601" s="400"/>
      <c r="N601" s="395"/>
      <c r="O601" s="235"/>
    </row>
    <row r="602" spans="2:15" ht="14.45" customHeight="1" x14ac:dyDescent="0.2">
      <c r="B602" s="408"/>
      <c r="C602" s="403"/>
      <c r="D602" s="400"/>
      <c r="E602" s="395"/>
      <c r="F602" s="235"/>
      <c r="G602" s="400"/>
      <c r="H602" s="395"/>
      <c r="I602" s="235"/>
      <c r="J602" s="400"/>
      <c r="K602" s="395"/>
      <c r="L602" s="235"/>
      <c r="M602" s="400"/>
      <c r="N602" s="395"/>
      <c r="O602" s="235"/>
    </row>
    <row r="603" spans="2:15" ht="14.45" customHeight="1" x14ac:dyDescent="0.2">
      <c r="B603" s="408"/>
      <c r="C603" s="412"/>
      <c r="D603" s="400"/>
      <c r="E603" s="396"/>
      <c r="F603" s="237"/>
      <c r="G603" s="400"/>
      <c r="H603" s="396"/>
      <c r="I603" s="237"/>
      <c r="J603" s="400"/>
      <c r="K603" s="396"/>
      <c r="L603" s="237"/>
      <c r="M603" s="400"/>
      <c r="N603" s="396"/>
      <c r="O603" s="237"/>
    </row>
    <row r="604" spans="2:15" ht="14.45" customHeight="1" x14ac:dyDescent="0.2">
      <c r="B604" s="381" t="s">
        <v>1825</v>
      </c>
      <c r="C604" s="381" t="s">
        <v>1411</v>
      </c>
      <c r="D604" s="386" t="s">
        <v>687</v>
      </c>
      <c r="E604" s="378" t="s">
        <v>1402</v>
      </c>
      <c r="F604" s="229" t="s">
        <v>1403</v>
      </c>
      <c r="G604" s="389"/>
      <c r="H604" s="378" t="s">
        <v>1404</v>
      </c>
      <c r="I604" s="229" t="s">
        <v>1405</v>
      </c>
      <c r="J604" s="389"/>
      <c r="K604" s="378"/>
      <c r="L604" s="229"/>
      <c r="M604" s="389"/>
      <c r="N604" s="378"/>
      <c r="O604" s="229"/>
    </row>
    <row r="605" spans="2:15" ht="14.45" customHeight="1" x14ac:dyDescent="0.2">
      <c r="B605" s="392"/>
      <c r="C605" s="384"/>
      <c r="D605" s="387"/>
      <c r="E605" s="379"/>
      <c r="F605" s="235"/>
      <c r="G605" s="390"/>
      <c r="H605" s="379"/>
      <c r="I605" s="231"/>
      <c r="J605" s="390"/>
      <c r="K605" s="379"/>
      <c r="L605" s="231"/>
      <c r="M605" s="390"/>
      <c r="N605" s="379"/>
      <c r="O605" s="231"/>
    </row>
    <row r="606" spans="2:15" ht="14.45" customHeight="1" x14ac:dyDescent="0.2">
      <c r="B606" s="392"/>
      <c r="C606" s="384"/>
      <c r="D606" s="387"/>
      <c r="E606" s="379"/>
      <c r="F606" s="235"/>
      <c r="G606" s="390"/>
      <c r="H606" s="379"/>
      <c r="I606" s="231"/>
      <c r="J606" s="390"/>
      <c r="K606" s="379"/>
      <c r="L606" s="231"/>
      <c r="M606" s="390"/>
      <c r="N606" s="379"/>
      <c r="O606" s="231"/>
    </row>
    <row r="607" spans="2:15" ht="14.45" customHeight="1" x14ac:dyDescent="0.2">
      <c r="B607" s="392"/>
      <c r="C607" s="384"/>
      <c r="D607" s="387"/>
      <c r="E607" s="379"/>
      <c r="F607" s="235"/>
      <c r="G607" s="390"/>
      <c r="H607" s="379"/>
      <c r="I607" s="231"/>
      <c r="J607" s="390"/>
      <c r="K607" s="379"/>
      <c r="L607" s="231"/>
      <c r="M607" s="390"/>
      <c r="N607" s="379"/>
      <c r="O607" s="231"/>
    </row>
    <row r="608" spans="2:15" ht="14.45" customHeight="1" x14ac:dyDescent="0.2">
      <c r="B608" s="392"/>
      <c r="C608" s="384"/>
      <c r="D608" s="387"/>
      <c r="E608" s="379"/>
      <c r="F608" s="235"/>
      <c r="G608" s="390"/>
      <c r="H608" s="379"/>
      <c r="I608" s="231"/>
      <c r="J608" s="390"/>
      <c r="K608" s="379"/>
      <c r="L608" s="231"/>
      <c r="M608" s="390"/>
      <c r="N608" s="379"/>
      <c r="O608" s="231"/>
    </row>
    <row r="609" spans="2:15" ht="14.45" customHeight="1" x14ac:dyDescent="0.2">
      <c r="B609" s="392"/>
      <c r="C609" s="384"/>
      <c r="D609" s="387"/>
      <c r="E609" s="379"/>
      <c r="F609" s="235"/>
      <c r="G609" s="390"/>
      <c r="H609" s="379"/>
      <c r="I609" s="231"/>
      <c r="J609" s="390"/>
      <c r="K609" s="379"/>
      <c r="L609" s="231"/>
      <c r="M609" s="390"/>
      <c r="N609" s="379"/>
      <c r="O609" s="231"/>
    </row>
    <row r="610" spans="2:15" ht="14.45" customHeight="1" x14ac:dyDescent="0.2">
      <c r="B610" s="392"/>
      <c r="C610" s="384"/>
      <c r="D610" s="387"/>
      <c r="E610" s="379"/>
      <c r="F610" s="235"/>
      <c r="G610" s="390"/>
      <c r="H610" s="379"/>
      <c r="I610" s="231"/>
      <c r="J610" s="390"/>
      <c r="K610" s="379"/>
      <c r="L610" s="231"/>
      <c r="M610" s="390"/>
      <c r="N610" s="379"/>
      <c r="O610" s="231"/>
    </row>
    <row r="611" spans="2:15" ht="14.45" customHeight="1" x14ac:dyDescent="0.2">
      <c r="B611" s="392"/>
      <c r="C611" s="384"/>
      <c r="D611" s="387"/>
      <c r="E611" s="379"/>
      <c r="F611" s="235"/>
      <c r="G611" s="390"/>
      <c r="H611" s="379"/>
      <c r="I611" s="231"/>
      <c r="J611" s="390"/>
      <c r="K611" s="379"/>
      <c r="L611" s="231"/>
      <c r="M611" s="390"/>
      <c r="N611" s="379"/>
      <c r="O611" s="231"/>
    </row>
    <row r="612" spans="2:15" ht="14.45" customHeight="1" x14ac:dyDescent="0.2">
      <c r="B612" s="392"/>
      <c r="C612" s="384"/>
      <c r="D612" s="387"/>
      <c r="E612" s="379"/>
      <c r="F612" s="235"/>
      <c r="G612" s="390"/>
      <c r="H612" s="379"/>
      <c r="I612" s="231"/>
      <c r="J612" s="390"/>
      <c r="K612" s="379"/>
      <c r="L612" s="231"/>
      <c r="M612" s="390"/>
      <c r="N612" s="379"/>
      <c r="O612" s="231"/>
    </row>
    <row r="613" spans="2:15" ht="14.45" customHeight="1" x14ac:dyDescent="0.2">
      <c r="B613" s="392"/>
      <c r="C613" s="385"/>
      <c r="D613" s="388"/>
      <c r="E613" s="380"/>
      <c r="F613" s="235"/>
      <c r="G613" s="391"/>
      <c r="H613" s="380"/>
      <c r="I613" s="232"/>
      <c r="J613" s="391"/>
      <c r="K613" s="380"/>
      <c r="L613" s="232"/>
      <c r="M613" s="391"/>
      <c r="N613" s="380"/>
      <c r="O613" s="232"/>
    </row>
    <row r="614" spans="2:15" ht="14.45" customHeight="1" x14ac:dyDescent="0.2">
      <c r="B614" s="381" t="s">
        <v>1408</v>
      </c>
      <c r="C614" s="381" t="s">
        <v>1412</v>
      </c>
      <c r="D614" s="386" t="s">
        <v>242</v>
      </c>
      <c r="E614" s="378" t="s">
        <v>1409</v>
      </c>
      <c r="F614" s="229" t="s">
        <v>1410</v>
      </c>
      <c r="G614" s="389"/>
      <c r="H614" s="378"/>
      <c r="I614" s="229"/>
      <c r="J614" s="389"/>
      <c r="K614" s="378"/>
      <c r="L614" s="229"/>
      <c r="M614" s="389"/>
      <c r="N614" s="378"/>
      <c r="O614" s="229"/>
    </row>
    <row r="615" spans="2:15" ht="14.45" customHeight="1" x14ac:dyDescent="0.2">
      <c r="B615" s="382"/>
      <c r="C615" s="384"/>
      <c r="D615" s="387"/>
      <c r="E615" s="379"/>
      <c r="F615" s="230"/>
      <c r="G615" s="390"/>
      <c r="H615" s="379"/>
      <c r="I615" s="231"/>
      <c r="J615" s="390"/>
      <c r="K615" s="379"/>
      <c r="L615" s="231"/>
      <c r="M615" s="390"/>
      <c r="N615" s="379"/>
      <c r="O615" s="231"/>
    </row>
    <row r="616" spans="2:15" ht="14.45" customHeight="1" x14ac:dyDescent="0.2">
      <c r="B616" s="382"/>
      <c r="C616" s="384"/>
      <c r="D616" s="387"/>
      <c r="E616" s="379"/>
      <c r="F616" s="230"/>
      <c r="G616" s="390"/>
      <c r="H616" s="379"/>
      <c r="I616" s="231"/>
      <c r="J616" s="390"/>
      <c r="K616" s="379"/>
      <c r="L616" s="231"/>
      <c r="M616" s="390"/>
      <c r="N616" s="379"/>
      <c r="O616" s="231"/>
    </row>
    <row r="617" spans="2:15" ht="14.45" customHeight="1" x14ac:dyDescent="0.2">
      <c r="B617" s="382"/>
      <c r="C617" s="384"/>
      <c r="D617" s="387"/>
      <c r="E617" s="379"/>
      <c r="F617" s="230"/>
      <c r="G617" s="390"/>
      <c r="H617" s="379"/>
      <c r="I617" s="231"/>
      <c r="J617" s="390"/>
      <c r="K617" s="379"/>
      <c r="L617" s="231"/>
      <c r="M617" s="390"/>
      <c r="N617" s="379"/>
      <c r="O617" s="231"/>
    </row>
    <row r="618" spans="2:15" ht="14.45" customHeight="1" x14ac:dyDescent="0.2">
      <c r="B618" s="382"/>
      <c r="C618" s="384"/>
      <c r="D618" s="387"/>
      <c r="E618" s="379"/>
      <c r="F618" s="230"/>
      <c r="G618" s="390"/>
      <c r="H618" s="379"/>
      <c r="I618" s="231"/>
      <c r="J618" s="390"/>
      <c r="K618" s="379"/>
      <c r="L618" s="231"/>
      <c r="M618" s="390"/>
      <c r="N618" s="379"/>
      <c r="O618" s="231"/>
    </row>
    <row r="619" spans="2:15" ht="14.45" customHeight="1" x14ac:dyDescent="0.2">
      <c r="B619" s="382"/>
      <c r="C619" s="384"/>
      <c r="D619" s="387"/>
      <c r="E619" s="379"/>
      <c r="F619" s="230"/>
      <c r="G619" s="390"/>
      <c r="H619" s="379"/>
      <c r="I619" s="231"/>
      <c r="J619" s="390"/>
      <c r="K619" s="379"/>
      <c r="L619" s="231"/>
      <c r="M619" s="390"/>
      <c r="N619" s="379"/>
      <c r="O619" s="231"/>
    </row>
    <row r="620" spans="2:15" ht="14.45" customHeight="1" x14ac:dyDescent="0.2">
      <c r="B620" s="382"/>
      <c r="C620" s="384"/>
      <c r="D620" s="387"/>
      <c r="E620" s="379"/>
      <c r="F620" s="230"/>
      <c r="G620" s="390"/>
      <c r="H620" s="379"/>
      <c r="I620" s="231"/>
      <c r="J620" s="390"/>
      <c r="K620" s="379"/>
      <c r="L620" s="231"/>
      <c r="M620" s="390"/>
      <c r="N620" s="379"/>
      <c r="O620" s="231"/>
    </row>
    <row r="621" spans="2:15" ht="14.45" customHeight="1" x14ac:dyDescent="0.2">
      <c r="B621" s="382"/>
      <c r="C621" s="384"/>
      <c r="D621" s="387"/>
      <c r="E621" s="379"/>
      <c r="F621" s="230"/>
      <c r="G621" s="390"/>
      <c r="H621" s="379"/>
      <c r="I621" s="231"/>
      <c r="J621" s="390"/>
      <c r="K621" s="379"/>
      <c r="L621" s="231"/>
      <c r="M621" s="390"/>
      <c r="N621" s="379"/>
      <c r="O621" s="231"/>
    </row>
    <row r="622" spans="2:15" ht="14.45" customHeight="1" x14ac:dyDescent="0.2">
      <c r="B622" s="382"/>
      <c r="C622" s="384"/>
      <c r="D622" s="387"/>
      <c r="E622" s="379"/>
      <c r="F622" s="230"/>
      <c r="G622" s="390"/>
      <c r="H622" s="379"/>
      <c r="I622" s="231"/>
      <c r="J622" s="390"/>
      <c r="K622" s="379"/>
      <c r="L622" s="231"/>
      <c r="M622" s="390"/>
      <c r="N622" s="379"/>
      <c r="O622" s="231"/>
    </row>
    <row r="623" spans="2:15" ht="14.45" customHeight="1" x14ac:dyDescent="0.2">
      <c r="B623" s="383"/>
      <c r="C623" s="385"/>
      <c r="D623" s="388"/>
      <c r="E623" s="380"/>
      <c r="F623" s="236"/>
      <c r="G623" s="391"/>
      <c r="H623" s="380"/>
      <c r="I623" s="232"/>
      <c r="J623" s="391"/>
      <c r="K623" s="380"/>
      <c r="L623" s="232"/>
      <c r="M623" s="391"/>
      <c r="N623" s="380"/>
      <c r="O623" s="232"/>
    </row>
  </sheetData>
  <mergeCells count="626">
    <mergeCell ref="K584:K593"/>
    <mergeCell ref="M584:M593"/>
    <mergeCell ref="B344:B353"/>
    <mergeCell ref="H344:H353"/>
    <mergeCell ref="B584:B593"/>
    <mergeCell ref="C584:C593"/>
    <mergeCell ref="D584:D593"/>
    <mergeCell ref="E584:E593"/>
    <mergeCell ref="G584:G593"/>
    <mergeCell ref="H584:H593"/>
    <mergeCell ref="J584:J593"/>
    <mergeCell ref="B354:B363"/>
    <mergeCell ref="C354:C363"/>
    <mergeCell ref="D354:D363"/>
    <mergeCell ref="E354:E363"/>
    <mergeCell ref="G354:G363"/>
    <mergeCell ref="H354:H363"/>
    <mergeCell ref="J354:J363"/>
    <mergeCell ref="K354:K363"/>
    <mergeCell ref="M354:M363"/>
    <mergeCell ref="B504:B513"/>
    <mergeCell ref="C504:C513"/>
    <mergeCell ref="D504:D513"/>
    <mergeCell ref="E504:E513"/>
    <mergeCell ref="B314:B323"/>
    <mergeCell ref="B324:B333"/>
    <mergeCell ref="C324:C333"/>
    <mergeCell ref="D324:D333"/>
    <mergeCell ref="D304:D313"/>
    <mergeCell ref="B304:B313"/>
    <mergeCell ref="E324:E333"/>
    <mergeCell ref="G324:G333"/>
    <mergeCell ref="H324:H333"/>
    <mergeCell ref="B334:B343"/>
    <mergeCell ref="C334:C343"/>
    <mergeCell ref="D334:D343"/>
    <mergeCell ref="E334:E343"/>
    <mergeCell ref="G334:G343"/>
    <mergeCell ref="H334:H343"/>
    <mergeCell ref="J334:J343"/>
    <mergeCell ref="K334:K343"/>
    <mergeCell ref="M334:M343"/>
    <mergeCell ref="G504:G513"/>
    <mergeCell ref="H504:H513"/>
    <mergeCell ref="J504:J513"/>
    <mergeCell ref="K504:K513"/>
    <mergeCell ref="M504:M513"/>
    <mergeCell ref="G254:G263"/>
    <mergeCell ref="M254:M263"/>
    <mergeCell ref="N274:N283"/>
    <mergeCell ref="K274:K283"/>
    <mergeCell ref="J274:J283"/>
    <mergeCell ref="H274:H283"/>
    <mergeCell ref="G274:G283"/>
    <mergeCell ref="G264:G273"/>
    <mergeCell ref="M274:M283"/>
    <mergeCell ref="H254:H263"/>
    <mergeCell ref="H434:H443"/>
    <mergeCell ref="M294:M303"/>
    <mergeCell ref="H304:H313"/>
    <mergeCell ref="H314:H323"/>
    <mergeCell ref="G294:G303"/>
    <mergeCell ref="H294:H303"/>
    <mergeCell ref="M324:M333"/>
    <mergeCell ref="C184:C193"/>
    <mergeCell ref="D194:D203"/>
    <mergeCell ref="G204:G213"/>
    <mergeCell ref="G214:G223"/>
    <mergeCell ref="H174:H183"/>
    <mergeCell ref="H184:H193"/>
    <mergeCell ref="H194:H203"/>
    <mergeCell ref="M244:M253"/>
    <mergeCell ref="N244:N253"/>
    <mergeCell ref="B294:B303"/>
    <mergeCell ref="C294:C303"/>
    <mergeCell ref="D294:D303"/>
    <mergeCell ref="E294:E303"/>
    <mergeCell ref="B204:B213"/>
    <mergeCell ref="D214:D223"/>
    <mergeCell ref="B214:B223"/>
    <mergeCell ref="D234:D243"/>
    <mergeCell ref="B234:B243"/>
    <mergeCell ref="C204:C213"/>
    <mergeCell ref="B224:B233"/>
    <mergeCell ref="D264:D273"/>
    <mergeCell ref="B264:B273"/>
    <mergeCell ref="C224:C233"/>
    <mergeCell ref="C264:C273"/>
    <mergeCell ref="B254:B263"/>
    <mergeCell ref="B244:B253"/>
    <mergeCell ref="D204:D213"/>
    <mergeCell ref="C214:C223"/>
    <mergeCell ref="B284:B293"/>
    <mergeCell ref="B274:B283"/>
    <mergeCell ref="C274:C283"/>
    <mergeCell ref="D274:D283"/>
    <mergeCell ref="C254:C263"/>
    <mergeCell ref="E114:E123"/>
    <mergeCell ref="G114:G123"/>
    <mergeCell ref="H114:H123"/>
    <mergeCell ref="J114:J123"/>
    <mergeCell ref="K114:K123"/>
    <mergeCell ref="M114:M123"/>
    <mergeCell ref="K134:K143"/>
    <mergeCell ref="M134:M143"/>
    <mergeCell ref="B194:B203"/>
    <mergeCell ref="D174:D183"/>
    <mergeCell ref="B174:B183"/>
    <mergeCell ref="D184:D193"/>
    <mergeCell ref="B184:B193"/>
    <mergeCell ref="B164:B173"/>
    <mergeCell ref="C164:C173"/>
    <mergeCell ref="D164:D173"/>
    <mergeCell ref="E164:E173"/>
    <mergeCell ref="J184:J193"/>
    <mergeCell ref="C194:C203"/>
    <mergeCell ref="M164:M173"/>
    <mergeCell ref="H164:H173"/>
    <mergeCell ref="J164:J173"/>
    <mergeCell ref="K164:K173"/>
    <mergeCell ref="C174:C183"/>
    <mergeCell ref="N114:N123"/>
    <mergeCell ref="B154:B163"/>
    <mergeCell ref="C154:C163"/>
    <mergeCell ref="D154:D163"/>
    <mergeCell ref="E154:E163"/>
    <mergeCell ref="G154:G163"/>
    <mergeCell ref="H154:H163"/>
    <mergeCell ref="J154:J163"/>
    <mergeCell ref="K154:K163"/>
    <mergeCell ref="M154:M163"/>
    <mergeCell ref="N154:N163"/>
    <mergeCell ref="B134:B143"/>
    <mergeCell ref="C134:C143"/>
    <mergeCell ref="D134:D143"/>
    <mergeCell ref="E134:E143"/>
    <mergeCell ref="G134:G143"/>
    <mergeCell ref="H134:H143"/>
    <mergeCell ref="J134:J143"/>
    <mergeCell ref="E124:E133"/>
    <mergeCell ref="G124:G133"/>
    <mergeCell ref="H124:H133"/>
    <mergeCell ref="J124:J133"/>
    <mergeCell ref="K124:K133"/>
    <mergeCell ref="M124:M133"/>
    <mergeCell ref="N24:N33"/>
    <mergeCell ref="B34:B43"/>
    <mergeCell ref="C34:C43"/>
    <mergeCell ref="D34:D43"/>
    <mergeCell ref="E34:E43"/>
    <mergeCell ref="G34:G43"/>
    <mergeCell ref="H34:H43"/>
    <mergeCell ref="J34:J43"/>
    <mergeCell ref="K34:K43"/>
    <mergeCell ref="M34:M43"/>
    <mergeCell ref="N34:N43"/>
    <mergeCell ref="B24:B33"/>
    <mergeCell ref="C24:C33"/>
    <mergeCell ref="D24:D33"/>
    <mergeCell ref="E24:E33"/>
    <mergeCell ref="G24:G33"/>
    <mergeCell ref="H24:H33"/>
    <mergeCell ref="J24:J33"/>
    <mergeCell ref="K24:K33"/>
    <mergeCell ref="M24:M33"/>
    <mergeCell ref="N4:N13"/>
    <mergeCell ref="B14:B23"/>
    <mergeCell ref="C14:C23"/>
    <mergeCell ref="D14:D23"/>
    <mergeCell ref="E14:E23"/>
    <mergeCell ref="G14:G23"/>
    <mergeCell ref="H14:H23"/>
    <mergeCell ref="J14:J23"/>
    <mergeCell ref="K14:K23"/>
    <mergeCell ref="M14:M23"/>
    <mergeCell ref="N14:N23"/>
    <mergeCell ref="B4:B13"/>
    <mergeCell ref="C4:C13"/>
    <mergeCell ref="D4:D13"/>
    <mergeCell ref="E4:E13"/>
    <mergeCell ref="G4:G13"/>
    <mergeCell ref="H4:H13"/>
    <mergeCell ref="J4:J13"/>
    <mergeCell ref="K4:K13"/>
    <mergeCell ref="M4:M13"/>
    <mergeCell ref="B484:B493"/>
    <mergeCell ref="C484:C493"/>
    <mergeCell ref="D484:D493"/>
    <mergeCell ref="E484:E493"/>
    <mergeCell ref="G484:G493"/>
    <mergeCell ref="H484:H493"/>
    <mergeCell ref="J484:J493"/>
    <mergeCell ref="K484:K493"/>
    <mergeCell ref="M484:M493"/>
    <mergeCell ref="B494:B503"/>
    <mergeCell ref="C494:C503"/>
    <mergeCell ref="D494:D503"/>
    <mergeCell ref="E494:E503"/>
    <mergeCell ref="G494:G503"/>
    <mergeCell ref="H494:H503"/>
    <mergeCell ref="J494:J503"/>
    <mergeCell ref="K494:K503"/>
    <mergeCell ref="M494:M503"/>
    <mergeCell ref="B474:B483"/>
    <mergeCell ref="C474:C483"/>
    <mergeCell ref="D474:D483"/>
    <mergeCell ref="E474:E483"/>
    <mergeCell ref="G474:G483"/>
    <mergeCell ref="H474:H483"/>
    <mergeCell ref="J474:J483"/>
    <mergeCell ref="K474:K483"/>
    <mergeCell ref="M474:M483"/>
    <mergeCell ref="D84:D93"/>
    <mergeCell ref="B84:B93"/>
    <mergeCell ref="D94:D103"/>
    <mergeCell ref="B94:B103"/>
    <mergeCell ref="D64:D73"/>
    <mergeCell ref="B64:B73"/>
    <mergeCell ref="D74:D83"/>
    <mergeCell ref="B74:B83"/>
    <mergeCell ref="C84:C93"/>
    <mergeCell ref="C94:C103"/>
    <mergeCell ref="B104:B113"/>
    <mergeCell ref="D144:D153"/>
    <mergeCell ref="B144:B153"/>
    <mergeCell ref="C104:C113"/>
    <mergeCell ref="C144:C153"/>
    <mergeCell ref="B114:B123"/>
    <mergeCell ref="C114:C123"/>
    <mergeCell ref="D114:D123"/>
    <mergeCell ref="B124:B133"/>
    <mergeCell ref="C124:C133"/>
    <mergeCell ref="D124:D133"/>
    <mergeCell ref="D104:D113"/>
    <mergeCell ref="B414:B423"/>
    <mergeCell ref="D424:D433"/>
    <mergeCell ref="B424:B433"/>
    <mergeCell ref="D374:D383"/>
    <mergeCell ref="B374:B383"/>
    <mergeCell ref="D394:D403"/>
    <mergeCell ref="B394:B403"/>
    <mergeCell ref="D364:D373"/>
    <mergeCell ref="B364:B373"/>
    <mergeCell ref="D404:D413"/>
    <mergeCell ref="B404:B413"/>
    <mergeCell ref="C424:C433"/>
    <mergeCell ref="B384:B393"/>
    <mergeCell ref="D564:D573"/>
    <mergeCell ref="B564:B573"/>
    <mergeCell ref="D594:D603"/>
    <mergeCell ref="B594:B603"/>
    <mergeCell ref="D534:D543"/>
    <mergeCell ref="B534:B543"/>
    <mergeCell ref="D544:D553"/>
    <mergeCell ref="B544:B553"/>
    <mergeCell ref="D434:D443"/>
    <mergeCell ref="B434:B443"/>
    <mergeCell ref="D554:D563"/>
    <mergeCell ref="B554:B563"/>
    <mergeCell ref="C534:C543"/>
    <mergeCell ref="C544:C553"/>
    <mergeCell ref="C564:C573"/>
    <mergeCell ref="C594:C603"/>
    <mergeCell ref="C554:C563"/>
    <mergeCell ref="B444:B453"/>
    <mergeCell ref="C444:C453"/>
    <mergeCell ref="D444:D453"/>
    <mergeCell ref="B454:B463"/>
    <mergeCell ref="C454:C463"/>
    <mergeCell ref="D454:D463"/>
    <mergeCell ref="B464:B473"/>
    <mergeCell ref="B2:B3"/>
    <mergeCell ref="C2:C3"/>
    <mergeCell ref="G44:G53"/>
    <mergeCell ref="G54:G63"/>
    <mergeCell ref="G64:G73"/>
    <mergeCell ref="G74:G83"/>
    <mergeCell ref="D2:F2"/>
    <mergeCell ref="G2:I2"/>
    <mergeCell ref="C64:C73"/>
    <mergeCell ref="C74:C83"/>
    <mergeCell ref="D44:D53"/>
    <mergeCell ref="B44:B53"/>
    <mergeCell ref="D54:D63"/>
    <mergeCell ref="B54:B63"/>
    <mergeCell ref="E44:E53"/>
    <mergeCell ref="C54:C63"/>
    <mergeCell ref="C44:C53"/>
    <mergeCell ref="H44:H53"/>
    <mergeCell ref="E54:E63"/>
    <mergeCell ref="H54:H63"/>
    <mergeCell ref="E64:E73"/>
    <mergeCell ref="E74:E83"/>
    <mergeCell ref="H64:H73"/>
    <mergeCell ref="H74:H83"/>
    <mergeCell ref="H564:H573"/>
    <mergeCell ref="H594:H603"/>
    <mergeCell ref="G104:G113"/>
    <mergeCell ref="G144:G153"/>
    <mergeCell ref="G174:G183"/>
    <mergeCell ref="G544:G553"/>
    <mergeCell ref="G564:G573"/>
    <mergeCell ref="G594:G603"/>
    <mergeCell ref="G374:G383"/>
    <mergeCell ref="G394:G403"/>
    <mergeCell ref="G414:G423"/>
    <mergeCell ref="G424:G433"/>
    <mergeCell ref="G434:G443"/>
    <mergeCell ref="G554:G563"/>
    <mergeCell ref="G534:G543"/>
    <mergeCell ref="G284:G293"/>
    <mergeCell ref="G304:G313"/>
    <mergeCell ref="G314:G323"/>
    <mergeCell ref="G344:G353"/>
    <mergeCell ref="G364:G373"/>
    <mergeCell ref="G404:G413"/>
    <mergeCell ref="G194:G203"/>
    <mergeCell ref="G234:G243"/>
    <mergeCell ref="H234:H243"/>
    <mergeCell ref="J594:J603"/>
    <mergeCell ref="J414:J423"/>
    <mergeCell ref="J424:J433"/>
    <mergeCell ref="J434:J443"/>
    <mergeCell ref="J554:J563"/>
    <mergeCell ref="J534:J543"/>
    <mergeCell ref="J544:J553"/>
    <mergeCell ref="J314:J323"/>
    <mergeCell ref="J344:J353"/>
    <mergeCell ref="J364:J373"/>
    <mergeCell ref="J404:J413"/>
    <mergeCell ref="J374:J383"/>
    <mergeCell ref="J394:J403"/>
    <mergeCell ref="J324:J333"/>
    <mergeCell ref="J444:J453"/>
    <mergeCell ref="J454:J463"/>
    <mergeCell ref="J464:J473"/>
    <mergeCell ref="M534:M543"/>
    <mergeCell ref="M544:M553"/>
    <mergeCell ref="M564:M573"/>
    <mergeCell ref="M594:M603"/>
    <mergeCell ref="M364:M373"/>
    <mergeCell ref="M404:M413"/>
    <mergeCell ref="M374:M383"/>
    <mergeCell ref="M394:M403"/>
    <mergeCell ref="M414:M423"/>
    <mergeCell ref="M424:M433"/>
    <mergeCell ref="M444:M453"/>
    <mergeCell ref="M454:M463"/>
    <mergeCell ref="M464:M473"/>
    <mergeCell ref="M384:M393"/>
    <mergeCell ref="J44:J53"/>
    <mergeCell ref="K44:K53"/>
    <mergeCell ref="M434:M443"/>
    <mergeCell ref="M224:M233"/>
    <mergeCell ref="M264:M273"/>
    <mergeCell ref="M284:M293"/>
    <mergeCell ref="M304:M313"/>
    <mergeCell ref="M314:M323"/>
    <mergeCell ref="M344:M353"/>
    <mergeCell ref="M174:M183"/>
    <mergeCell ref="M184:M193"/>
    <mergeCell ref="M194:M203"/>
    <mergeCell ref="M234:M243"/>
    <mergeCell ref="M204:M213"/>
    <mergeCell ref="M214:M223"/>
    <mergeCell ref="J204:J213"/>
    <mergeCell ref="J214:J223"/>
    <mergeCell ref="J224:J233"/>
    <mergeCell ref="J84:J93"/>
    <mergeCell ref="K84:K93"/>
    <mergeCell ref="J94:J103"/>
    <mergeCell ref="K94:K103"/>
    <mergeCell ref="K104:K113"/>
    <mergeCell ref="K144:K153"/>
    <mergeCell ref="D254:D263"/>
    <mergeCell ref="E254:E263"/>
    <mergeCell ref="E244:E253"/>
    <mergeCell ref="D224:D233"/>
    <mergeCell ref="E274:E283"/>
    <mergeCell ref="D284:D293"/>
    <mergeCell ref="C244:C253"/>
    <mergeCell ref="D244:D253"/>
    <mergeCell ref="C234:C243"/>
    <mergeCell ref="C434:C443"/>
    <mergeCell ref="C284:C293"/>
    <mergeCell ref="C304:C313"/>
    <mergeCell ref="C314:C323"/>
    <mergeCell ref="C344:C353"/>
    <mergeCell ref="C364:C373"/>
    <mergeCell ref="C404:C413"/>
    <mergeCell ref="E544:E553"/>
    <mergeCell ref="D414:D423"/>
    <mergeCell ref="D314:D323"/>
    <mergeCell ref="C374:C383"/>
    <mergeCell ref="C394:C403"/>
    <mergeCell ref="C414:C423"/>
    <mergeCell ref="E444:E453"/>
    <mergeCell ref="E454:E463"/>
    <mergeCell ref="C464:C473"/>
    <mergeCell ref="D464:D473"/>
    <mergeCell ref="E464:E473"/>
    <mergeCell ref="D344:D353"/>
    <mergeCell ref="C384:C393"/>
    <mergeCell ref="D384:D393"/>
    <mergeCell ref="E564:E573"/>
    <mergeCell ref="E594:E603"/>
    <mergeCell ref="E364:E373"/>
    <mergeCell ref="E404:E413"/>
    <mergeCell ref="E374:E383"/>
    <mergeCell ref="E394:E403"/>
    <mergeCell ref="E414:E423"/>
    <mergeCell ref="E424:E433"/>
    <mergeCell ref="E174:E183"/>
    <mergeCell ref="E184:E193"/>
    <mergeCell ref="E194:E203"/>
    <mergeCell ref="E234:E243"/>
    <mergeCell ref="E204:E213"/>
    <mergeCell ref="E214:E223"/>
    <mergeCell ref="G84:G93"/>
    <mergeCell ref="G94:G103"/>
    <mergeCell ref="G184:G193"/>
    <mergeCell ref="E104:E113"/>
    <mergeCell ref="E144:E153"/>
    <mergeCell ref="E434:E443"/>
    <mergeCell ref="E554:E563"/>
    <mergeCell ref="E534:E543"/>
    <mergeCell ref="E224:E233"/>
    <mergeCell ref="E264:E273"/>
    <mergeCell ref="E284:E293"/>
    <mergeCell ref="E304:E313"/>
    <mergeCell ref="E314:E323"/>
    <mergeCell ref="E344:E353"/>
    <mergeCell ref="G224:G233"/>
    <mergeCell ref="E84:E93"/>
    <mergeCell ref="E94:E103"/>
    <mergeCell ref="G444:G453"/>
    <mergeCell ref="G454:G463"/>
    <mergeCell ref="G464:G473"/>
    <mergeCell ref="G244:G253"/>
    <mergeCell ref="G164:G173"/>
    <mergeCell ref="E384:E393"/>
    <mergeCell ref="G384:G393"/>
    <mergeCell ref="H554:H563"/>
    <mergeCell ref="H534:H543"/>
    <mergeCell ref="H364:H373"/>
    <mergeCell ref="H404:H413"/>
    <mergeCell ref="H374:H383"/>
    <mergeCell ref="H394:H403"/>
    <mergeCell ref="H414:H423"/>
    <mergeCell ref="H424:H433"/>
    <mergeCell ref="H444:H453"/>
    <mergeCell ref="H454:H463"/>
    <mergeCell ref="H464:H473"/>
    <mergeCell ref="H384:H393"/>
    <mergeCell ref="H544:H553"/>
    <mergeCell ref="J54:J63"/>
    <mergeCell ref="K54:K63"/>
    <mergeCell ref="J64:J73"/>
    <mergeCell ref="K64:K73"/>
    <mergeCell ref="J74:J83"/>
    <mergeCell ref="K74:K83"/>
    <mergeCell ref="J104:J113"/>
    <mergeCell ref="J144:J153"/>
    <mergeCell ref="J174:J183"/>
    <mergeCell ref="H84:H93"/>
    <mergeCell ref="H94:H103"/>
    <mergeCell ref="H104:H113"/>
    <mergeCell ref="H144:H153"/>
    <mergeCell ref="H224:H233"/>
    <mergeCell ref="H264:H273"/>
    <mergeCell ref="K324:K333"/>
    <mergeCell ref="H244:H253"/>
    <mergeCell ref="J244:J253"/>
    <mergeCell ref="K244:K253"/>
    <mergeCell ref="J294:J303"/>
    <mergeCell ref="K294:K303"/>
    <mergeCell ref="H204:H213"/>
    <mergeCell ref="H214:H223"/>
    <mergeCell ref="H284:H293"/>
    <mergeCell ref="K534:K543"/>
    <mergeCell ref="K544:K553"/>
    <mergeCell ref="K564:K573"/>
    <mergeCell ref="K194:K203"/>
    <mergeCell ref="K234:K243"/>
    <mergeCell ref="K204:K213"/>
    <mergeCell ref="K214:K223"/>
    <mergeCell ref="J564:J573"/>
    <mergeCell ref="J284:J293"/>
    <mergeCell ref="J304:J313"/>
    <mergeCell ref="J194:J203"/>
    <mergeCell ref="J234:J243"/>
    <mergeCell ref="J254:J263"/>
    <mergeCell ref="K254:K263"/>
    <mergeCell ref="K444:K453"/>
    <mergeCell ref="K454:K463"/>
    <mergeCell ref="K464:K473"/>
    <mergeCell ref="J384:J393"/>
    <mergeCell ref="K384:K393"/>
    <mergeCell ref="K594:K603"/>
    <mergeCell ref="K364:K373"/>
    <mergeCell ref="K404:K413"/>
    <mergeCell ref="K374:K383"/>
    <mergeCell ref="K394:K403"/>
    <mergeCell ref="K414:K423"/>
    <mergeCell ref="K424:K433"/>
    <mergeCell ref="M2:O2"/>
    <mergeCell ref="M44:M53"/>
    <mergeCell ref="N44:N53"/>
    <mergeCell ref="M54:M63"/>
    <mergeCell ref="N54:N63"/>
    <mergeCell ref="M64:M73"/>
    <mergeCell ref="N64:N73"/>
    <mergeCell ref="K434:K443"/>
    <mergeCell ref="K554:K563"/>
    <mergeCell ref="K224:K233"/>
    <mergeCell ref="K264:K273"/>
    <mergeCell ref="K284:K293"/>
    <mergeCell ref="K304:K313"/>
    <mergeCell ref="K314:K323"/>
    <mergeCell ref="K344:K353"/>
    <mergeCell ref="K174:K183"/>
    <mergeCell ref="K184:K193"/>
    <mergeCell ref="J2:L2"/>
    <mergeCell ref="M554:M563"/>
    <mergeCell ref="J264:J273"/>
    <mergeCell ref="M104:M113"/>
    <mergeCell ref="N104:N113"/>
    <mergeCell ref="M144:M153"/>
    <mergeCell ref="N144:N153"/>
    <mergeCell ref="N174:N183"/>
    <mergeCell ref="N184:N193"/>
    <mergeCell ref="M74:M83"/>
    <mergeCell ref="N74:N83"/>
    <mergeCell ref="M84:M93"/>
    <mergeCell ref="N84:N93"/>
    <mergeCell ref="M94:M103"/>
    <mergeCell ref="N94:N103"/>
    <mergeCell ref="N284:N293"/>
    <mergeCell ref="N304:N313"/>
    <mergeCell ref="N314:N323"/>
    <mergeCell ref="N344:N353"/>
    <mergeCell ref="N364:N373"/>
    <mergeCell ref="N404:N413"/>
    <mergeCell ref="N194:N203"/>
    <mergeCell ref="N234:N243"/>
    <mergeCell ref="N204:N213"/>
    <mergeCell ref="N534:N543"/>
    <mergeCell ref="N544:N553"/>
    <mergeCell ref="N564:N573"/>
    <mergeCell ref="N594:N603"/>
    <mergeCell ref="N374:N383"/>
    <mergeCell ref="N394:N403"/>
    <mergeCell ref="N414:N423"/>
    <mergeCell ref="N424:N433"/>
    <mergeCell ref="N434:N443"/>
    <mergeCell ref="N554:N563"/>
    <mergeCell ref="N444:N453"/>
    <mergeCell ref="N454:N463"/>
    <mergeCell ref="N514:N523"/>
    <mergeCell ref="N524:N533"/>
    <mergeCell ref="N574:N583"/>
    <mergeCell ref="N584:N593"/>
    <mergeCell ref="N124:N133"/>
    <mergeCell ref="N464:N473"/>
    <mergeCell ref="N294:N303"/>
    <mergeCell ref="N474:N483"/>
    <mergeCell ref="N134:N143"/>
    <mergeCell ref="N484:N493"/>
    <mergeCell ref="N504:N513"/>
    <mergeCell ref="N494:N503"/>
    <mergeCell ref="N164:N173"/>
    <mergeCell ref="N254:N263"/>
    <mergeCell ref="N214:N223"/>
    <mergeCell ref="N224:N233"/>
    <mergeCell ref="N264:N273"/>
    <mergeCell ref="N334:N343"/>
    <mergeCell ref="N384:N393"/>
    <mergeCell ref="N324:N333"/>
    <mergeCell ref="N354:N363"/>
    <mergeCell ref="B514:B523"/>
    <mergeCell ref="C514:C523"/>
    <mergeCell ref="D514:D523"/>
    <mergeCell ref="E514:E523"/>
    <mergeCell ref="G514:G523"/>
    <mergeCell ref="H514:H523"/>
    <mergeCell ref="J514:J523"/>
    <mergeCell ref="K514:K523"/>
    <mergeCell ref="M514:M523"/>
    <mergeCell ref="B524:B533"/>
    <mergeCell ref="C524:C533"/>
    <mergeCell ref="D524:D533"/>
    <mergeCell ref="E524:E533"/>
    <mergeCell ref="G524:G533"/>
    <mergeCell ref="H524:H533"/>
    <mergeCell ref="J524:J533"/>
    <mergeCell ref="K524:K533"/>
    <mergeCell ref="M524:M533"/>
    <mergeCell ref="B574:B583"/>
    <mergeCell ref="C574:C583"/>
    <mergeCell ref="D574:D583"/>
    <mergeCell ref="E574:E583"/>
    <mergeCell ref="G574:G583"/>
    <mergeCell ref="H574:H583"/>
    <mergeCell ref="J574:J583"/>
    <mergeCell ref="K574:K583"/>
    <mergeCell ref="M574:M583"/>
    <mergeCell ref="N604:N613"/>
    <mergeCell ref="B614:B623"/>
    <mergeCell ref="C614:C623"/>
    <mergeCell ref="D614:D623"/>
    <mergeCell ref="E614:E623"/>
    <mergeCell ref="G614:G623"/>
    <mergeCell ref="H614:H623"/>
    <mergeCell ref="J614:J623"/>
    <mergeCell ref="K614:K623"/>
    <mergeCell ref="M614:M623"/>
    <mergeCell ref="N614:N623"/>
    <mergeCell ref="B604:B613"/>
    <mergeCell ref="C604:C613"/>
    <mergeCell ref="D604:D613"/>
    <mergeCell ref="E604:E613"/>
    <mergeCell ref="G604:G613"/>
    <mergeCell ref="H604:H613"/>
    <mergeCell ref="J604:J613"/>
    <mergeCell ref="K604:K613"/>
    <mergeCell ref="M604:M613"/>
  </mergeCells>
  <phoneticPr fontId="3" type="noConversion"/>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9CB88-1EE8-496A-9CC8-F09948A0B3AC}">
  <sheetPr codeName="Sheet3"/>
  <dimension ref="B2:G59"/>
  <sheetViews>
    <sheetView showGridLines="0" workbookViewId="0">
      <pane ySplit="3" topLeftCell="A4" activePane="bottomLeft" state="frozen"/>
      <selection pane="bottomLeft" activeCell="F50" sqref="F50"/>
    </sheetView>
  </sheetViews>
  <sheetFormatPr defaultRowHeight="14.45" customHeight="1" x14ac:dyDescent="0.2"/>
  <cols>
    <col min="1" max="1" width="1.28515625" style="8" customWidth="1"/>
    <col min="2" max="2" width="40.7109375" style="8" customWidth="1"/>
    <col min="3" max="3" width="45.7109375" style="8" customWidth="1"/>
    <col min="4" max="4" width="5.7109375" style="238" customWidth="1"/>
    <col min="5" max="5" width="6.7109375" style="238" customWidth="1"/>
    <col min="6" max="6" width="50.7109375" style="8" customWidth="1"/>
    <col min="7" max="7" width="4.42578125" style="238" customWidth="1"/>
    <col min="8" max="16384" width="9.140625" style="8"/>
  </cols>
  <sheetData>
    <row r="2" spans="2:7" ht="14.45" customHeight="1" thickBot="1" x14ac:dyDescent="0.25">
      <c r="B2" s="8" t="s">
        <v>1419</v>
      </c>
    </row>
    <row r="3" spans="2:7" ht="14.45" customHeight="1" thickBot="1" x14ac:dyDescent="0.25">
      <c r="B3" s="239" t="s">
        <v>14</v>
      </c>
      <c r="C3" s="240" t="s">
        <v>15</v>
      </c>
      <c r="D3" s="241" t="s">
        <v>1438</v>
      </c>
      <c r="E3" s="242" t="s">
        <v>1448</v>
      </c>
      <c r="F3" s="203" t="s">
        <v>548</v>
      </c>
      <c r="G3" s="243" t="s">
        <v>1452</v>
      </c>
    </row>
    <row r="4" spans="2:7" ht="14.45" customHeight="1" x14ac:dyDescent="0.2">
      <c r="B4" s="244" t="s">
        <v>554</v>
      </c>
      <c r="C4" s="245" t="s">
        <v>1420</v>
      </c>
      <c r="D4" s="246">
        <f>COUNTIFS(문제목록!H:H,기출빈도!C4,문제목록!L:L,"기출")</f>
        <v>0</v>
      </c>
      <c r="E4" s="247">
        <f>_xlfn.MAXIFS(문제목록!C:C,문제목록!H:H,기출빈도!C4,문제목록!L:L,"기출")</f>
        <v>0</v>
      </c>
      <c r="F4" s="248"/>
      <c r="G4" s="249" t="s">
        <v>1160</v>
      </c>
    </row>
    <row r="5" spans="2:7" ht="14.45" customHeight="1" x14ac:dyDescent="0.2">
      <c r="B5" s="250" t="s">
        <v>567</v>
      </c>
      <c r="C5" s="234" t="s">
        <v>560</v>
      </c>
      <c r="D5" s="251">
        <f>COUNTIFS(문제목록!H:H,기출빈도!C5,문제목록!L:L,"기출")</f>
        <v>2</v>
      </c>
      <c r="E5" s="252">
        <f>_xlfn.MAXIFS(문제목록!C:C,문제목록!H:H,기출빈도!C5,문제목록!L:L,"기출")</f>
        <v>2021</v>
      </c>
      <c r="F5" s="253"/>
      <c r="G5" s="254" t="s">
        <v>1161</v>
      </c>
    </row>
    <row r="6" spans="2:7" ht="14.45" customHeight="1" x14ac:dyDescent="0.2">
      <c r="B6" s="250" t="s">
        <v>567</v>
      </c>
      <c r="C6" s="234" t="s">
        <v>1421</v>
      </c>
      <c r="D6" s="251">
        <f>COUNTIFS(문제목록!H:H,기출빈도!C6,문제목록!L:L,"기출")</f>
        <v>0</v>
      </c>
      <c r="E6" s="252">
        <f>_xlfn.MAXIFS(문제목록!C:C,문제목록!H:H,기출빈도!C6,문제목록!L:L,"기출")</f>
        <v>0</v>
      </c>
      <c r="F6" s="253"/>
      <c r="G6" s="254" t="s">
        <v>1162</v>
      </c>
    </row>
    <row r="7" spans="2:7" ht="14.45" customHeight="1" x14ac:dyDescent="0.2">
      <c r="B7" s="250" t="s">
        <v>567</v>
      </c>
      <c r="C7" s="234" t="s">
        <v>1422</v>
      </c>
      <c r="D7" s="251">
        <f>COUNTIFS(문제목록!H:H,기출빈도!C7,문제목록!L:L,"기출")</f>
        <v>0</v>
      </c>
      <c r="E7" s="252">
        <f>_xlfn.MAXIFS(문제목록!C:C,문제목록!H:H,기출빈도!C7,문제목록!L:L,"기출")</f>
        <v>0</v>
      </c>
      <c r="F7" s="253"/>
      <c r="G7" s="254" t="s">
        <v>1163</v>
      </c>
    </row>
    <row r="8" spans="2:7" ht="14.45" customHeight="1" x14ac:dyDescent="0.2">
      <c r="B8" s="250" t="s">
        <v>567</v>
      </c>
      <c r="C8" s="234" t="s">
        <v>569</v>
      </c>
      <c r="D8" s="251">
        <f>COUNTIFS(문제목록!H:H,기출빈도!C8,문제목록!L:L,"기출")</f>
        <v>1</v>
      </c>
      <c r="E8" s="252">
        <f>_xlfn.MAXIFS(문제목록!C:C,문제목록!H:H,기출빈도!C8,문제목록!L:L,"기출")</f>
        <v>2013</v>
      </c>
      <c r="F8" s="253"/>
      <c r="G8" s="254" t="s">
        <v>1164</v>
      </c>
    </row>
    <row r="9" spans="2:7" ht="14.45" customHeight="1" x14ac:dyDescent="0.2">
      <c r="B9" s="250" t="s">
        <v>567</v>
      </c>
      <c r="C9" s="234" t="s">
        <v>1423</v>
      </c>
      <c r="D9" s="251">
        <f>COUNTIFS(문제목록!H:H,기출빈도!C9,문제목록!L:L,"기출")</f>
        <v>0</v>
      </c>
      <c r="E9" s="255">
        <f>_xlfn.MAXIFS(문제목록!C:C,문제목록!H:H,기출빈도!C9,문제목록!L:L,"기출")</f>
        <v>0</v>
      </c>
      <c r="F9" s="253"/>
      <c r="G9" s="256" t="s">
        <v>1165</v>
      </c>
    </row>
    <row r="10" spans="2:7" ht="14.45" customHeight="1" thickBot="1" x14ac:dyDescent="0.25">
      <c r="B10" s="257" t="s">
        <v>554</v>
      </c>
      <c r="C10" s="258" t="s">
        <v>1433</v>
      </c>
      <c r="D10" s="259">
        <f>SUM(D4:D9)</f>
        <v>3</v>
      </c>
      <c r="E10" s="260">
        <f>MAX(E4:E9)</f>
        <v>2021</v>
      </c>
      <c r="F10" s="261"/>
      <c r="G10" s="262"/>
    </row>
    <row r="11" spans="2:7" ht="14.45" customHeight="1" x14ac:dyDescent="0.2">
      <c r="B11" s="263" t="s">
        <v>574</v>
      </c>
      <c r="C11" s="245" t="s">
        <v>1575</v>
      </c>
      <c r="D11" s="246">
        <f>COUNTIFS(문제목록!H:H,기출빈도!C11,문제목록!L:L,"기출")</f>
        <v>1</v>
      </c>
      <c r="E11" s="247">
        <f>_xlfn.MAXIFS(문제목록!C:C,문제목록!H:H,기출빈도!C11,문제목록!L:L,"기출")</f>
        <v>2012</v>
      </c>
      <c r="F11" s="248"/>
      <c r="G11" s="249" t="s">
        <v>1166</v>
      </c>
    </row>
    <row r="12" spans="2:7" ht="14.45" customHeight="1" x14ac:dyDescent="0.2">
      <c r="B12" s="32" t="s">
        <v>574</v>
      </c>
      <c r="C12" s="234" t="s">
        <v>1576</v>
      </c>
      <c r="D12" s="251">
        <f>COUNTIFS(문제목록!H:H,기출빈도!C12,문제목록!L:L,"기출")</f>
        <v>0</v>
      </c>
      <c r="E12" s="252">
        <f>_xlfn.MAXIFS(문제목록!C:C,문제목록!H:H,기출빈도!C12,문제목록!L:L,"기출")</f>
        <v>0</v>
      </c>
      <c r="F12" s="253"/>
      <c r="G12" s="254" t="s">
        <v>1167</v>
      </c>
    </row>
    <row r="13" spans="2:7" ht="14.45" customHeight="1" x14ac:dyDescent="0.2">
      <c r="B13" s="32" t="s">
        <v>574</v>
      </c>
      <c r="C13" s="234" t="s">
        <v>1577</v>
      </c>
      <c r="D13" s="251">
        <f>COUNTIFS(문제목록!H:H,기출빈도!C13,문제목록!L:L,"기출")</f>
        <v>3</v>
      </c>
      <c r="E13" s="255">
        <f>_xlfn.MAXIFS(문제목록!C:C,문제목록!H:H,기출빈도!C13,문제목록!L:L,"기출")</f>
        <v>2017</v>
      </c>
      <c r="F13" s="253"/>
      <c r="G13" s="256" t="s">
        <v>1168</v>
      </c>
    </row>
    <row r="14" spans="2:7" ht="14.45" customHeight="1" thickBot="1" x14ac:dyDescent="0.25">
      <c r="B14" s="257" t="s">
        <v>572</v>
      </c>
      <c r="C14" s="258" t="s">
        <v>1433</v>
      </c>
      <c r="D14" s="259">
        <f>SUM(D11:D13)</f>
        <v>4</v>
      </c>
      <c r="E14" s="264">
        <f>MAX(E11:E13)</f>
        <v>2017</v>
      </c>
      <c r="F14" s="261"/>
      <c r="G14" s="262"/>
    </row>
    <row r="15" spans="2:7" ht="14.45" customHeight="1" x14ac:dyDescent="0.2">
      <c r="B15" s="263" t="s">
        <v>577</v>
      </c>
      <c r="C15" s="245" t="s">
        <v>1424</v>
      </c>
      <c r="D15" s="246">
        <f>COUNTIFS(문제목록!H:H,기출빈도!C15,문제목록!L:L,"기출")</f>
        <v>0</v>
      </c>
      <c r="E15" s="247">
        <f>_xlfn.MAXIFS(문제목록!C:C,문제목록!H:H,기출빈도!C15,문제목록!L:L,"기출")</f>
        <v>0</v>
      </c>
      <c r="F15" s="248" t="s">
        <v>1454</v>
      </c>
      <c r="G15" s="249" t="s">
        <v>1169</v>
      </c>
    </row>
    <row r="16" spans="2:7" ht="14.45" customHeight="1" x14ac:dyDescent="0.2">
      <c r="B16" s="32" t="s">
        <v>577</v>
      </c>
      <c r="C16" s="234" t="s">
        <v>578</v>
      </c>
      <c r="D16" s="251">
        <f>COUNTIFS(문제목록!H:H,기출빈도!C16,문제목록!L:L,"기출")</f>
        <v>2</v>
      </c>
      <c r="E16" s="252">
        <f>_xlfn.MAXIFS(문제목록!C:C,문제목록!H:H,기출빈도!C16,문제목록!L:L,"기출")</f>
        <v>2022</v>
      </c>
      <c r="F16" s="253" t="s">
        <v>1454</v>
      </c>
      <c r="G16" s="254" t="s">
        <v>1170</v>
      </c>
    </row>
    <row r="17" spans="2:7" ht="14.45" customHeight="1" x14ac:dyDescent="0.2">
      <c r="B17" s="32" t="s">
        <v>577</v>
      </c>
      <c r="C17" s="234" t="s">
        <v>581</v>
      </c>
      <c r="D17" s="251">
        <f>COUNTIFS(문제목록!H:H,기출빈도!C17,문제목록!L:L,"기출")</f>
        <v>4</v>
      </c>
      <c r="E17" s="255">
        <f>_xlfn.MAXIFS(문제목록!C:C,문제목록!H:H,기출빈도!C17,문제목록!L:L,"기출")</f>
        <v>2025</v>
      </c>
      <c r="F17" s="253" t="s">
        <v>1454</v>
      </c>
      <c r="G17" s="256" t="s">
        <v>1171</v>
      </c>
    </row>
    <row r="18" spans="2:7" ht="14.45" customHeight="1" thickBot="1" x14ac:dyDescent="0.25">
      <c r="B18" s="257" t="s">
        <v>1242</v>
      </c>
      <c r="C18" s="258" t="s">
        <v>1433</v>
      </c>
      <c r="D18" s="259">
        <f>SUM(D15:D17)</f>
        <v>6</v>
      </c>
      <c r="E18" s="260">
        <f>MAX(E15:E17)</f>
        <v>2025</v>
      </c>
      <c r="F18" s="261"/>
      <c r="G18" s="262"/>
    </row>
    <row r="19" spans="2:7" ht="14.45" customHeight="1" x14ac:dyDescent="0.2">
      <c r="B19" s="263" t="s">
        <v>592</v>
      </c>
      <c r="C19" s="245" t="s">
        <v>1435</v>
      </c>
      <c r="D19" s="246">
        <f>COUNTIFS(문제목록!H:H,기출빈도!C19,문제목록!L:L,"기출")</f>
        <v>0</v>
      </c>
      <c r="E19" s="247">
        <f>_xlfn.MAXIFS(문제목록!C:C,문제목록!H:H,기출빈도!C19,문제목록!L:L,"기출")</f>
        <v>0</v>
      </c>
      <c r="F19" s="248"/>
      <c r="G19" s="249" t="s">
        <v>1172</v>
      </c>
    </row>
    <row r="20" spans="2:7" ht="14.45" customHeight="1" x14ac:dyDescent="0.2">
      <c r="B20" s="32" t="s">
        <v>587</v>
      </c>
      <c r="C20" s="234" t="s">
        <v>588</v>
      </c>
      <c r="D20" s="251">
        <f>COUNTIFS(문제목록!H:H,기출빈도!C20,문제목록!L:L,"기출")</f>
        <v>3</v>
      </c>
      <c r="E20" s="252">
        <f>_xlfn.MAXIFS(문제목록!C:C,문제목록!H:H,기출빈도!C20,문제목록!L:L,"기출")</f>
        <v>2022</v>
      </c>
      <c r="F20" s="253" t="s">
        <v>1454</v>
      </c>
      <c r="G20" s="254" t="s">
        <v>1173</v>
      </c>
    </row>
    <row r="21" spans="2:7" ht="14.45" customHeight="1" x14ac:dyDescent="0.2">
      <c r="B21" s="32" t="s">
        <v>587</v>
      </c>
      <c r="C21" s="234" t="s">
        <v>591</v>
      </c>
      <c r="D21" s="251">
        <f>COUNTIFS(문제목록!H:H,기출빈도!C21,문제목록!L:L,"기출")</f>
        <v>3</v>
      </c>
      <c r="E21" s="252">
        <f>_xlfn.MAXIFS(문제목록!C:C,문제목록!H:H,기출빈도!C21,문제목록!L:L,"기출")</f>
        <v>2014</v>
      </c>
      <c r="F21" s="253"/>
      <c r="G21" s="254" t="s">
        <v>1174</v>
      </c>
    </row>
    <row r="22" spans="2:7" ht="14.45" customHeight="1" x14ac:dyDescent="0.2">
      <c r="B22" s="32" t="s">
        <v>587</v>
      </c>
      <c r="C22" s="234" t="s">
        <v>1425</v>
      </c>
      <c r="D22" s="251">
        <f>COUNTIFS(문제목록!H:H,기출빈도!C22,문제목록!L:L,"기출")</f>
        <v>0</v>
      </c>
      <c r="E22" s="255">
        <f>_xlfn.MAXIFS(문제목록!C:C,문제목록!H:H,기출빈도!C22,문제목록!L:L,"기출")</f>
        <v>0</v>
      </c>
      <c r="F22" s="253"/>
      <c r="G22" s="256" t="s">
        <v>1175</v>
      </c>
    </row>
    <row r="23" spans="2:7" ht="14.45" customHeight="1" thickBot="1" x14ac:dyDescent="0.25">
      <c r="B23" s="257" t="s">
        <v>592</v>
      </c>
      <c r="C23" s="258" t="s">
        <v>1433</v>
      </c>
      <c r="D23" s="259">
        <f>SUM(D19:D22)</f>
        <v>6</v>
      </c>
      <c r="E23" s="264">
        <f>MAX(E19:E22)</f>
        <v>2022</v>
      </c>
      <c r="F23" s="261"/>
      <c r="G23" s="262"/>
    </row>
    <row r="24" spans="2:7" ht="14.45" customHeight="1" x14ac:dyDescent="0.2">
      <c r="B24" s="263" t="s">
        <v>593</v>
      </c>
      <c r="C24" s="245" t="s">
        <v>594</v>
      </c>
      <c r="D24" s="246">
        <f>COUNTIFS(문제목록!H:H,기출빈도!C24,문제목록!L:L,"기출")</f>
        <v>2</v>
      </c>
      <c r="E24" s="247">
        <f>_xlfn.MAXIFS(문제목록!C:C,문제목록!H:H,기출빈도!C24,문제목록!L:L,"기출")</f>
        <v>2019</v>
      </c>
      <c r="F24" s="248"/>
      <c r="G24" s="249" t="s">
        <v>1176</v>
      </c>
    </row>
    <row r="25" spans="2:7" ht="14.45" customHeight="1" x14ac:dyDescent="0.2">
      <c r="B25" s="32" t="s">
        <v>593</v>
      </c>
      <c r="C25" s="234" t="s">
        <v>1426</v>
      </c>
      <c r="D25" s="251">
        <f>COUNTIFS(문제목록!H:H,기출빈도!C25,문제목록!L:L,"기출")</f>
        <v>0</v>
      </c>
      <c r="E25" s="252">
        <f>_xlfn.MAXIFS(문제목록!C:C,문제목록!H:H,기출빈도!C25,문제목록!L:L,"기출")</f>
        <v>0</v>
      </c>
      <c r="F25" s="253"/>
      <c r="G25" s="254" t="s">
        <v>1177</v>
      </c>
    </row>
    <row r="26" spans="2:7" ht="14.45" customHeight="1" x14ac:dyDescent="0.2">
      <c r="B26" s="32" t="s">
        <v>593</v>
      </c>
      <c r="C26" s="234" t="s">
        <v>596</v>
      </c>
      <c r="D26" s="251">
        <f>COUNTIFS(문제목록!H:H,기출빈도!C26,문제목록!L:L,"기출")</f>
        <v>1</v>
      </c>
      <c r="E26" s="252">
        <f>_xlfn.MAXIFS(문제목록!C:C,문제목록!H:H,기출빈도!C26,문제목록!L:L,"기출")</f>
        <v>2024</v>
      </c>
      <c r="F26" s="253"/>
      <c r="G26" s="254" t="s">
        <v>1178</v>
      </c>
    </row>
    <row r="27" spans="2:7" ht="14.45" customHeight="1" x14ac:dyDescent="0.2">
      <c r="B27" s="32" t="s">
        <v>593</v>
      </c>
      <c r="C27" s="234" t="s">
        <v>598</v>
      </c>
      <c r="D27" s="251">
        <f>COUNTIFS(문제목록!H:H,기출빈도!C27,문제목록!L:L,"기출")</f>
        <v>6</v>
      </c>
      <c r="E27" s="255">
        <f>_xlfn.MAXIFS(문제목록!C:C,문제목록!H:H,기출빈도!C27,문제목록!L:L,"기출")</f>
        <v>2025</v>
      </c>
      <c r="F27" s="253"/>
      <c r="G27" s="256" t="s">
        <v>1179</v>
      </c>
    </row>
    <row r="28" spans="2:7" ht="14.45" customHeight="1" thickBot="1" x14ac:dyDescent="0.25">
      <c r="B28" s="257" t="s">
        <v>595</v>
      </c>
      <c r="C28" s="258" t="s">
        <v>1433</v>
      </c>
      <c r="D28" s="259">
        <f>SUM(D24:D27)</f>
        <v>9</v>
      </c>
      <c r="E28" s="264">
        <f>MAX(E24:E27)</f>
        <v>2025</v>
      </c>
      <c r="F28" s="261"/>
      <c r="G28" s="262"/>
    </row>
    <row r="29" spans="2:7" ht="14.45" customHeight="1" x14ac:dyDescent="0.2">
      <c r="B29" s="265" t="s">
        <v>778</v>
      </c>
      <c r="C29" s="245" t="s">
        <v>1434</v>
      </c>
      <c r="D29" s="246">
        <f>COUNTIFS(문제목록!H:H,기출빈도!C29,문제목록!L:L,"기출")</f>
        <v>0</v>
      </c>
      <c r="E29" s="247">
        <f>_xlfn.MAXIFS(문제목록!C:C,문제목록!H:H,기출빈도!C29,문제목록!L:L,"기출")</f>
        <v>0</v>
      </c>
      <c r="F29" s="248"/>
      <c r="G29" s="249" t="s">
        <v>1180</v>
      </c>
    </row>
    <row r="30" spans="2:7" ht="14.45" customHeight="1" x14ac:dyDescent="0.2">
      <c r="B30" s="32" t="s">
        <v>602</v>
      </c>
      <c r="C30" s="234" t="s">
        <v>603</v>
      </c>
      <c r="D30" s="251">
        <f>COUNTIFS(문제목록!H:H,기출빈도!C30,문제목록!L:L,"기출")</f>
        <v>7</v>
      </c>
      <c r="E30" s="252">
        <f>_xlfn.MAXIFS(문제목록!C:C,문제목록!H:H,기출빈도!C30,문제목록!L:L,"기출")</f>
        <v>2024</v>
      </c>
      <c r="F30" s="253" t="s">
        <v>1454</v>
      </c>
      <c r="G30" s="254" t="s">
        <v>1181</v>
      </c>
    </row>
    <row r="31" spans="2:7" ht="14.45" customHeight="1" x14ac:dyDescent="0.2">
      <c r="B31" s="32" t="s">
        <v>602</v>
      </c>
      <c r="C31" s="234" t="s">
        <v>604</v>
      </c>
      <c r="D31" s="251">
        <f>COUNTIFS(문제목록!H:H,기출빈도!C31,문제목록!L:L,"기출")</f>
        <v>2</v>
      </c>
      <c r="E31" s="255">
        <f>_xlfn.MAXIFS(문제목록!C:C,문제목록!H:H,기출빈도!C31,문제목록!L:L,"기출")</f>
        <v>2024</v>
      </c>
      <c r="F31" s="253"/>
      <c r="G31" s="256" t="s">
        <v>1182</v>
      </c>
    </row>
    <row r="32" spans="2:7" ht="14.45" customHeight="1" thickBot="1" x14ac:dyDescent="0.25">
      <c r="B32" s="257" t="s">
        <v>778</v>
      </c>
      <c r="C32" s="258" t="s">
        <v>1433</v>
      </c>
      <c r="D32" s="259">
        <f>SUM(D29:D31)</f>
        <v>9</v>
      </c>
      <c r="E32" s="264">
        <f>MAX(E29:E31)</f>
        <v>2024</v>
      </c>
      <c r="F32" s="261"/>
      <c r="G32" s="262"/>
    </row>
    <row r="33" spans="2:7" ht="14.45" customHeight="1" x14ac:dyDescent="0.2">
      <c r="B33" s="244" t="s">
        <v>606</v>
      </c>
      <c r="C33" s="245" t="s">
        <v>607</v>
      </c>
      <c r="D33" s="246">
        <f>COUNTIFS(문제목록!H:H,기출빈도!C33,문제목록!L:L,"기출")</f>
        <v>2</v>
      </c>
      <c r="E33" s="247">
        <f>_xlfn.MAXIFS(문제목록!C:C,문제목록!H:H,기출빈도!C33,문제목록!L:L,"기출")</f>
        <v>2023</v>
      </c>
      <c r="F33" s="248"/>
      <c r="G33" s="249" t="s">
        <v>1183</v>
      </c>
    </row>
    <row r="34" spans="2:7" ht="14.45" customHeight="1" x14ac:dyDescent="0.2">
      <c r="B34" s="250" t="s">
        <v>606</v>
      </c>
      <c r="C34" s="234" t="s">
        <v>609</v>
      </c>
      <c r="D34" s="251">
        <f>COUNTIFS(문제목록!H:H,기출빈도!C34,문제목록!L:L,"기출")</f>
        <v>1</v>
      </c>
      <c r="E34" s="252">
        <f>_xlfn.MAXIFS(문제목록!C:C,문제목록!H:H,기출빈도!C34,문제목록!L:L,"기출")</f>
        <v>2015</v>
      </c>
      <c r="F34" s="253"/>
      <c r="G34" s="254" t="s">
        <v>1184</v>
      </c>
    </row>
    <row r="35" spans="2:7" ht="14.45" customHeight="1" x14ac:dyDescent="0.2">
      <c r="B35" s="250" t="s">
        <v>606</v>
      </c>
      <c r="C35" s="234" t="s">
        <v>1437</v>
      </c>
      <c r="D35" s="251">
        <f>COUNTIFS(문제목록!H:H,기출빈도!C35,문제목록!L:L,"기출")</f>
        <v>0</v>
      </c>
      <c r="E35" s="252">
        <f>_xlfn.MAXIFS(문제목록!C:C,문제목록!H:H,기출빈도!C35,문제목록!L:L,"기출")</f>
        <v>0</v>
      </c>
      <c r="F35" s="253"/>
      <c r="G35" s="254" t="s">
        <v>1185</v>
      </c>
    </row>
    <row r="36" spans="2:7" ht="14.45" customHeight="1" x14ac:dyDescent="0.2">
      <c r="B36" s="250" t="s">
        <v>606</v>
      </c>
      <c r="C36" s="234" t="s">
        <v>1427</v>
      </c>
      <c r="D36" s="251">
        <f>COUNTIFS(문제목록!H:H,기출빈도!C36,문제목록!L:L,"기출")</f>
        <v>0</v>
      </c>
      <c r="E36" s="252">
        <f>_xlfn.MAXIFS(문제목록!C:C,문제목록!H:H,기출빈도!C36,문제목록!L:L,"기출")</f>
        <v>0</v>
      </c>
      <c r="F36" s="253"/>
      <c r="G36" s="254" t="s">
        <v>1186</v>
      </c>
    </row>
    <row r="37" spans="2:7" ht="14.45" customHeight="1" x14ac:dyDescent="0.2">
      <c r="B37" s="250" t="s">
        <v>606</v>
      </c>
      <c r="C37" s="234" t="s">
        <v>612</v>
      </c>
      <c r="D37" s="251">
        <f>COUNTIFS(문제목록!H:H,기출빈도!C37,문제목록!L:L,"기출")</f>
        <v>9</v>
      </c>
      <c r="E37" s="252">
        <f>_xlfn.MAXIFS(문제목록!C:C,문제목록!H:H,기출빈도!C37,문제목록!L:L,"기출")</f>
        <v>2025</v>
      </c>
      <c r="F37" s="253"/>
      <c r="G37" s="254" t="s">
        <v>1187</v>
      </c>
    </row>
    <row r="38" spans="2:7" ht="14.45" customHeight="1" x14ac:dyDescent="0.2">
      <c r="B38" s="250" t="s">
        <v>1450</v>
      </c>
      <c r="C38" s="234" t="s">
        <v>615</v>
      </c>
      <c r="D38" s="251">
        <f>COUNTIFS(문제목록!H:H,기출빈도!C38,문제목록!L:L,"기출")</f>
        <v>3</v>
      </c>
      <c r="E38" s="255">
        <f>_xlfn.MAXIFS(문제목록!C:C,문제목록!H:H,기출빈도!C38,문제목록!L:L,"기출")</f>
        <v>2020</v>
      </c>
      <c r="F38" s="253"/>
      <c r="G38" s="256" t="s">
        <v>1188</v>
      </c>
    </row>
    <row r="39" spans="2:7" ht="14.45" customHeight="1" x14ac:dyDescent="0.2">
      <c r="B39" s="250" t="s">
        <v>1450</v>
      </c>
      <c r="C39" s="234" t="s">
        <v>1451</v>
      </c>
      <c r="D39" s="251">
        <f>COUNTIFS(문제목록!H:H,기출빈도!C39,문제목록!L:L,"기출")</f>
        <v>0</v>
      </c>
      <c r="E39" s="255">
        <f>_xlfn.MAXIFS(문제목록!C:C,문제목록!H:H,기출빈도!C39,문제목록!L:L,"기출")</f>
        <v>0</v>
      </c>
      <c r="F39" s="266"/>
      <c r="G39" s="267" t="s">
        <v>1189</v>
      </c>
    </row>
    <row r="40" spans="2:7" ht="14.45" customHeight="1" thickBot="1" x14ac:dyDescent="0.25">
      <c r="B40" s="257" t="s">
        <v>608</v>
      </c>
      <c r="C40" s="258" t="s">
        <v>1433</v>
      </c>
      <c r="D40" s="259">
        <f>SUM(D33:D38)</f>
        <v>15</v>
      </c>
      <c r="E40" s="260">
        <f>MAX(E33:E38)</f>
        <v>2025</v>
      </c>
      <c r="F40" s="261"/>
      <c r="G40" s="262"/>
    </row>
    <row r="41" spans="2:7" ht="14.45" customHeight="1" x14ac:dyDescent="0.2">
      <c r="B41" s="263" t="s">
        <v>619</v>
      </c>
      <c r="C41" s="245" t="s">
        <v>1429</v>
      </c>
      <c r="D41" s="246">
        <f>COUNTIFS(문제목록!H:H,기출빈도!C41,문제목록!L:L,"기출")</f>
        <v>0</v>
      </c>
      <c r="E41" s="247">
        <f>_xlfn.MAXIFS(문제목록!C:C,문제목록!H:H,기출빈도!C41,문제목록!L:L,"기출")</f>
        <v>0</v>
      </c>
      <c r="F41" s="248"/>
      <c r="G41" s="249" t="s">
        <v>1190</v>
      </c>
    </row>
    <row r="42" spans="2:7" ht="14.45" customHeight="1" x14ac:dyDescent="0.2">
      <c r="B42" s="32" t="s">
        <v>619</v>
      </c>
      <c r="C42" s="234" t="s">
        <v>1428</v>
      </c>
      <c r="D42" s="251">
        <f>COUNTIFS(문제목록!H:H,기출빈도!C42,문제목록!L:L,"기출")</f>
        <v>4</v>
      </c>
      <c r="E42" s="252">
        <f>_xlfn.MAXIFS(문제목록!C:C,문제목록!H:H,기출빈도!C42,문제목록!L:L,"기출")</f>
        <v>2023</v>
      </c>
      <c r="F42" s="253"/>
      <c r="G42" s="254" t="s">
        <v>1191</v>
      </c>
    </row>
    <row r="43" spans="2:7" ht="14.45" customHeight="1" x14ac:dyDescent="0.2">
      <c r="B43" s="32" t="s">
        <v>619</v>
      </c>
      <c r="C43" s="234" t="s">
        <v>1430</v>
      </c>
      <c r="D43" s="251">
        <f>COUNTIFS(문제목록!H:H,기출빈도!C43,문제목록!L:L,"기출")</f>
        <v>0</v>
      </c>
      <c r="E43" s="252">
        <f>_xlfn.MAXIFS(문제목록!C:C,문제목록!H:H,기출빈도!C43,문제목록!L:L,"기출")</f>
        <v>0</v>
      </c>
      <c r="F43" s="253"/>
      <c r="G43" s="254" t="s">
        <v>1192</v>
      </c>
    </row>
    <row r="44" spans="2:7" ht="14.45" customHeight="1" x14ac:dyDescent="0.2">
      <c r="B44" s="32" t="s">
        <v>619</v>
      </c>
      <c r="C44" s="234" t="s">
        <v>1431</v>
      </c>
      <c r="D44" s="251">
        <f>COUNTIFS(문제목록!H:H,기출빈도!C44,문제목록!L:L,"기출")</f>
        <v>0</v>
      </c>
      <c r="E44" s="252">
        <f>_xlfn.MAXIFS(문제목록!C:C,문제목록!H:H,기출빈도!C44,문제목록!L:L,"기출")</f>
        <v>0</v>
      </c>
      <c r="F44" s="253"/>
      <c r="G44" s="254" t="s">
        <v>1193</v>
      </c>
    </row>
    <row r="45" spans="2:7" ht="14.45" customHeight="1" x14ac:dyDescent="0.2">
      <c r="B45" s="32" t="s">
        <v>619</v>
      </c>
      <c r="C45" s="234" t="s">
        <v>1432</v>
      </c>
      <c r="D45" s="251">
        <f>COUNTIFS(문제목록!H:H,기출빈도!C45,문제목록!L:L,"기출")</f>
        <v>0</v>
      </c>
      <c r="E45" s="252">
        <f>_xlfn.MAXIFS(문제목록!C:C,문제목록!H:H,기출빈도!C45,문제목록!L:L,"기출")</f>
        <v>0</v>
      </c>
      <c r="F45" s="253"/>
      <c r="G45" s="254" t="s">
        <v>1453</v>
      </c>
    </row>
    <row r="46" spans="2:7" ht="14.45" customHeight="1" x14ac:dyDescent="0.2">
      <c r="B46" s="32" t="s">
        <v>619</v>
      </c>
      <c r="C46" s="234" t="s">
        <v>623</v>
      </c>
      <c r="D46" s="251">
        <f>COUNTIFS(문제목록!H:H,기출빈도!C46,문제목록!L:L,"기출")</f>
        <v>1</v>
      </c>
      <c r="E46" s="252">
        <f>_xlfn.MAXIFS(문제목록!C:C,문제목록!H:H,기출빈도!C46,문제목록!L:L,"기출")</f>
        <v>2021</v>
      </c>
      <c r="F46" s="253"/>
      <c r="G46" s="254" t="s">
        <v>1194</v>
      </c>
    </row>
    <row r="47" spans="2:7" ht="14.45" customHeight="1" x14ac:dyDescent="0.2">
      <c r="B47" s="32" t="s">
        <v>619</v>
      </c>
      <c r="C47" s="234" t="s">
        <v>626</v>
      </c>
      <c r="D47" s="251">
        <f>COUNTIFS(문제목록!H:H,기출빈도!C47,문제목록!L:L,"기출")</f>
        <v>1</v>
      </c>
      <c r="E47" s="252">
        <f>_xlfn.MAXIFS(문제목록!C:C,문제목록!H:H,기출빈도!C47,문제목록!L:L,"기출")</f>
        <v>2013</v>
      </c>
      <c r="F47" s="253"/>
      <c r="G47" s="254" t="s">
        <v>1195</v>
      </c>
    </row>
    <row r="48" spans="2:7" ht="14.45" customHeight="1" x14ac:dyDescent="0.2">
      <c r="B48" s="32" t="s">
        <v>619</v>
      </c>
      <c r="C48" s="234" t="s">
        <v>627</v>
      </c>
      <c r="D48" s="251">
        <f>COUNTIFS(문제목록!H:H,기출빈도!C48,문제목록!L:L,"기출")</f>
        <v>1</v>
      </c>
      <c r="E48" s="252">
        <f>_xlfn.MAXIFS(문제목록!C:C,문제목록!H:H,기출빈도!C48,문제목록!L:L,"기출")</f>
        <v>2016</v>
      </c>
      <c r="F48" s="253"/>
      <c r="G48" s="254" t="s">
        <v>1196</v>
      </c>
    </row>
    <row r="49" spans="2:7" ht="14.45" customHeight="1" x14ac:dyDescent="0.2">
      <c r="B49" s="32" t="s">
        <v>619</v>
      </c>
      <c r="C49" s="234" t="s">
        <v>1436</v>
      </c>
      <c r="D49" s="251">
        <f>COUNTIFS(문제목록!H:H,기출빈도!C49,문제목록!L:L,"기출")</f>
        <v>0</v>
      </c>
      <c r="E49" s="252">
        <f>_xlfn.MAXIFS(문제목록!C:C,문제목록!H:H,기출빈도!C49,문제목록!L:L,"기출")</f>
        <v>0</v>
      </c>
      <c r="F49" s="253"/>
      <c r="G49" s="254" t="s">
        <v>1197</v>
      </c>
    </row>
    <row r="50" spans="2:7" ht="14.45" customHeight="1" x14ac:dyDescent="0.2">
      <c r="B50" s="32" t="s">
        <v>619</v>
      </c>
      <c r="C50" s="234" t="s">
        <v>32</v>
      </c>
      <c r="D50" s="251">
        <f>COUNTIFS(문제목록!H:H,기출빈도!C50,문제목록!L:L,"기출")</f>
        <v>1</v>
      </c>
      <c r="E50" s="252">
        <f>_xlfn.MAXIFS(문제목록!C:C,문제목록!H:H,기출빈도!C50,문제목록!L:L,"기출")</f>
        <v>2009</v>
      </c>
      <c r="F50" s="253"/>
      <c r="G50" s="254" t="s">
        <v>1198</v>
      </c>
    </row>
    <row r="51" spans="2:7" ht="14.45" customHeight="1" x14ac:dyDescent="0.2">
      <c r="B51" s="32" t="s">
        <v>619</v>
      </c>
      <c r="C51" s="234" t="s">
        <v>10</v>
      </c>
      <c r="D51" s="251">
        <f>COUNTIFS(문제목록!H:H,기출빈도!C51,문제목록!L:L,"기출")</f>
        <v>0</v>
      </c>
      <c r="E51" s="252">
        <f>_xlfn.MAXIFS(문제목록!C:C,문제목록!H:H,기출빈도!C51,문제목록!L:L,"기출")</f>
        <v>0</v>
      </c>
      <c r="F51" s="253"/>
      <c r="G51" s="254" t="s">
        <v>1199</v>
      </c>
    </row>
    <row r="52" spans="2:7" ht="14.45" customHeight="1" x14ac:dyDescent="0.2">
      <c r="B52" s="32" t="s">
        <v>619</v>
      </c>
      <c r="C52" s="234" t="s">
        <v>18</v>
      </c>
      <c r="D52" s="251">
        <f>COUNTIFS(문제목록!H:H,기출빈도!C52,문제목록!L:L,"기출")</f>
        <v>1</v>
      </c>
      <c r="E52" s="252">
        <f>_xlfn.MAXIFS(문제목록!C:C,문제목록!H:H,기출빈도!C52,문제목록!L:L,"기출")</f>
        <v>2009</v>
      </c>
      <c r="F52" s="253"/>
      <c r="G52" s="254" t="s">
        <v>1200</v>
      </c>
    </row>
    <row r="53" spans="2:7" ht="14.45" customHeight="1" x14ac:dyDescent="0.2">
      <c r="B53" s="32" t="s">
        <v>619</v>
      </c>
      <c r="C53" s="234" t="s">
        <v>33</v>
      </c>
      <c r="D53" s="251">
        <f>COUNTIFS(문제목록!H:H,기출빈도!C53,문제목록!L:L,"기출")</f>
        <v>1</v>
      </c>
      <c r="E53" s="252">
        <f>_xlfn.MAXIFS(문제목록!C:C,문제목록!H:H,기출빈도!C53,문제목록!L:L,"기출")</f>
        <v>2011</v>
      </c>
      <c r="F53" s="253"/>
      <c r="G53" s="254" t="s">
        <v>1201</v>
      </c>
    </row>
    <row r="54" spans="2:7" ht="14.45" customHeight="1" x14ac:dyDescent="0.2">
      <c r="B54" s="32" t="s">
        <v>619</v>
      </c>
      <c r="C54" s="234" t="s">
        <v>34</v>
      </c>
      <c r="D54" s="251">
        <f>COUNTIFS(문제목록!H:H,기출빈도!C54,문제목록!L:L,"기출")</f>
        <v>0</v>
      </c>
      <c r="E54" s="252">
        <f>_xlfn.MAXIFS(문제목록!C:C,문제목록!H:H,기출빈도!C54,문제목록!L:L,"기출")</f>
        <v>0</v>
      </c>
      <c r="F54" s="253"/>
      <c r="G54" s="254" t="s">
        <v>1202</v>
      </c>
    </row>
    <row r="55" spans="2:7" ht="14.45" customHeight="1" x14ac:dyDescent="0.2">
      <c r="B55" s="32" t="s">
        <v>619</v>
      </c>
      <c r="C55" s="234" t="s">
        <v>35</v>
      </c>
      <c r="D55" s="251">
        <f>COUNTIFS(문제목록!H:H,기출빈도!C55,문제목록!L:L,"기출")</f>
        <v>0</v>
      </c>
      <c r="E55" s="252">
        <f>_xlfn.MAXIFS(문제목록!C:C,문제목록!H:H,기출빈도!C55,문제목록!L:L,"기출")</f>
        <v>0</v>
      </c>
      <c r="F55" s="253"/>
      <c r="G55" s="254" t="s">
        <v>1203</v>
      </c>
    </row>
    <row r="56" spans="2:7" ht="14.45" customHeight="1" x14ac:dyDescent="0.2">
      <c r="B56" s="32" t="s">
        <v>619</v>
      </c>
      <c r="C56" s="234" t="s">
        <v>36</v>
      </c>
      <c r="D56" s="251">
        <f>COUNTIFS(문제목록!H:H,기출빈도!C56,문제목록!L:L,"기출")</f>
        <v>0</v>
      </c>
      <c r="E56" s="252">
        <f>_xlfn.MAXIFS(문제목록!C:C,문제목록!H:H,기출빈도!C56,문제목록!L:L,"기출")</f>
        <v>0</v>
      </c>
      <c r="F56" s="253"/>
      <c r="G56" s="254" t="s">
        <v>1204</v>
      </c>
    </row>
    <row r="57" spans="2:7" ht="14.45" customHeight="1" x14ac:dyDescent="0.2">
      <c r="B57" s="32" t="s">
        <v>619</v>
      </c>
      <c r="C57" s="234" t="s">
        <v>23</v>
      </c>
      <c r="D57" s="251">
        <f>COUNTIFS(문제목록!H:H,기출빈도!C57,문제목록!L:L,"기출")</f>
        <v>0</v>
      </c>
      <c r="E57" s="252">
        <f>_xlfn.MAXIFS(문제목록!C:C,문제목록!H:H,기출빈도!C57,문제목록!L:L,"기출")</f>
        <v>0</v>
      </c>
      <c r="F57" s="253"/>
      <c r="G57" s="254" t="s">
        <v>1205</v>
      </c>
    </row>
    <row r="58" spans="2:7" ht="14.45" customHeight="1" x14ac:dyDescent="0.2">
      <c r="B58" s="32" t="s">
        <v>619</v>
      </c>
      <c r="C58" s="234" t="s">
        <v>24</v>
      </c>
      <c r="D58" s="251">
        <f>COUNTIFS(문제목록!H:H,기출빈도!C58,문제목록!L:L,"기출")</f>
        <v>0</v>
      </c>
      <c r="E58" s="255">
        <f>_xlfn.MAXIFS(문제목록!C:C,문제목록!H:H,기출빈도!C58,문제목록!L:L,"기출")</f>
        <v>0</v>
      </c>
      <c r="F58" s="253"/>
      <c r="G58" s="256" t="s">
        <v>1206</v>
      </c>
    </row>
    <row r="59" spans="2:7" ht="14.45" customHeight="1" thickBot="1" x14ac:dyDescent="0.25">
      <c r="B59" s="257" t="s">
        <v>618</v>
      </c>
      <c r="C59" s="258" t="s">
        <v>1433</v>
      </c>
      <c r="D59" s="259">
        <f>SUM(D41:D58)</f>
        <v>10</v>
      </c>
      <c r="E59" s="260">
        <f>MAX(E41:E58)</f>
        <v>2023</v>
      </c>
      <c r="F59" s="261"/>
      <c r="G59" s="262"/>
    </row>
  </sheetData>
  <autoFilter ref="B3:G3" xr:uid="{E449CB88-1EE8-496A-9CC8-F09948A0B3AC}"/>
  <phoneticPr fontId="3" type="noConversion"/>
  <conditionalFormatting sqref="B4:G59">
    <cfRule type="expression" dxfId="0" priority="1">
      <formula>CELL("ROW")=ROW()</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70FF49-11D6-4F48-B14B-38EE53FFE993}">
  <sheetPr codeName="Sheet4"/>
  <dimension ref="B2:K21"/>
  <sheetViews>
    <sheetView tabSelected="1" workbookViewId="0">
      <pane ySplit="2" topLeftCell="A3" activePane="bottomLeft" state="frozen"/>
      <selection pane="bottomLeft" activeCell="D4" sqref="D4"/>
    </sheetView>
  </sheetViews>
  <sheetFormatPr defaultRowHeight="14.45" customHeight="1" x14ac:dyDescent="0.2"/>
  <cols>
    <col min="1" max="1" width="1.140625" style="292" customWidth="1"/>
    <col min="2" max="2" width="6.28515625" style="293" customWidth="1"/>
    <col min="3" max="11" width="28.7109375" style="292" customWidth="1"/>
    <col min="12" max="16384" width="9.140625" style="292"/>
  </cols>
  <sheetData>
    <row r="2" spans="2:11" ht="14.45" customHeight="1" x14ac:dyDescent="0.2">
      <c r="B2" s="294" t="s">
        <v>545</v>
      </c>
      <c r="C2" s="294" t="s">
        <v>1579</v>
      </c>
      <c r="D2" s="294" t="s">
        <v>1690</v>
      </c>
      <c r="E2" s="294" t="s">
        <v>1691</v>
      </c>
      <c r="F2" s="294" t="s">
        <v>323</v>
      </c>
      <c r="G2" s="294" t="s">
        <v>336</v>
      </c>
      <c r="H2" s="294" t="s">
        <v>497</v>
      </c>
      <c r="I2" s="294" t="s">
        <v>1692</v>
      </c>
      <c r="J2" s="294" t="s">
        <v>49</v>
      </c>
      <c r="K2" s="294" t="s">
        <v>1693</v>
      </c>
    </row>
    <row r="3" spans="2:11" ht="29.1" customHeight="1" x14ac:dyDescent="0.2">
      <c r="B3" s="359" t="s">
        <v>1724</v>
      </c>
      <c r="C3" s="358" t="s">
        <v>1840</v>
      </c>
      <c r="D3" s="358" t="s">
        <v>1687</v>
      </c>
      <c r="E3" s="358" t="s">
        <v>1689</v>
      </c>
      <c r="F3" s="358" t="s">
        <v>1687</v>
      </c>
      <c r="G3" s="358" t="s">
        <v>1688</v>
      </c>
      <c r="H3" s="358" t="s">
        <v>1689</v>
      </c>
      <c r="I3" s="358" t="s">
        <v>1689</v>
      </c>
      <c r="J3" s="358" t="s">
        <v>1687</v>
      </c>
      <c r="K3" s="358" t="s">
        <v>1375</v>
      </c>
    </row>
    <row r="4" spans="2:11" ht="164.1" customHeight="1" x14ac:dyDescent="0.2">
      <c r="B4" s="295" t="s">
        <v>1580</v>
      </c>
      <c r="C4" s="289"/>
      <c r="D4" s="289"/>
      <c r="E4" s="289" t="s">
        <v>1599</v>
      </c>
      <c r="F4" s="289"/>
      <c r="G4" s="289" t="s">
        <v>1600</v>
      </c>
      <c r="H4" s="289"/>
      <c r="I4" s="289" t="s">
        <v>1601</v>
      </c>
      <c r="J4" s="289"/>
      <c r="K4" s="289"/>
    </row>
    <row r="5" spans="2:11" ht="164.1" customHeight="1" x14ac:dyDescent="0.2">
      <c r="B5" s="295" t="s">
        <v>1581</v>
      </c>
      <c r="C5" s="289"/>
      <c r="D5" s="289"/>
      <c r="E5" s="289"/>
      <c r="F5" s="289"/>
      <c r="G5" s="289" t="s">
        <v>1602</v>
      </c>
      <c r="H5" s="289" t="s">
        <v>1603</v>
      </c>
      <c r="I5" s="289"/>
      <c r="J5" s="289"/>
      <c r="K5" s="289"/>
    </row>
    <row r="6" spans="2:11" ht="164.1" customHeight="1" x14ac:dyDescent="0.2">
      <c r="B6" s="295" t="s">
        <v>1582</v>
      </c>
      <c r="C6" s="289"/>
      <c r="D6" s="289"/>
      <c r="E6" s="289" t="s">
        <v>1604</v>
      </c>
      <c r="F6" s="289"/>
      <c r="G6" s="289"/>
      <c r="H6" s="289"/>
      <c r="I6" s="289" t="s">
        <v>1605</v>
      </c>
      <c r="J6" s="289"/>
      <c r="K6" s="289" t="s">
        <v>1606</v>
      </c>
    </row>
    <row r="7" spans="2:11" ht="164.1" customHeight="1" x14ac:dyDescent="0.2">
      <c r="B7" s="295" t="s">
        <v>1583</v>
      </c>
      <c r="C7" s="289"/>
      <c r="D7" s="289"/>
      <c r="E7" s="289" t="s">
        <v>1607</v>
      </c>
      <c r="F7" s="289" t="s">
        <v>1608</v>
      </c>
      <c r="G7" s="289"/>
      <c r="H7" s="289"/>
      <c r="I7" s="289" t="s">
        <v>1650</v>
      </c>
      <c r="J7" s="289"/>
      <c r="K7" s="289"/>
    </row>
    <row r="8" spans="2:11" ht="164.1" customHeight="1" x14ac:dyDescent="0.2">
      <c r="B8" s="295" t="s">
        <v>1584</v>
      </c>
      <c r="C8" s="289" t="s">
        <v>1609</v>
      </c>
      <c r="D8" s="289"/>
      <c r="E8" s="289"/>
      <c r="F8" s="289"/>
      <c r="G8" s="289" t="s">
        <v>1610</v>
      </c>
      <c r="H8" s="289"/>
      <c r="I8" s="289"/>
      <c r="J8" s="289"/>
      <c r="K8" s="289" t="s">
        <v>1598</v>
      </c>
    </row>
    <row r="9" spans="2:11" ht="164.1" customHeight="1" x14ac:dyDescent="0.2">
      <c r="B9" s="295" t="s">
        <v>1585</v>
      </c>
      <c r="C9" s="289"/>
      <c r="D9" s="289"/>
      <c r="E9" s="289"/>
      <c r="F9" s="289"/>
      <c r="G9" s="289"/>
      <c r="H9" s="289" t="s">
        <v>1612</v>
      </c>
      <c r="I9" s="289" t="s">
        <v>1611</v>
      </c>
      <c r="J9" s="289" t="s">
        <v>1613</v>
      </c>
      <c r="K9" s="289"/>
    </row>
    <row r="10" spans="2:11" ht="164.1" customHeight="1" x14ac:dyDescent="0.2">
      <c r="B10" s="295" t="s">
        <v>1586</v>
      </c>
      <c r="C10" s="289"/>
      <c r="D10" s="289"/>
      <c r="E10" s="289"/>
      <c r="F10" s="289"/>
      <c r="G10" s="289" t="s">
        <v>1614</v>
      </c>
      <c r="H10" s="289" t="s">
        <v>1686</v>
      </c>
      <c r="I10" s="289" t="s">
        <v>1615</v>
      </c>
      <c r="J10" s="289"/>
      <c r="K10" s="289"/>
    </row>
    <row r="11" spans="2:11" ht="164.1" customHeight="1" x14ac:dyDescent="0.2">
      <c r="B11" s="295" t="s">
        <v>1587</v>
      </c>
      <c r="C11" s="289" t="s">
        <v>1616</v>
      </c>
      <c r="D11" s="289"/>
      <c r="E11" s="289" t="s">
        <v>1618</v>
      </c>
      <c r="F11" s="289"/>
      <c r="G11" s="289"/>
      <c r="H11" s="289"/>
      <c r="I11" s="289" t="s">
        <v>1617</v>
      </c>
      <c r="J11" s="289"/>
      <c r="K11" s="289"/>
    </row>
    <row r="12" spans="2:11" ht="164.1" customHeight="1" x14ac:dyDescent="0.2">
      <c r="B12" s="295" t="s">
        <v>1588</v>
      </c>
      <c r="C12" s="289"/>
      <c r="D12" s="289" t="s">
        <v>1620</v>
      </c>
      <c r="E12" s="289"/>
      <c r="F12" s="289"/>
      <c r="G12" s="289"/>
      <c r="H12" s="289" t="s">
        <v>1619</v>
      </c>
      <c r="I12" s="289" t="s">
        <v>1621</v>
      </c>
      <c r="J12" s="289"/>
      <c r="K12" s="289"/>
    </row>
    <row r="13" spans="2:11" ht="164.1" customHeight="1" x14ac:dyDescent="0.2">
      <c r="B13" s="295" t="s">
        <v>1589</v>
      </c>
      <c r="C13" s="289"/>
      <c r="D13" s="289"/>
      <c r="E13" s="289" t="s">
        <v>1623</v>
      </c>
      <c r="F13" s="289"/>
      <c r="G13" s="289"/>
      <c r="H13" s="289"/>
      <c r="I13" s="289" t="s">
        <v>1624</v>
      </c>
      <c r="J13" s="289"/>
      <c r="K13" s="289" t="s">
        <v>1622</v>
      </c>
    </row>
    <row r="14" spans="2:11" ht="164.1" customHeight="1" x14ac:dyDescent="0.2">
      <c r="B14" s="295" t="s">
        <v>1590</v>
      </c>
      <c r="C14" s="289"/>
      <c r="D14" s="289"/>
      <c r="E14" s="289"/>
      <c r="F14" s="289"/>
      <c r="G14" s="289"/>
      <c r="H14" s="289"/>
      <c r="I14" s="289" t="s">
        <v>1626</v>
      </c>
      <c r="J14" s="289"/>
      <c r="K14" s="289" t="s">
        <v>1625</v>
      </c>
    </row>
    <row r="15" spans="2:11" ht="164.1" customHeight="1" x14ac:dyDescent="0.2">
      <c r="B15" s="295" t="s">
        <v>1591</v>
      </c>
      <c r="C15" s="289"/>
      <c r="D15" s="289"/>
      <c r="E15" s="289"/>
      <c r="F15" s="289" t="s">
        <v>1628</v>
      </c>
      <c r="G15" s="289"/>
      <c r="H15" s="289"/>
      <c r="I15" s="289" t="s">
        <v>1629</v>
      </c>
      <c r="J15" s="289" t="s">
        <v>1627</v>
      </c>
      <c r="K15" s="289"/>
    </row>
    <row r="16" spans="2:11" ht="164.1" customHeight="1" x14ac:dyDescent="0.2">
      <c r="B16" s="295" t="s">
        <v>1592</v>
      </c>
      <c r="C16" s="289" t="s">
        <v>1648</v>
      </c>
      <c r="D16" s="289"/>
      <c r="E16" s="289"/>
      <c r="F16" s="289"/>
      <c r="G16" s="289"/>
      <c r="H16" s="289" t="s">
        <v>1630</v>
      </c>
      <c r="I16" s="289"/>
      <c r="J16" s="289"/>
      <c r="K16" s="289" t="s">
        <v>1631</v>
      </c>
    </row>
    <row r="17" spans="2:11" ht="164.1" customHeight="1" x14ac:dyDescent="0.2">
      <c r="B17" s="295" t="s">
        <v>1593</v>
      </c>
      <c r="C17" s="289"/>
      <c r="D17" s="289" t="s">
        <v>1632</v>
      </c>
      <c r="E17" s="289"/>
      <c r="F17" s="289" t="s">
        <v>1633</v>
      </c>
      <c r="G17" s="289"/>
      <c r="H17" s="289"/>
      <c r="I17" s="289"/>
      <c r="J17" s="289" t="s">
        <v>1634</v>
      </c>
      <c r="K17" s="289"/>
    </row>
    <row r="18" spans="2:11" ht="164.1" customHeight="1" x14ac:dyDescent="0.2">
      <c r="B18" s="295" t="s">
        <v>1594</v>
      </c>
      <c r="C18" s="289"/>
      <c r="D18" s="289"/>
      <c r="E18" s="289"/>
      <c r="F18" s="289"/>
      <c r="G18" s="289" t="s">
        <v>1637</v>
      </c>
      <c r="H18" s="289" t="s">
        <v>1636</v>
      </c>
      <c r="I18" s="289"/>
      <c r="J18" s="289"/>
      <c r="K18" s="289" t="s">
        <v>1635</v>
      </c>
    </row>
    <row r="19" spans="2:11" ht="164.1" customHeight="1" x14ac:dyDescent="0.2">
      <c r="B19" s="295" t="s">
        <v>1595</v>
      </c>
      <c r="C19" s="289"/>
      <c r="D19" s="289" t="s">
        <v>1640</v>
      </c>
      <c r="E19" s="289"/>
      <c r="F19" s="289" t="s">
        <v>1638</v>
      </c>
      <c r="G19" s="289"/>
      <c r="H19" s="289"/>
      <c r="I19" s="289"/>
      <c r="J19" s="289"/>
      <c r="K19" s="289" t="s">
        <v>1639</v>
      </c>
    </row>
    <row r="20" spans="2:11" ht="164.1" customHeight="1" x14ac:dyDescent="0.2">
      <c r="B20" s="295" t="s">
        <v>1596</v>
      </c>
      <c r="C20" s="289"/>
      <c r="D20" s="289"/>
      <c r="E20" s="289"/>
      <c r="F20" s="289"/>
      <c r="G20" s="289" t="s">
        <v>1642</v>
      </c>
      <c r="H20" s="289"/>
      <c r="I20" s="289"/>
      <c r="J20" s="289"/>
      <c r="K20" s="289" t="s">
        <v>1641</v>
      </c>
    </row>
    <row r="21" spans="2:11" ht="164.1" customHeight="1" x14ac:dyDescent="0.2">
      <c r="B21" s="295" t="s">
        <v>1597</v>
      </c>
      <c r="C21" s="289"/>
      <c r="D21" s="289" t="s">
        <v>1643</v>
      </c>
      <c r="E21" s="289" t="s">
        <v>1645</v>
      </c>
      <c r="F21" s="289" t="s">
        <v>1644</v>
      </c>
      <c r="G21" s="289"/>
      <c r="H21" s="289"/>
      <c r="I21" s="289"/>
      <c r="J21" s="289"/>
      <c r="K21" s="289"/>
    </row>
  </sheetData>
  <autoFilter ref="B2:K21" xr:uid="{7E70FF49-11D6-4F48-B14B-38EE53FFE993}"/>
  <phoneticPr fontId="3"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8</vt:i4>
      </vt:variant>
    </vt:vector>
  </HeadingPairs>
  <TitlesOfParts>
    <vt:vector size="8" baseType="lpstr">
      <vt:lpstr>설정</vt:lpstr>
      <vt:lpstr>통합목록</vt:lpstr>
      <vt:lpstr>문제목록</vt:lpstr>
      <vt:lpstr>주요개념</vt:lpstr>
      <vt:lpstr>관련용어</vt:lpstr>
      <vt:lpstr>관련인물</vt:lpstr>
      <vt:lpstr>기출빈도</vt:lpstr>
      <vt:lpstr>기출유형</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cp:lastPrinted>2026-05-20T02:20:10Z</cp:lastPrinted>
  <dcterms:created xsi:type="dcterms:W3CDTF">2022-05-21T00:54:57Z</dcterms:created>
  <dcterms:modified xsi:type="dcterms:W3CDTF">2026-08-08T07:13:30Z</dcterms:modified>
  <cp:category/>
  <cp:contentStatus/>
</cp:coreProperties>
</file>