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<sst xmlns="http://schemas.openxmlformats.org/spreadsheetml/2006/main" count="45" uniqueCount="30">
  <si>
    <t xml:space="preserve">run_name</t>
  </si>
  <si>
    <t xml:space="preserve">mindur</t>
  </si>
  <si>
    <t xml:space="preserve">Years_Count</t>
  </si>
  <si>
    <t xml:space="preserve">N_FISHERMEN</t>
  </si>
  <si>
    <t xml:space="preserve">WAVE_THRESHOLD</t>
  </si>
  <si>
    <t xml:space="preserve">Events</t>
  </si>
  <si>
    <t xml:space="preserve">Avg_Obs_Duration</t>
  </si>
  <si>
    <t xml:space="preserve">Avg_Predicted_Events</t>
  </si>
  <si>
    <t xml:space="preserve">P99_Predicted_Events</t>
  </si>
  <si>
    <t xml:space="preserve">Avg_Pred_Duration_Actual</t>
  </si>
  <si>
    <t xml:space="preserve">Avg_Duration</t>
  </si>
  <si>
    <t xml:space="preserve">P99_Duration</t>
  </si>
  <si>
    <t xml:space="preserve">Obs_Cost</t>
  </si>
  <si>
    <t xml:space="preserve">Avg_Full_Cost</t>
  </si>
  <si>
    <t xml:space="preserve">P99_Full_Cost</t>
  </si>
  <si>
    <t xml:space="preserve">Avg_Capped_Cost</t>
  </si>
  <si>
    <t xml:space="preserve">P99_Capped_Cost</t>
  </si>
  <si>
    <t xml:space="preserve">Reliable_Events</t>
  </si>
  <si>
    <t xml:space="preserve">Unreliable_Events</t>
  </si>
  <si>
    <t xml:space="preserve">Event_Coverage</t>
  </si>
  <si>
    <t xml:space="preserve">Emergency_Fund</t>
  </si>
  <si>
    <t xml:space="preserve">Cap_to_Obs_Loss_Ratio</t>
  </si>
  <si>
    <t xml:space="preserve">run_g10</t>
  </si>
  <si>
    <t xml:space="preserve">run_g3</t>
  </si>
  <si>
    <t xml:space="preserve">run_g4</t>
  </si>
  <si>
    <t xml:space="preserve">run_g5</t>
  </si>
  <si>
    <t xml:space="preserve">run_g6</t>
  </si>
  <si>
    <t xml:space="preserve">run_g7</t>
  </si>
  <si>
    <t xml:space="preserve">run_g8</t>
  </si>
  <si>
    <t xml:space="preserve">run_g9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</si>
</sst>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8" activeCellId="0" sqref="W8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7.12"/>
    <col collapsed="false" customWidth="true" hidden="false" outlineLevel="0" max="3" min="3" style="0" width="11.43"/>
    <col collapsed="false" customWidth="true" hidden="false" outlineLevel="0" max="4" min="4" style="1" width="13.03"/>
    <col collapsed="false" customWidth="true" hidden="false" outlineLevel="0" max="5" min="5" style="0" width="16.74"/>
    <col collapsed="false" customWidth="true" hidden="false" outlineLevel="0" max="6" min="6" style="2" width="6.72"/>
    <col collapsed="false" customWidth="true" hidden="false" outlineLevel="0" max="7" min="7" style="2" width="16.24"/>
    <col collapsed="false" customWidth="true" hidden="false" outlineLevel="0" max="9" min="8" style="2" width="19.24"/>
    <col collapsed="false" customWidth="true" hidden="false" outlineLevel="0" max="10" min="10" style="2" width="22.85"/>
    <col collapsed="false" customWidth="true" hidden="false" outlineLevel="0" max="12" min="11" style="2" width="12.23"/>
    <col collapsed="false" customWidth="true" hidden="false" outlineLevel="0" max="13" min="13" style="1" width="10.42"/>
    <col collapsed="false" customWidth="true" hidden="false" outlineLevel="0" max="15" min="14" style="1" width="12.63"/>
    <col collapsed="false" customWidth="true" hidden="false" outlineLevel="0" max="17" min="16" style="1" width="15.64"/>
    <col collapsed="false" customWidth="true" hidden="true" outlineLevel="0" max="18" min="18" style="2" width="14.14"/>
    <col collapsed="false" customWidth="true" hidden="true" outlineLevel="0" max="19" min="19" style="2" width="15.94"/>
    <col collapsed="false" customWidth="true" hidden="false" outlineLevel="0" max="20" min="20" style="2" width="14.23"/>
    <col collapsed="false" customWidth="true" hidden="false" outlineLevel="0" max="21" min="21" style="1" width="14.94"/>
    <col collapsed="false" customWidth="true" hidden="false" outlineLevel="0" max="22" min="22" style="0" width="19.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6" t="s">
        <v>21</v>
      </c>
    </row>
    <row r="2" customFormat="false" ht="15" hidden="false" customHeight="false" outlineLevel="0" collapsed="false">
      <c r="A2" s="0" t="s">
        <v>22</v>
      </c>
      <c r="B2" s="0" t="n">
        <v>3</v>
      </c>
      <c r="C2" s="0" t="n">
        <v>7</v>
      </c>
      <c r="D2" s="1" t="n">
        <v>3290</v>
      </c>
      <c r="E2" s="0" t="n">
        <v>1.65</v>
      </c>
      <c r="F2" s="2" t="n">
        <v>13.7142857142857</v>
      </c>
      <c r="G2" s="2" t="n">
        <v>4.90236094437775</v>
      </c>
      <c r="H2" s="2" t="n">
        <v>28.7421428571429</v>
      </c>
      <c r="I2" s="2" t="n">
        <v>35.43</v>
      </c>
      <c r="J2" s="2" t="n">
        <v>7.55887611749681</v>
      </c>
      <c r="K2" s="2" t="n">
        <v>10.3778219522839</v>
      </c>
      <c r="L2" s="2" t="n">
        <v>31.2914400760304</v>
      </c>
      <c r="M2" s="1" t="n">
        <v>2645160</v>
      </c>
      <c r="N2" s="1" t="n">
        <v>5644972.59885962</v>
      </c>
      <c r="O2" s="1" t="n">
        <v>17036184</v>
      </c>
      <c r="P2" s="1" t="n">
        <v>3782131.64123595</v>
      </c>
      <c r="Q2" s="1" t="n">
        <v>11414243.28</v>
      </c>
      <c r="R2" s="2" t="n">
        <v>11.5714285714286</v>
      </c>
      <c r="S2" s="2" t="n">
        <v>2.14285714285714</v>
      </c>
      <c r="T2" s="7" t="n">
        <f aca="false">R2/F2</f>
        <v>0.84375</v>
      </c>
      <c r="U2" s="1" t="n">
        <v>344040</v>
      </c>
      <c r="V2" s="2" t="n">
        <f aca="false">P2/M2</f>
        <v>1.4298309520921</v>
      </c>
    </row>
    <row r="3" customFormat="false" ht="15" hidden="false" customHeight="false" outlineLevel="0" collapsed="false">
      <c r="A3" s="0" t="s">
        <v>23</v>
      </c>
      <c r="B3" s="0" t="n">
        <v>3</v>
      </c>
      <c r="C3" s="0" t="n">
        <v>3</v>
      </c>
      <c r="D3" s="1" t="n">
        <v>14424</v>
      </c>
      <c r="E3" s="0" t="n">
        <v>1.15</v>
      </c>
      <c r="F3" s="2" t="n">
        <v>2.66666666666667</v>
      </c>
      <c r="G3" s="2" t="n">
        <v>3.83333333333333</v>
      </c>
      <c r="H3" s="2" t="n">
        <v>20.0833333333333</v>
      </c>
      <c r="I3" s="2" t="n">
        <v>27</v>
      </c>
      <c r="J3" s="2" t="n">
        <v>5.26947884416925</v>
      </c>
      <c r="K3" s="2" t="n">
        <v>6.74100281844331</v>
      </c>
      <c r="L3" s="2" t="n">
        <v>17.1769444444444</v>
      </c>
      <c r="M3" s="1" t="n">
        <v>1730880</v>
      </c>
      <c r="N3" s="1" t="n">
        <v>3007055.68731356</v>
      </c>
      <c r="O3" s="1" t="n">
        <v>7379318.4</v>
      </c>
      <c r="P3" s="1" t="n">
        <v>2014727.31050008</v>
      </c>
      <c r="Q3" s="1" t="n">
        <v>4944143.328</v>
      </c>
      <c r="R3" s="2" t="n">
        <v>1.33333333333333</v>
      </c>
      <c r="S3" s="2" t="n">
        <v>1.33333333333333</v>
      </c>
      <c r="T3" s="7" t="n">
        <f aca="false">R3/F3</f>
        <v>0.5</v>
      </c>
      <c r="U3" s="1" t="n">
        <v>865440</v>
      </c>
      <c r="V3" s="2" t="n">
        <f aca="false">P3/M3</f>
        <v>1.16399017291787</v>
      </c>
    </row>
    <row r="4" customFormat="false" ht="15" hidden="false" customHeight="false" outlineLevel="0" collapsed="false">
      <c r="A4" s="0" t="s">
        <v>24</v>
      </c>
      <c r="B4" s="0" t="n">
        <v>3</v>
      </c>
      <c r="C4" s="0" t="n">
        <v>7</v>
      </c>
      <c r="D4" s="1" t="n">
        <v>5236</v>
      </c>
      <c r="E4" s="0" t="n">
        <v>1.65</v>
      </c>
      <c r="F4" s="2" t="n">
        <v>9.42857142857143</v>
      </c>
      <c r="G4" s="2" t="n">
        <v>4.43873626373626</v>
      </c>
      <c r="H4" s="2" t="n">
        <v>16.543</v>
      </c>
      <c r="I4" s="2" t="n">
        <v>23</v>
      </c>
      <c r="J4" s="2" t="n">
        <v>9.69304721888756</v>
      </c>
      <c r="K4" s="2" t="n">
        <v>14.4730180969724</v>
      </c>
      <c r="L4" s="2" t="n">
        <v>44.4750941915228</v>
      </c>
      <c r="M4" s="1" t="n">
        <v>2719728</v>
      </c>
      <c r="N4" s="1" t="n">
        <v>7495284.16280466</v>
      </c>
      <c r="O4" s="1" t="n">
        <v>23171813.28</v>
      </c>
      <c r="P4" s="1" t="n">
        <v>5021840.38907912</v>
      </c>
      <c r="Q4" s="1" t="n">
        <v>15525114.8976</v>
      </c>
      <c r="R4" s="2" t="n">
        <v>7</v>
      </c>
      <c r="S4" s="2" t="n">
        <v>2.42857142857143</v>
      </c>
      <c r="T4" s="7" t="n">
        <f aca="false">R4/F4</f>
        <v>0.742424242424242</v>
      </c>
      <c r="U4" s="1" t="n">
        <v>547536</v>
      </c>
      <c r="V4" s="2" t="n">
        <f aca="false">P4/M4</f>
        <v>1.84644949387554</v>
      </c>
    </row>
    <row r="5" customFormat="false" ht="15" hidden="false" customHeight="false" outlineLevel="0" collapsed="false">
      <c r="A5" s="0" t="s">
        <v>25</v>
      </c>
      <c r="B5" s="0" t="n">
        <v>3</v>
      </c>
      <c r="C5" s="0" t="n">
        <v>5</v>
      </c>
      <c r="D5" s="1" t="n">
        <v>3853</v>
      </c>
      <c r="E5" s="0" t="n">
        <v>1.75</v>
      </c>
      <c r="F5" s="2" t="n">
        <v>6.4</v>
      </c>
      <c r="G5" s="2" t="n">
        <v>4.17920634920635</v>
      </c>
      <c r="H5" s="2" t="n">
        <v>23.1014</v>
      </c>
      <c r="I5" s="2" t="n">
        <v>30</v>
      </c>
      <c r="J5" s="2" t="n">
        <v>6.79743547832793</v>
      </c>
      <c r="K5" s="2" t="n">
        <v>8.86752270452488</v>
      </c>
      <c r="L5" s="2" t="n">
        <v>24.9577904761905</v>
      </c>
      <c r="M5" s="1" t="n">
        <v>1276113.6</v>
      </c>
      <c r="N5" s="1" t="n">
        <v>2603950.87298727</v>
      </c>
      <c r="O5" s="1" t="n">
        <v>7325909.256</v>
      </c>
      <c r="P5" s="1" t="n">
        <v>1744647.08490147</v>
      </c>
      <c r="Q5" s="1" t="n">
        <v>4908359.20152</v>
      </c>
      <c r="R5" s="2" t="n">
        <v>4.8</v>
      </c>
      <c r="S5" s="2" t="n">
        <v>1.6</v>
      </c>
      <c r="T5" s="7" t="n">
        <f aca="false">R5/F5</f>
        <v>0.75</v>
      </c>
      <c r="U5" s="1" t="n">
        <v>240427.2</v>
      </c>
      <c r="V5" s="2" t="n">
        <f aca="false">P5/M5</f>
        <v>1.36715656419732</v>
      </c>
    </row>
    <row r="6" customFormat="false" ht="15" hidden="false" customHeight="false" outlineLevel="0" collapsed="false">
      <c r="A6" s="0" t="s">
        <v>26</v>
      </c>
      <c r="B6" s="0" t="n">
        <v>3</v>
      </c>
      <c r="C6" s="0" t="n">
        <v>7</v>
      </c>
      <c r="D6" s="1" t="n">
        <v>2827</v>
      </c>
      <c r="E6" s="0" t="n">
        <v>1.5</v>
      </c>
      <c r="F6" s="2" t="n">
        <v>4.85714285714286</v>
      </c>
      <c r="G6" s="2" t="n">
        <v>8.45238095238095</v>
      </c>
      <c r="H6" s="2" t="n">
        <v>26.4864285714286</v>
      </c>
      <c r="I6" s="2" t="n">
        <v>34</v>
      </c>
      <c r="J6" s="2" t="n">
        <v>7.70049001888768</v>
      </c>
      <c r="K6" s="2" t="n">
        <v>10.7168833153792</v>
      </c>
      <c r="L6" s="2" t="n">
        <v>27.5769047619048</v>
      </c>
      <c r="M6" s="1" t="n">
        <v>959564.571428572</v>
      </c>
      <c r="N6" s="1" t="n">
        <v>1622336.62670312</v>
      </c>
      <c r="O6" s="1" t="n">
        <v>4376389.85142857</v>
      </c>
      <c r="P6" s="1" t="n">
        <v>1086965.53989109</v>
      </c>
      <c r="Q6" s="1" t="n">
        <v>2932181.20045714</v>
      </c>
      <c r="R6" s="2" t="n">
        <v>2.71428571428571</v>
      </c>
      <c r="S6" s="2" t="n">
        <v>2.14285714285714</v>
      </c>
      <c r="T6" s="7" t="n">
        <f aca="false">R6/F6</f>
        <v>0.558823529411765</v>
      </c>
      <c r="U6" s="1" t="n">
        <v>557322.857142857</v>
      </c>
      <c r="V6" s="2" t="n">
        <f aca="false">P6/M6</f>
        <v>1.13276956262865</v>
      </c>
    </row>
    <row r="7" customFormat="false" ht="15" hidden="false" customHeight="false" outlineLevel="0" collapsed="false">
      <c r="A7" s="0" t="s">
        <v>27</v>
      </c>
      <c r="B7" s="0" t="n">
        <v>3</v>
      </c>
      <c r="C7" s="0" t="n">
        <v>6</v>
      </c>
      <c r="D7" s="1" t="n">
        <v>4606</v>
      </c>
      <c r="E7" s="0" t="n">
        <v>1.25</v>
      </c>
      <c r="F7" s="2" t="n">
        <v>6.83333333333333</v>
      </c>
      <c r="G7" s="2" t="n">
        <v>4.50653594771242</v>
      </c>
      <c r="H7" s="2" t="n">
        <v>24.2403333333333</v>
      </c>
      <c r="I7" s="2" t="n">
        <v>31</v>
      </c>
      <c r="J7" s="2" t="n">
        <v>6.29072331050592</v>
      </c>
      <c r="K7" s="2" t="n">
        <v>7.67818173482392</v>
      </c>
      <c r="L7" s="2" t="n">
        <v>21.3267973856209</v>
      </c>
      <c r="M7" s="1" t="n">
        <v>1851612</v>
      </c>
      <c r="N7" s="1" t="n">
        <v>2964151.48683472</v>
      </c>
      <c r="O7" s="1" t="n">
        <v>8136038.4</v>
      </c>
      <c r="P7" s="1" t="n">
        <v>1985981.49617927</v>
      </c>
      <c r="Q7" s="1" t="n">
        <v>5451145.728</v>
      </c>
      <c r="R7" s="2" t="n">
        <v>4.5</v>
      </c>
      <c r="S7" s="2" t="n">
        <v>2.33333333333333</v>
      </c>
      <c r="T7" s="7" t="n">
        <f aca="false">R7/F7</f>
        <v>0.658536585365854</v>
      </c>
      <c r="U7" s="1" t="n">
        <v>515872</v>
      </c>
      <c r="V7" s="2" t="n">
        <f aca="false">P7/M7</f>
        <v>1.07256892706424</v>
      </c>
    </row>
    <row r="8" customFormat="false" ht="15" hidden="false" customHeight="false" outlineLevel="0" collapsed="false">
      <c r="A8" s="0" t="s">
        <v>28</v>
      </c>
      <c r="B8" s="0" t="n">
        <v>3</v>
      </c>
      <c r="C8" s="0" t="n">
        <v>7</v>
      </c>
      <c r="D8" s="1" t="n">
        <v>3948</v>
      </c>
      <c r="E8" s="0" t="n">
        <v>1.8</v>
      </c>
      <c r="F8" s="2" t="n">
        <v>13.4285714285714</v>
      </c>
      <c r="G8" s="2" t="n">
        <v>4.84617925933716</v>
      </c>
      <c r="H8" s="2" t="n">
        <v>26.088</v>
      </c>
      <c r="I8" s="2" t="n">
        <v>33</v>
      </c>
      <c r="J8" s="2" t="n">
        <v>7.01572092020368</v>
      </c>
      <c r="K8" s="2" t="n">
        <v>9.50310507894566</v>
      </c>
      <c r="L8" s="2" t="n">
        <v>28.1042308549846</v>
      </c>
      <c r="M8" s="1" t="n">
        <v>3086208</v>
      </c>
      <c r="N8" s="1" t="n">
        <v>6057500.96786779</v>
      </c>
      <c r="O8" s="1" t="n">
        <v>17980207.2</v>
      </c>
      <c r="P8" s="1" t="n">
        <v>4058525.64847142</v>
      </c>
      <c r="Q8" s="1" t="n">
        <v>12046738.824</v>
      </c>
      <c r="R8" s="2" t="n">
        <v>11.1428571428571</v>
      </c>
      <c r="S8" s="2" t="n">
        <v>2.28571428571429</v>
      </c>
      <c r="T8" s="7" t="n">
        <f aca="false">R8/F8</f>
        <v>0.829787234042553</v>
      </c>
      <c r="U8" s="1" t="n">
        <v>385776</v>
      </c>
      <c r="V8" s="2" t="n">
        <f aca="false">P8/M8</f>
        <v>1.31505253322894</v>
      </c>
    </row>
    <row r="9" customFormat="false" ht="15" hidden="false" customHeight="false" outlineLevel="0" collapsed="false">
      <c r="A9" s="8" t="s">
        <v>29</v>
      </c>
      <c r="B9" s="8" t="n">
        <v>3</v>
      </c>
      <c r="C9" s="8" t="n">
        <v>7</v>
      </c>
      <c r="D9" s="9" t="n">
        <v>3290</v>
      </c>
      <c r="E9" s="8" t="n">
        <v>1.65</v>
      </c>
      <c r="F9" s="10" t="n">
        <v>10.5714285714286</v>
      </c>
      <c r="G9" s="10" t="n">
        <v>4.73537414965986</v>
      </c>
      <c r="H9" s="10" t="n">
        <v>27.5068571428571</v>
      </c>
      <c r="I9" s="10" t="n">
        <v>34.1428571428572</v>
      </c>
      <c r="J9" s="10" t="n">
        <v>7.35289720524353</v>
      </c>
      <c r="K9" s="10" t="n">
        <v>10.7480088082854</v>
      </c>
      <c r="L9" s="10" t="n">
        <v>33.0694563492064</v>
      </c>
      <c r="M9" s="9" t="n">
        <v>1985280</v>
      </c>
      <c r="N9" s="9" t="n">
        <v>4441075.95917939</v>
      </c>
      <c r="O9" s="9" t="n">
        <v>13623081.6</v>
      </c>
      <c r="P9" s="9" t="n">
        <v>2975520.89265019</v>
      </c>
      <c r="Q9" s="9" t="n">
        <v>9127464.672</v>
      </c>
      <c r="R9" s="10" t="n">
        <v>9.42857142857143</v>
      </c>
      <c r="S9" s="10" t="n">
        <v>1.14285714285714</v>
      </c>
      <c r="T9" s="11" t="n">
        <f aca="false">R9/F9</f>
        <v>0.891891891891892</v>
      </c>
      <c r="U9" s="9" t="n">
        <v>141000</v>
      </c>
      <c r="V9" s="10" t="n">
        <f aca="false">P9/M9</f>
        <v>1.49879155214891</v>
      </c>
    </row>
    <row r="10" customFormat="false" ht="15" hidden="false" customHeight="false" outlineLevel="0" collapsed="false">
      <c r="D10" s="1" t="n">
        <f aca="false">SUM(D2:D9)</f>
        <v>41474</v>
      </c>
      <c r="F10" s="2" t="n">
        <f aca="false">AVERAGE(F2:F9)</f>
        <v>8.4875</v>
      </c>
      <c r="G10" s="2" t="n">
        <f aca="false">AVERAGE(G2:G9)</f>
        <v>4.98676339996801</v>
      </c>
      <c r="H10" s="2" t="n">
        <f aca="false">AVERAGE(H2:H9)</f>
        <v>24.0989369047619</v>
      </c>
      <c r="I10" s="2" t="n">
        <f aca="false">AVERAGE(I2:I9)</f>
        <v>30.9466071428571</v>
      </c>
      <c r="J10" s="2" t="n">
        <f aca="false">AVERAGE(J2:J9)</f>
        <v>7.20983363921529</v>
      </c>
      <c r="K10" s="2" t="n">
        <f aca="false">AVERAGE(K2:K9)</f>
        <v>9.88819306370734</v>
      </c>
      <c r="L10" s="2" t="n">
        <f aca="false">AVERAGE(L2:L9)</f>
        <v>28.4973323174881</v>
      </c>
      <c r="M10" s="1" t="n">
        <f aca="false">SUM(M2:M9)</f>
        <v>16254546.1714286</v>
      </c>
      <c r="N10" s="1" t="n">
        <f aca="false">SUM(N2:N9)</f>
        <v>33836328.3625501</v>
      </c>
      <c r="O10" s="1" t="n">
        <f aca="false">SUM(O2:O9)</f>
        <v>99028941.9874286</v>
      </c>
      <c r="P10" s="1" t="n">
        <f aca="false">SUM(P2:P9)</f>
        <v>22670340.0029086</v>
      </c>
      <c r="Q10" s="1" t="n">
        <f aca="false">SUM(Q2:Q9)</f>
        <v>66349391.1315771</v>
      </c>
      <c r="R10" s="0"/>
      <c r="T10" s="7" t="n">
        <f aca="false">AVERAGE(T2:T9)</f>
        <v>0.721901685392038</v>
      </c>
      <c r="U10" s="1" t="n">
        <f aca="false">SUM(U2:U9)</f>
        <v>3597414.05714286</v>
      </c>
      <c r="V10" s="2" t="n">
        <f aca="false">P10/M10</f>
        <v>1.39470765678819</v>
      </c>
    </row>
    <row r="12" customFormat="false" ht="15" hidden="false" customHeight="false" outlineLevel="0" collapsed="false">
      <c r="A12" s="0" t="s">
        <v>22</v>
      </c>
      <c r="B12" s="0" t="n">
        <v>5</v>
      </c>
      <c r="C12" s="0" t="n">
        <v>7</v>
      </c>
      <c r="D12" s="1" t="n">
        <v>3290</v>
      </c>
      <c r="E12" s="0" t="n">
        <v>1.65</v>
      </c>
      <c r="F12" s="2" t="n">
        <v>6</v>
      </c>
      <c r="G12" s="2" t="n">
        <v>7.10515873015873</v>
      </c>
      <c r="H12" s="2" t="n">
        <v>17.7985714285714</v>
      </c>
      <c r="I12" s="2" t="n">
        <v>23.2857142857143</v>
      </c>
      <c r="J12" s="2" t="n">
        <v>9.49675575972016</v>
      </c>
      <c r="K12" s="2" t="n">
        <v>12.3970069314535</v>
      </c>
      <c r="L12" s="2" t="n">
        <v>34.9246825396825</v>
      </c>
      <c r="M12" s="1" t="n">
        <v>1646880</v>
      </c>
      <c r="N12" s="1" t="n">
        <v>2928371.66243788</v>
      </c>
      <c r="O12" s="1" t="n">
        <v>8246920.8</v>
      </c>
      <c r="P12" s="1" t="n">
        <v>1962009.01383338</v>
      </c>
      <c r="Q12" s="1" t="n">
        <v>5525436.936</v>
      </c>
      <c r="R12" s="2" t="n">
        <v>5.57142857142857</v>
      </c>
      <c r="S12" s="2" t="n">
        <v>0.428571428571429</v>
      </c>
      <c r="T12" s="7" t="n">
        <f aca="false">R12/F12</f>
        <v>0.928571428571429</v>
      </c>
      <c r="U12" s="1" t="n">
        <v>157920</v>
      </c>
      <c r="V12" s="2" t="n">
        <f aca="false">P12/M12</f>
        <v>1.19134910487308</v>
      </c>
    </row>
    <row r="13" customFormat="false" ht="15" hidden="false" customHeight="false" outlineLevel="0" collapsed="false">
      <c r="A13" s="0" t="s">
        <v>23</v>
      </c>
      <c r="B13" s="0" t="n">
        <v>5</v>
      </c>
      <c r="C13" s="0" t="n">
        <v>2</v>
      </c>
      <c r="D13" s="1" t="n">
        <v>14424</v>
      </c>
      <c r="E13" s="0" t="n">
        <v>1.15</v>
      </c>
      <c r="F13" s="2" t="n">
        <v>1</v>
      </c>
      <c r="G13" s="2" t="n">
        <v>5.5</v>
      </c>
      <c r="H13" s="2" t="n">
        <v>9.07</v>
      </c>
      <c r="I13" s="2" t="n">
        <v>14</v>
      </c>
      <c r="J13" s="2" t="n">
        <v>6.68095238095238</v>
      </c>
      <c r="K13" s="2" t="n">
        <v>7.4702380952381</v>
      </c>
      <c r="L13" s="2" t="n">
        <v>14.73</v>
      </c>
      <c r="M13" s="1" t="n">
        <v>951984</v>
      </c>
      <c r="N13" s="1" t="n">
        <v>1293008.57142857</v>
      </c>
      <c r="O13" s="1" t="n">
        <v>2549586.24</v>
      </c>
      <c r="P13" s="1" t="n">
        <v>866315.742857143</v>
      </c>
      <c r="Q13" s="1" t="n">
        <v>1708222.7808</v>
      </c>
      <c r="R13" s="2" t="n">
        <v>0.5</v>
      </c>
      <c r="S13" s="2" t="n">
        <v>0.5</v>
      </c>
      <c r="T13" s="7" t="n">
        <f aca="false">R13/F13</f>
        <v>0.5</v>
      </c>
      <c r="U13" s="1" t="n">
        <v>519264</v>
      </c>
      <c r="V13" s="2" t="n">
        <f aca="false">P13/M13</f>
        <v>0.910010822510823</v>
      </c>
    </row>
    <row r="14" customFormat="false" ht="15" hidden="false" customHeight="false" outlineLevel="0" collapsed="false">
      <c r="A14" s="0" t="s">
        <v>24</v>
      </c>
      <c r="B14" s="0" t="n">
        <v>5</v>
      </c>
      <c r="C14" s="0" t="n">
        <v>6</v>
      </c>
      <c r="D14" s="1" t="n">
        <v>5236</v>
      </c>
      <c r="E14" s="0" t="n">
        <v>1.65</v>
      </c>
      <c r="F14" s="2" t="n">
        <v>4.16666666666667</v>
      </c>
      <c r="G14" s="2" t="n">
        <v>6.28055555555556</v>
      </c>
      <c r="H14" s="2" t="n">
        <v>10.74</v>
      </c>
      <c r="I14" s="2" t="n">
        <v>15.01</v>
      </c>
      <c r="J14" s="2" t="n">
        <v>13.6363636363636</v>
      </c>
      <c r="K14" s="2" t="n">
        <v>16.1161156256497</v>
      </c>
      <c r="L14" s="2" t="n">
        <v>47.7901388888889</v>
      </c>
      <c r="M14" s="1" t="n">
        <v>1717408</v>
      </c>
      <c r="N14" s="1" t="n">
        <v>3884871.33360047</v>
      </c>
      <c r="O14" s="1" t="n">
        <v>11341280.72</v>
      </c>
      <c r="P14" s="1" t="n">
        <v>2602863.79351232</v>
      </c>
      <c r="Q14" s="1" t="n">
        <v>7598658.0824</v>
      </c>
      <c r="R14" s="2" t="n">
        <v>3</v>
      </c>
      <c r="S14" s="2" t="n">
        <v>1.16666666666667</v>
      </c>
      <c r="T14" s="7" t="n">
        <f aca="false">R14/F14</f>
        <v>0.72</v>
      </c>
      <c r="U14" s="1" t="n">
        <v>408408</v>
      </c>
      <c r="V14" s="2" t="n">
        <f aca="false">P14/M14</f>
        <v>1.51557684226015</v>
      </c>
    </row>
    <row r="15" customFormat="false" ht="15" hidden="false" customHeight="false" outlineLevel="0" collapsed="false">
      <c r="A15" s="0" t="s">
        <v>25</v>
      </c>
      <c r="B15" s="0" t="n">
        <v>5</v>
      </c>
      <c r="C15" s="0" t="n">
        <v>4</v>
      </c>
      <c r="D15" s="1" t="n">
        <v>3853</v>
      </c>
      <c r="E15" s="0" t="n">
        <v>1.75</v>
      </c>
      <c r="F15" s="2" t="n">
        <v>2.75</v>
      </c>
      <c r="G15" s="2" t="n">
        <v>5.83333333333333</v>
      </c>
      <c r="H15" s="2" t="n">
        <v>12.4</v>
      </c>
      <c r="I15" s="2" t="n">
        <v>17.01</v>
      </c>
      <c r="J15" s="2" t="n">
        <v>8.65369318181818</v>
      </c>
      <c r="K15" s="2" t="n">
        <v>10.3753946737432</v>
      </c>
      <c r="L15" s="2" t="n">
        <v>26.97425</v>
      </c>
      <c r="M15" s="1" t="n">
        <v>774453</v>
      </c>
      <c r="N15" s="1" t="n">
        <v>1325222.40629601</v>
      </c>
      <c r="O15" s="1" t="n">
        <v>3476022.48</v>
      </c>
      <c r="P15" s="1" t="n">
        <v>887899.012218327</v>
      </c>
      <c r="Q15" s="1" t="n">
        <v>2328935.0616</v>
      </c>
      <c r="R15" s="2" t="n">
        <v>2.25</v>
      </c>
      <c r="S15" s="2" t="n">
        <v>0.5</v>
      </c>
      <c r="T15" s="7" t="n">
        <f aca="false">R15/F15</f>
        <v>0.818181818181818</v>
      </c>
      <c r="U15" s="1" t="n">
        <v>115590</v>
      </c>
      <c r="V15" s="2" t="n">
        <f aca="false">P15/M15</f>
        <v>1.14648534154859</v>
      </c>
    </row>
    <row r="16" customFormat="false" ht="15" hidden="false" customHeight="false" outlineLevel="0" collapsed="false">
      <c r="A16" s="0" t="s">
        <v>26</v>
      </c>
      <c r="B16" s="0" t="n">
        <v>5</v>
      </c>
      <c r="C16" s="0" t="n">
        <v>7</v>
      </c>
      <c r="D16" s="1" t="n">
        <v>2827</v>
      </c>
      <c r="E16" s="0" t="n">
        <v>1.5</v>
      </c>
      <c r="F16" s="2" t="n">
        <v>1.71428571428571</v>
      </c>
      <c r="G16" s="2" t="n">
        <v>10.3095238095238</v>
      </c>
      <c r="H16" s="2" t="n">
        <v>15.6154285714286</v>
      </c>
      <c r="I16" s="2" t="n">
        <v>21</v>
      </c>
      <c r="J16" s="2" t="n">
        <v>10.4355348549676</v>
      </c>
      <c r="K16" s="2" t="n">
        <v>10.4161569976851</v>
      </c>
      <c r="L16" s="2" t="n">
        <v>24.265</v>
      </c>
      <c r="M16" s="1" t="n">
        <v>600939.428571429</v>
      </c>
      <c r="N16" s="1" t="n">
        <v>620856.320043719</v>
      </c>
      <c r="O16" s="1" t="n">
        <v>1473900.87428571</v>
      </c>
      <c r="P16" s="1" t="n">
        <v>415973.734429292</v>
      </c>
      <c r="Q16" s="1" t="n">
        <v>987513.585771429</v>
      </c>
      <c r="R16" s="2" t="n">
        <v>0.714285714285714</v>
      </c>
      <c r="S16" s="2" t="n">
        <v>1</v>
      </c>
      <c r="T16" s="7" t="n">
        <f aca="false">R16/F16</f>
        <v>0.416666666666667</v>
      </c>
      <c r="U16" s="1" t="n">
        <v>421626.857142857</v>
      </c>
      <c r="V16" s="2" t="n">
        <f aca="false">P16/M16</f>
        <v>0.692205760933606</v>
      </c>
    </row>
    <row r="17" customFormat="false" ht="15" hidden="false" customHeight="false" outlineLevel="0" collapsed="false">
      <c r="A17" s="0" t="s">
        <v>27</v>
      </c>
      <c r="B17" s="0" t="n">
        <v>5</v>
      </c>
      <c r="C17" s="0" t="n">
        <v>4</v>
      </c>
      <c r="D17" s="1" t="n">
        <v>4606</v>
      </c>
      <c r="E17" s="0" t="n">
        <v>1.25</v>
      </c>
      <c r="F17" s="2" t="n">
        <v>4.5</v>
      </c>
      <c r="G17" s="2" t="n">
        <v>6.33630952380952</v>
      </c>
      <c r="H17" s="2" t="n">
        <v>12.42425</v>
      </c>
      <c r="I17" s="2" t="n">
        <v>17</v>
      </c>
      <c r="J17" s="2" t="n">
        <v>8.08718487394958</v>
      </c>
      <c r="K17" s="2" t="n">
        <v>9.76385473286873</v>
      </c>
      <c r="L17" s="2" t="n">
        <v>23.8155952380952</v>
      </c>
      <c r="M17" s="1" t="n">
        <v>1658160</v>
      </c>
      <c r="N17" s="1" t="n">
        <v>2247861.99890737</v>
      </c>
      <c r="O17" s="1" t="n">
        <v>5499564</v>
      </c>
      <c r="P17" s="1" t="n">
        <v>1506067.53926794</v>
      </c>
      <c r="Q17" s="1" t="n">
        <v>3684707.88</v>
      </c>
      <c r="R17" s="2" t="n">
        <v>1.75</v>
      </c>
      <c r="S17" s="2" t="n">
        <v>2.75</v>
      </c>
      <c r="T17" s="7" t="n">
        <f aca="false">R17/F17</f>
        <v>0.388888888888889</v>
      </c>
      <c r="U17" s="1" t="n">
        <v>981078</v>
      </c>
      <c r="V17" s="2" t="n">
        <f aca="false">P17/M17</f>
        <v>0.908276366133509</v>
      </c>
    </row>
    <row r="18" customFormat="false" ht="15" hidden="false" customHeight="false" outlineLevel="0" collapsed="false">
      <c r="A18" s="0" t="s">
        <v>28</v>
      </c>
      <c r="B18" s="0" t="n">
        <v>5</v>
      </c>
      <c r="C18" s="0" t="n">
        <v>7</v>
      </c>
      <c r="D18" s="1" t="n">
        <v>3948</v>
      </c>
      <c r="E18" s="0" t="n">
        <v>1.8</v>
      </c>
      <c r="F18" s="2" t="n">
        <v>6.14285714285714</v>
      </c>
      <c r="G18" s="2" t="n">
        <v>6.68945578231293</v>
      </c>
      <c r="H18" s="2" t="n">
        <v>14.8822857142857</v>
      </c>
      <c r="I18" s="2" t="n">
        <v>20</v>
      </c>
      <c r="J18" s="2" t="n">
        <v>9.33709445316588</v>
      </c>
      <c r="K18" s="2" t="n">
        <v>11.5748780802174</v>
      </c>
      <c r="L18" s="2" t="n">
        <v>31.8861780045351</v>
      </c>
      <c r="M18" s="1" t="n">
        <v>1928880</v>
      </c>
      <c r="N18" s="1" t="n">
        <v>3351679.48478245</v>
      </c>
      <c r="O18" s="1" t="n">
        <v>9260519.04</v>
      </c>
      <c r="P18" s="1" t="n">
        <v>2245625.25480424</v>
      </c>
      <c r="Q18" s="1" t="n">
        <v>6204547.7568</v>
      </c>
      <c r="R18" s="2" t="n">
        <v>5.28571428571429</v>
      </c>
      <c r="S18" s="2" t="n">
        <v>0.857142857142857</v>
      </c>
      <c r="T18" s="7" t="n">
        <f aca="false">R18/F18</f>
        <v>0.86046511627907</v>
      </c>
      <c r="U18" s="1" t="n">
        <v>209808</v>
      </c>
      <c r="V18" s="2" t="n">
        <f aca="false">P18/M18</f>
        <v>1.16421200634785</v>
      </c>
    </row>
    <row r="19" customFormat="false" ht="15" hidden="false" customHeight="false" outlineLevel="0" collapsed="false">
      <c r="A19" s="8" t="s">
        <v>29</v>
      </c>
      <c r="B19" s="8" t="n">
        <v>5</v>
      </c>
      <c r="C19" s="8" t="n">
        <v>7</v>
      </c>
      <c r="D19" s="9" t="n">
        <v>3290</v>
      </c>
      <c r="E19" s="8" t="n">
        <v>1.65</v>
      </c>
      <c r="F19" s="10" t="n">
        <v>3.85714285714286</v>
      </c>
      <c r="G19" s="10" t="n">
        <v>7.15952380952381</v>
      </c>
      <c r="H19" s="10" t="n">
        <v>16.049</v>
      </c>
      <c r="I19" s="10" t="n">
        <v>21</v>
      </c>
      <c r="J19" s="10" t="n">
        <v>9.97996698679472</v>
      </c>
      <c r="K19" s="10" t="n">
        <v>12.9809380134898</v>
      </c>
      <c r="L19" s="10" t="n">
        <v>37.1659047619048</v>
      </c>
      <c r="M19" s="9" t="n">
        <v>1116720</v>
      </c>
      <c r="N19" s="9" t="n">
        <v>1968393.80225913</v>
      </c>
      <c r="O19" s="9" t="n">
        <v>5623249.2</v>
      </c>
      <c r="P19" s="9" t="n">
        <v>1318823.84751361</v>
      </c>
      <c r="Q19" s="9" t="n">
        <v>3767576.964</v>
      </c>
      <c r="R19" s="10" t="n">
        <v>3.71428571428571</v>
      </c>
      <c r="S19" s="10" t="n">
        <v>0.142857142857143</v>
      </c>
      <c r="T19" s="11" t="n">
        <f aca="false">R19/F19</f>
        <v>0.962962962962963</v>
      </c>
      <c r="U19" s="9" t="n">
        <v>33840</v>
      </c>
      <c r="V19" s="10" t="n">
        <f aca="false">P19/M19</f>
        <v>1.18097987634646</v>
      </c>
    </row>
    <row r="20" customFormat="false" ht="15" hidden="false" customHeight="false" outlineLevel="0" collapsed="false">
      <c r="D20" s="1" t="n">
        <f aca="false">SUM(D12:D19)</f>
        <v>41474</v>
      </c>
      <c r="F20" s="2" t="n">
        <f aca="false">AVERAGE(F12:F19)</f>
        <v>3.76636904761905</v>
      </c>
      <c r="G20" s="2" t="n">
        <f aca="false">AVERAGE(G12:G19)</f>
        <v>6.90173256802721</v>
      </c>
      <c r="H20" s="2" t="n">
        <f aca="false">AVERAGE(H12:H19)</f>
        <v>13.6224419642857</v>
      </c>
      <c r="I20" s="2" t="n">
        <f aca="false">AVERAGE(I12:I19)</f>
        <v>18.5382142857143</v>
      </c>
      <c r="J20" s="2" t="n">
        <f aca="false">AVERAGE(J12:J19)</f>
        <v>9.53844326596652</v>
      </c>
      <c r="K20" s="2" t="n">
        <f aca="false">AVERAGE(K12:K19)</f>
        <v>11.3868228937932</v>
      </c>
      <c r="L20" s="2" t="n">
        <f aca="false">AVERAGE(L12:L19)</f>
        <v>30.1939686791383</v>
      </c>
      <c r="M20" s="1" t="n">
        <f aca="false">SUM(M12:M19)</f>
        <v>10395424.4285714</v>
      </c>
      <c r="N20" s="1" t="n">
        <f aca="false">SUM(N12:N19)</f>
        <v>17620265.5797556</v>
      </c>
      <c r="O20" s="1" t="n">
        <f aca="false">SUM(O12:O19)</f>
        <v>47471043.3542857</v>
      </c>
      <c r="P20" s="1" t="n">
        <f aca="false">SUM(P12:P19)</f>
        <v>11805577.9384363</v>
      </c>
      <c r="Q20" s="1" t="n">
        <f aca="false">SUM(Q12:Q19)</f>
        <v>31805599.0473714</v>
      </c>
      <c r="R20" s="0"/>
      <c r="T20" s="7" t="n">
        <f aca="false">AVERAGE(T12:T19)</f>
        <v>0.699467110193854</v>
      </c>
      <c r="U20" s="1" t="n">
        <f aca="false">SUM(U12:U19)</f>
        <v>2847534.85714286</v>
      </c>
      <c r="V20" s="2" t="n">
        <f aca="false">P20/M20</f>
        <v>1.13565136465127</v>
      </c>
    </row>
    <row r="22" customFormat="false" ht="15" hidden="false" customHeight="false" outlineLevel="0" collapsed="false">
      <c r="A22" s="0" t="s">
        <v>22</v>
      </c>
      <c r="B22" s="0" t="n">
        <v>7</v>
      </c>
      <c r="C22" s="0" t="n">
        <v>7</v>
      </c>
      <c r="D22" s="1" t="n">
        <v>3290</v>
      </c>
      <c r="E22" s="0" t="n">
        <v>1.65</v>
      </c>
      <c r="F22" s="2" t="n">
        <v>2.42857142857143</v>
      </c>
      <c r="G22" s="2" t="n">
        <v>9.20238095238095</v>
      </c>
      <c r="H22" s="2" t="n">
        <v>10.9645714285714</v>
      </c>
      <c r="I22" s="2" t="n">
        <v>16</v>
      </c>
      <c r="J22" s="2" t="n">
        <v>12.2816171923315</v>
      </c>
      <c r="K22" s="2" t="n">
        <v>14.0776968531988</v>
      </c>
      <c r="L22" s="2" t="n">
        <v>36.1955952380952</v>
      </c>
      <c r="M22" s="1" t="n">
        <v>891120</v>
      </c>
      <c r="N22" s="1" t="n">
        <v>1346445.70124541</v>
      </c>
      <c r="O22" s="1" t="n">
        <v>3459801.6</v>
      </c>
      <c r="P22" s="1" t="n">
        <v>902118.619834426</v>
      </c>
      <c r="Q22" s="1" t="n">
        <v>2318067.072</v>
      </c>
      <c r="R22" s="2" t="n">
        <v>1.57142857142857</v>
      </c>
      <c r="S22" s="2" t="n">
        <v>0.857142857142857</v>
      </c>
      <c r="T22" s="7" t="n">
        <f aca="false">R22/F22</f>
        <v>0.647058823529412</v>
      </c>
      <c r="U22" s="1" t="n">
        <v>344040</v>
      </c>
      <c r="V22" s="2" t="n">
        <f aca="false">P22/M22</f>
        <v>1.01234246771975</v>
      </c>
    </row>
    <row r="23" customFormat="false" ht="15" hidden="false" customHeight="false" outlineLevel="0" collapsed="false">
      <c r="A23" s="0" t="s">
        <v>24</v>
      </c>
      <c r="B23" s="0" t="n">
        <v>7</v>
      </c>
      <c r="C23" s="0" t="n">
        <v>4</v>
      </c>
      <c r="D23" s="1" t="n">
        <v>5236</v>
      </c>
      <c r="E23" s="0" t="n">
        <v>1.65</v>
      </c>
      <c r="F23" s="2" t="n">
        <v>2.25</v>
      </c>
      <c r="G23" s="2" t="n">
        <v>8.3125</v>
      </c>
      <c r="H23" s="2" t="n">
        <v>7.688</v>
      </c>
      <c r="I23" s="2" t="n">
        <v>12</v>
      </c>
      <c r="J23" s="2" t="n">
        <v>16.7058531746032</v>
      </c>
      <c r="K23" s="2" t="n">
        <v>19.6074596365064</v>
      </c>
      <c r="L23" s="2" t="n">
        <v>57.0775</v>
      </c>
      <c r="M23" s="1" t="n">
        <v>1272348</v>
      </c>
      <c r="N23" s="1" t="n">
        <v>2695905.27556651</v>
      </c>
      <c r="O23" s="1" t="n">
        <v>7860754.44</v>
      </c>
      <c r="P23" s="1" t="n">
        <v>1806256.53462956</v>
      </c>
      <c r="Q23" s="1" t="n">
        <v>5266705.4748</v>
      </c>
      <c r="R23" s="2" t="n">
        <v>2</v>
      </c>
      <c r="S23" s="2" t="n">
        <v>0.25</v>
      </c>
      <c r="T23" s="7" t="n">
        <f aca="false">R23/F23</f>
        <v>0.888888888888889</v>
      </c>
      <c r="U23" s="1" t="n">
        <v>125664</v>
      </c>
      <c r="V23" s="2" t="n">
        <f aca="false">P23/M23</f>
        <v>1.41962461105732</v>
      </c>
    </row>
    <row r="24" customFormat="false" ht="15" hidden="false" customHeight="false" outlineLevel="0" collapsed="false">
      <c r="A24" s="0" t="s">
        <v>25</v>
      </c>
      <c r="B24" s="0" t="n">
        <v>7</v>
      </c>
      <c r="C24" s="0" t="n">
        <v>2</v>
      </c>
      <c r="D24" s="1" t="n">
        <v>3853</v>
      </c>
      <c r="E24" s="0" t="n">
        <v>1.75</v>
      </c>
      <c r="F24" s="2" t="n">
        <v>2</v>
      </c>
      <c r="G24" s="2" t="n">
        <v>8</v>
      </c>
      <c r="H24" s="2" t="n">
        <v>7.292</v>
      </c>
      <c r="I24" s="2" t="n">
        <v>12</v>
      </c>
      <c r="J24" s="2" t="n">
        <v>10.5</v>
      </c>
      <c r="K24" s="2" t="n">
        <v>12.4420610339274</v>
      </c>
      <c r="L24" s="2" t="n">
        <v>30.0425</v>
      </c>
      <c r="M24" s="1" t="n">
        <v>739776</v>
      </c>
      <c r="N24" s="1" t="n">
        <v>1150542.26792933</v>
      </c>
      <c r="O24" s="1" t="n">
        <v>2778090.06</v>
      </c>
      <c r="P24" s="1" t="n">
        <v>770863.319512651</v>
      </c>
      <c r="Q24" s="1" t="n">
        <v>1861320.3402</v>
      </c>
      <c r="R24" s="2" t="n">
        <v>2</v>
      </c>
      <c r="S24" s="2" t="n">
        <v>0</v>
      </c>
      <c r="T24" s="7" t="n">
        <f aca="false">R24/F24</f>
        <v>1</v>
      </c>
      <c r="U24" s="1" t="n">
        <v>0</v>
      </c>
      <c r="V24" s="2" t="n">
        <f aca="false">P24/M24</f>
        <v>1.04202261159142</v>
      </c>
    </row>
    <row r="25" customFormat="false" ht="15" hidden="false" customHeight="false" outlineLevel="0" collapsed="false">
      <c r="A25" s="0" t="s">
        <v>26</v>
      </c>
      <c r="B25" s="0" t="n">
        <v>7</v>
      </c>
      <c r="C25" s="0" t="n">
        <v>6</v>
      </c>
      <c r="D25" s="1" t="n">
        <v>2827</v>
      </c>
      <c r="E25" s="0" t="n">
        <v>1.5</v>
      </c>
      <c r="F25" s="2" t="n">
        <v>1.16666666666667</v>
      </c>
      <c r="G25" s="2" t="n">
        <v>12.3333333333333</v>
      </c>
      <c r="H25" s="2" t="n">
        <v>10.1201666666667</v>
      </c>
      <c r="I25" s="2" t="n">
        <v>14</v>
      </c>
      <c r="J25" s="2" t="n">
        <v>13.2178969178969</v>
      </c>
      <c r="K25" s="2" t="n">
        <v>10.9983747970934</v>
      </c>
      <c r="L25" s="2" t="n">
        <v>21.5016666666667</v>
      </c>
      <c r="M25" s="1" t="n">
        <v>554092</v>
      </c>
      <c r="N25" s="1" t="n">
        <v>467230.788665208</v>
      </c>
      <c r="O25" s="1" t="n">
        <v>948006.18</v>
      </c>
      <c r="P25" s="1" t="n">
        <v>313044.62840569</v>
      </c>
      <c r="Q25" s="1" t="n">
        <v>635164.1406</v>
      </c>
      <c r="R25" s="2" t="n">
        <v>0.333333333333333</v>
      </c>
      <c r="S25" s="2" t="n">
        <v>0.833333333333333</v>
      </c>
      <c r="T25" s="7" t="n">
        <f aca="false">R25/F25</f>
        <v>0.285714285714286</v>
      </c>
      <c r="U25" s="1" t="n">
        <v>429704</v>
      </c>
      <c r="V25" s="2" t="n">
        <f aca="false">P25/M25</f>
        <v>0.564968684633039</v>
      </c>
    </row>
    <row r="26" customFormat="false" ht="15" hidden="false" customHeight="false" outlineLevel="0" collapsed="false">
      <c r="A26" s="0" t="s">
        <v>27</v>
      </c>
      <c r="B26" s="0" t="n">
        <v>7</v>
      </c>
      <c r="C26" s="0" t="n">
        <v>3</v>
      </c>
      <c r="D26" s="1" t="n">
        <v>4606</v>
      </c>
      <c r="E26" s="0" t="n">
        <v>1.25</v>
      </c>
      <c r="F26" s="2" t="n">
        <v>2</v>
      </c>
      <c r="G26" s="2" t="n">
        <v>9.38888888888889</v>
      </c>
      <c r="H26" s="2" t="n">
        <v>6.947</v>
      </c>
      <c r="I26" s="2" t="n">
        <v>11</v>
      </c>
      <c r="J26" s="2" t="n">
        <v>10.8058608058608</v>
      </c>
      <c r="K26" s="2" t="n">
        <v>12.2143563622154</v>
      </c>
      <c r="L26" s="2" t="n">
        <v>29.22</v>
      </c>
      <c r="M26" s="1" t="n">
        <v>1013320</v>
      </c>
      <c r="N26" s="1" t="n">
        <v>1369939.7174176</v>
      </c>
      <c r="O26" s="1" t="n">
        <v>3305449.84</v>
      </c>
      <c r="P26" s="1" t="n">
        <v>917859.610669795</v>
      </c>
      <c r="Q26" s="1" t="n">
        <v>2214651.3928</v>
      </c>
      <c r="R26" s="2" t="n">
        <v>0.666666666666667</v>
      </c>
      <c r="S26" s="2" t="n">
        <v>1.33333333333333</v>
      </c>
      <c r="T26" s="7" t="n">
        <f aca="false">R26/F26</f>
        <v>0.333333333333333</v>
      </c>
      <c r="U26" s="1" t="n">
        <v>626416</v>
      </c>
      <c r="V26" s="2" t="n">
        <f aca="false">P26/M26</f>
        <v>0.905794428877151</v>
      </c>
    </row>
    <row r="27" customFormat="false" ht="15" hidden="false" customHeight="false" outlineLevel="0" collapsed="false">
      <c r="A27" s="0" t="s">
        <v>28</v>
      </c>
      <c r="B27" s="0" t="n">
        <v>7</v>
      </c>
      <c r="C27" s="0" t="n">
        <v>7</v>
      </c>
      <c r="D27" s="1" t="n">
        <v>3948</v>
      </c>
      <c r="E27" s="0" t="n">
        <v>1.8</v>
      </c>
      <c r="F27" s="2" t="n">
        <v>2.57142857142857</v>
      </c>
      <c r="G27" s="2" t="n">
        <v>9</v>
      </c>
      <c r="H27" s="2" t="n">
        <v>9.13014285714286</v>
      </c>
      <c r="I27" s="2" t="n">
        <v>14</v>
      </c>
      <c r="J27" s="2" t="n">
        <v>11.0850732600733</v>
      </c>
      <c r="K27" s="2" t="n">
        <v>13.4300371451934</v>
      </c>
      <c r="L27" s="2" t="n">
        <v>34.4439285714286</v>
      </c>
      <c r="M27" s="1" t="n">
        <v>1042272</v>
      </c>
      <c r="N27" s="1" t="n">
        <v>1641906.312793</v>
      </c>
      <c r="O27" s="1" t="n">
        <v>4200829.92</v>
      </c>
      <c r="P27" s="1" t="n">
        <v>1100077.22957131</v>
      </c>
      <c r="Q27" s="1" t="n">
        <v>2814556.0464</v>
      </c>
      <c r="R27" s="2" t="n">
        <v>1.71428571428571</v>
      </c>
      <c r="S27" s="2" t="n">
        <v>0.857142857142857</v>
      </c>
      <c r="T27" s="7" t="n">
        <f aca="false">R27/F27</f>
        <v>0.666666666666666</v>
      </c>
      <c r="U27" s="1" t="n">
        <v>358704</v>
      </c>
      <c r="V27" s="2" t="n">
        <f aca="false">P27/M27</f>
        <v>1.05546079101358</v>
      </c>
    </row>
    <row r="28" customFormat="false" ht="15" hidden="false" customHeight="false" outlineLevel="0" collapsed="false">
      <c r="A28" s="8" t="s">
        <v>29</v>
      </c>
      <c r="B28" s="8" t="n">
        <v>7</v>
      </c>
      <c r="C28" s="8" t="n">
        <v>5</v>
      </c>
      <c r="D28" s="9" t="n">
        <v>3290</v>
      </c>
      <c r="E28" s="8" t="n">
        <v>1.65</v>
      </c>
      <c r="F28" s="10" t="n">
        <v>2</v>
      </c>
      <c r="G28" s="10" t="n">
        <v>10.6</v>
      </c>
      <c r="H28" s="10" t="n">
        <v>10.1628</v>
      </c>
      <c r="I28" s="10" t="n">
        <v>15</v>
      </c>
      <c r="J28" s="10" t="n">
        <v>12.7228904428904</v>
      </c>
      <c r="K28" s="10" t="n">
        <v>13.7041688481236</v>
      </c>
      <c r="L28" s="10" t="n">
        <v>36.6593333333334</v>
      </c>
      <c r="M28" s="9" t="n">
        <v>844872</v>
      </c>
      <c r="N28" s="9" t="n">
        <v>1097202.66271793</v>
      </c>
      <c r="O28" s="9" t="n">
        <v>2952946.08</v>
      </c>
      <c r="P28" s="9" t="n">
        <v>735125.784021014</v>
      </c>
      <c r="Q28" s="9" t="n">
        <v>1978473.8736</v>
      </c>
      <c r="R28" s="10" t="n">
        <v>1.4</v>
      </c>
      <c r="S28" s="10" t="n">
        <v>0.6</v>
      </c>
      <c r="T28" s="11" t="n">
        <f aca="false">R28/F28</f>
        <v>0.7</v>
      </c>
      <c r="U28" s="9" t="n">
        <v>205296</v>
      </c>
      <c r="V28" s="10" t="n">
        <f aca="false">P28/M28</f>
        <v>0.870103144643229</v>
      </c>
    </row>
    <row r="29" customFormat="false" ht="15" hidden="false" customHeight="false" outlineLevel="0" collapsed="false">
      <c r="D29" s="1" t="n">
        <f aca="false">SUM(D21:D28)</f>
        <v>27050</v>
      </c>
      <c r="F29" s="2" t="n">
        <f aca="false">AVERAGE(F21:F28)</f>
        <v>2.05952380952381</v>
      </c>
      <c r="G29" s="2" t="n">
        <f aca="false">AVERAGE(G21:G28)</f>
        <v>9.54815759637188</v>
      </c>
      <c r="H29" s="2" t="n">
        <f aca="false">AVERAGE(H21:H28)</f>
        <v>8.90066870748299</v>
      </c>
      <c r="I29" s="2" t="n">
        <f aca="false">AVERAGE(I21:I28)</f>
        <v>13.4285714285714</v>
      </c>
      <c r="J29" s="2" t="n">
        <f aca="false">AVERAGE(J21:J28)</f>
        <v>12.4741702562366</v>
      </c>
      <c r="K29" s="2" t="n">
        <f aca="false">AVERAGE(K21:K28)</f>
        <v>13.7820220966083</v>
      </c>
      <c r="L29" s="2" t="n">
        <f aca="false">AVERAGE(L21:L28)</f>
        <v>35.020074829932</v>
      </c>
      <c r="M29" s="1" t="n">
        <f aca="false">SUM(M21:M28)</f>
        <v>6357800</v>
      </c>
      <c r="N29" s="1" t="n">
        <f aca="false">SUM(N21:N28)</f>
        <v>9769172.726335</v>
      </c>
      <c r="O29" s="1" t="n">
        <f aca="false">SUM(O21:O28)</f>
        <v>25505878.12</v>
      </c>
      <c r="P29" s="1" t="n">
        <f aca="false">SUM(P21:P28)</f>
        <v>6545345.72664445</v>
      </c>
      <c r="Q29" s="1" t="n">
        <f aca="false">SUM(Q21:Q28)</f>
        <v>17088938.3404</v>
      </c>
      <c r="R29" s="0"/>
      <c r="T29" s="7" t="n">
        <f aca="false">AVERAGE(T21:T28)</f>
        <v>0.645951714018941</v>
      </c>
      <c r="U29" s="1" t="n">
        <f aca="false">SUM(U21:U28)</f>
        <v>2089824</v>
      </c>
      <c r="V29" s="2" t="n">
        <f aca="false">P29/M29</f>
        <v>1.02949852569198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2025-07-29T23:38:19Z</dcterms:created>
  <dc:creator/>
  <dc:description/>
  <dc:language>en-US</dc:language>
  <cp:lastModifiedBy/>
  <dcterms:modified xsi:type="dcterms:W3CDTF">2025-07-29T19:51:33Z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