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<sst xmlns="http://schemas.openxmlformats.org/spreadsheetml/2006/main" count="119" uniqueCount="60">
  <si>
    <t xml:space="preserve">run_group</t>
  </si>
  <si>
    <t xml:space="preserve">method</t>
  </si>
  <si>
    <t xml:space="preserve">rule_type</t>
  </si>
  <si>
    <t xml:space="preserve">rule_description</t>
  </si>
  <si>
    <t xml:space="preserve">num_runs</t>
  </si>
  <si>
    <t xml:space="preserve">mean_loss_mean</t>
  </si>
  <si>
    <t xml:space="preserve">mean_loss_p99</t>
  </si>
  <si>
    <t xml:space="preserve">p99_loss_mean</t>
  </si>
  <si>
    <t xml:space="preserve">p99_loss_p99</t>
  </si>
  <si>
    <t xml:space="preserve">mean_events_mean</t>
  </si>
  <si>
    <t xml:space="preserve">mean_events_p99</t>
  </si>
  <si>
    <t xml:space="preserve">p99_events_mean</t>
  </si>
  <si>
    <t xml:space="preserve">p99_events_p99</t>
  </si>
  <si>
    <t xml:space="preserve">obs_mean_events_mean</t>
  </si>
  <si>
    <t xml:space="preserve">obs_mean_events_p99</t>
  </si>
  <si>
    <t xml:space="preserve">obs_mean_loss_mean</t>
  </si>
  <si>
    <t xml:space="preserve">obs_mean_loss_p99</t>
  </si>
  <si>
    <t xml:space="preserve">obs_tp_mean</t>
  </si>
  <si>
    <t xml:space="preserve">obs_fp_mean</t>
  </si>
  <si>
    <t xml:space="preserve">obs_tn_mean</t>
  </si>
  <si>
    <t xml:space="preserve">obs_fn_mean</t>
  </si>
  <si>
    <t xml:space="preserve">obs_precision_mean</t>
  </si>
  <si>
    <t xml:space="preserve">obs_recall_mean</t>
  </si>
  <si>
    <t xml:space="preserve">obs_accuracy_mean</t>
  </si>
  <si>
    <t xml:space="preserve">obs_f1_mean</t>
  </si>
  <si>
    <t xml:space="preserve">run_g1</t>
  </si>
  <si>
    <t xml:space="preserve">ML</t>
  </si>
  <si>
    <t xml:space="preserve">GLOBAL L1</t>
  </si>
  <si>
    <t xml:space="preserve">ML Logistic Regression</t>
  </si>
  <si>
    <t xml:space="preserve">Multi-Condition</t>
  </si>
  <si>
    <t xml:space="preserve">double_AND</t>
  </si>
  <si>
    <t xml:space="preserve">anom_swe_min &gt; t1 AND anom_swh_max_waverys &gt; t2</t>
  </si>
  <si>
    <t xml:space="preserve">run_g2</t>
  </si>
  <si>
    <t xml:space="preserve">GLOBAL L2</t>
  </si>
  <si>
    <t xml:space="preserve">anom_swh_min_waverys &gt; t1 AND anom_swh_max_waverys &gt; t2</t>
  </si>
  <si>
    <t xml:space="preserve">run_g3</t>
  </si>
  <si>
    <t xml:space="preserve">anom_swh_min_swan &gt; t1 AND swh_max_swan &gt; t2</t>
  </si>
  <si>
    <t xml:space="preserve">run_g4</t>
  </si>
  <si>
    <t xml:space="preserve">Single Rule</t>
  </si>
  <si>
    <t xml:space="preserve">Best Single</t>
  </si>
  <si>
    <t xml:space="preserve">swh_median_waverys &gt; 1.5142499999999994</t>
  </si>
  <si>
    <t xml:space="preserve">run_g5</t>
  </si>
  <si>
    <t xml:space="preserve">swh_p75_swan &gt; 2.26457132</t>
  </si>
  <si>
    <t xml:space="preserve">run_g6</t>
  </si>
  <si>
    <t xml:space="preserve">anom_swh_min_waverys &gt; t1 AND anom_swh_p80_swan &gt; t2</t>
  </si>
  <si>
    <t xml:space="preserve">run_g7</t>
  </si>
  <si>
    <t xml:space="preserve">swh_mean_waverys &gt; 0.3880156250000001</t>
  </si>
  <si>
    <t xml:space="preserve">run_g8</t>
  </si>
  <si>
    <t xml:space="preserve">swh_max_swan &gt; 2.195</t>
  </si>
  <si>
    <t xml:space="preserve">run_g9</t>
  </si>
  <si>
    <t xml:space="preserve">duration_intensity_p60_waverys &gt; 13.929166666666664</t>
  </si>
  <si>
    <t xml:space="preserve">run_g10</t>
  </si>
  <si>
    <t xml:space="preserve">swh_max_swan &gt; 1.9399999</t>
  </si>
  <si>
    <t xml:space="preserve">Area</t>
  </si>
  <si>
    <t xml:space="preserve">N_Fishermen</t>
  </si>
  <si>
    <t xml:space="preserve">F1 Score</t>
  </si>
  <si>
    <t xml:space="preserve">Condition</t>
  </si>
  <si>
    <t xml:space="preserve">Single</t>
  </si>
  <si>
    <t xml:space="preserve">Multi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</si>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</sst>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11</xdr:col>
      <xdr:colOff>225720</xdr:colOff>
      <xdr:row>36</xdr:row>
      <xdr:rowOff>162360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12880" y="162720"/>
          <a:ext cx="8353800" cy="585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3.63"/>
    <col collapsed="false" customWidth="true" hidden="true" outlineLevel="0" max="3" min="3" style="0" width="15.84"/>
    <col collapsed="false" customWidth="true" hidden="true" outlineLevel="0" max="4" min="4" style="0" width="73.72"/>
    <col collapsed="false" customWidth="true" hidden="true" outlineLevel="0" max="5" min="5" style="0" width="9.33"/>
    <col collapsed="false" customWidth="true" hidden="false" outlineLevel="0" max="6" min="6" style="1" width="15.13"/>
    <col collapsed="false" customWidth="true" hidden="false" outlineLevel="0" max="7" min="7" style="1" width="14.94"/>
    <col collapsed="false" customWidth="true" hidden="false" outlineLevel="0" max="10" min="8" style="0" width="14.94"/>
    <col collapsed="false" customWidth="true" hidden="false" outlineLevel="0" max="11" min="11" style="0" width="17.44"/>
    <col collapsed="false" customWidth="true" hidden="false" outlineLevel="0" max="13" min="12" style="0" width="16.04"/>
    <col collapsed="false" customWidth="true" hidden="false" outlineLevel="0" max="14" min="14" style="0" width="14.63"/>
    <col collapsed="false" customWidth="true" hidden="false" outlineLevel="0" max="15" min="15" style="0" width="21.14"/>
    <col collapsed="false" customWidth="true" hidden="false" outlineLevel="0" max="16" min="16" style="0" width="19.74"/>
    <col collapsed="false" customWidth="true" hidden="false" outlineLevel="0" max="17" min="17" style="0" width="18.84"/>
    <col collapsed="false" customWidth="true" hidden="false" outlineLevel="0" max="18" min="18" style="0" width="17.44"/>
    <col collapsed="false" customWidth="true" hidden="false" outlineLevel="0" max="19" min="19" style="0" width="12.13"/>
    <col collapsed="false" customWidth="true" hidden="false" outlineLevel="0" max="20" min="20" style="0" width="12.03"/>
    <col collapsed="false" customWidth="true" hidden="false" outlineLevel="0" max="21" min="21" style="0" width="12.13"/>
    <col collapsed="false" customWidth="true" hidden="false" outlineLevel="0" max="22" min="22" style="0" width="12.03"/>
    <col collapsed="false" customWidth="true" hidden="false" outlineLevel="0" max="23" min="23" style="0" width="17.74"/>
    <col collapsed="false" customWidth="true" hidden="false" outlineLevel="0" max="24" min="24" style="0" width="14.84"/>
    <col collapsed="false" customWidth="true" hidden="false" outlineLevel="0" max="25" min="25" style="0" width="17.23"/>
    <col collapsed="false" customWidth="true" hidden="false" outlineLevel="0" max="26" min="26" style="0" width="12.0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customFormat="false" ht="15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28</v>
      </c>
      <c r="E2" s="0" t="n">
        <v>1</v>
      </c>
      <c r="F2" s="1" t="n">
        <v>121373.7175</v>
      </c>
      <c r="G2" s="1" t="n">
        <v>3948</v>
      </c>
      <c r="H2" s="1" t="n">
        <v>121373.7175</v>
      </c>
      <c r="I2" s="1" t="n">
        <v>213660</v>
      </c>
      <c r="J2" s="1" t="n">
        <v>213660</v>
      </c>
      <c r="K2" s="1" t="n">
        <v>8.091581</v>
      </c>
      <c r="L2" s="1" t="n">
        <v>8.091581</v>
      </c>
      <c r="M2" s="1"/>
      <c r="N2" s="1"/>
      <c r="O2" s="1" t="n">
        <v>4.182762</v>
      </c>
      <c r="P2" s="1" t="n">
        <v>4.182762</v>
      </c>
      <c r="Q2" s="1" t="n">
        <v>62741.428571</v>
      </c>
      <c r="R2" s="1" t="n">
        <v>62741.428571</v>
      </c>
      <c r="S2" s="1" t="n">
        <v>9</v>
      </c>
      <c r="T2" s="1" t="n">
        <v>5</v>
      </c>
      <c r="U2" s="1" t="n">
        <v>346</v>
      </c>
      <c r="V2" s="1" t="n">
        <v>6</v>
      </c>
      <c r="W2" s="4" t="n">
        <v>0.642857</v>
      </c>
      <c r="X2" s="4" t="n">
        <v>0.6</v>
      </c>
      <c r="Y2" s="4" t="n">
        <v>0.969945</v>
      </c>
      <c r="Z2" s="4" t="n">
        <v>0.62069</v>
      </c>
    </row>
    <row r="3" customFormat="false" ht="15" hidden="false" customHeight="false" outlineLevel="0" collapsed="false">
      <c r="A3" s="0" t="s">
        <v>25</v>
      </c>
      <c r="B3" s="0" t="s">
        <v>29</v>
      </c>
      <c r="C3" s="0" t="s">
        <v>30</v>
      </c>
      <c r="D3" s="0" t="s">
        <v>31</v>
      </c>
      <c r="E3" s="0" t="n">
        <v>1</v>
      </c>
      <c r="F3" s="1" t="n">
        <v>81190.8</v>
      </c>
      <c r="G3" s="1" t="n">
        <v>3948</v>
      </c>
      <c r="H3" s="1" t="n">
        <v>81190.8</v>
      </c>
      <c r="I3" s="1" t="n">
        <v>284880</v>
      </c>
      <c r="J3" s="1" t="n">
        <v>284880</v>
      </c>
      <c r="K3" s="1" t="n">
        <v>5.41272</v>
      </c>
      <c r="L3" s="1" t="n">
        <v>5.41272</v>
      </c>
      <c r="M3" s="1"/>
      <c r="N3" s="1"/>
      <c r="O3" s="1" t="n">
        <v>4.182762</v>
      </c>
      <c r="P3" s="1" t="n">
        <v>4.182762</v>
      </c>
      <c r="Q3" s="1" t="n">
        <v>62741.428571</v>
      </c>
      <c r="R3" s="1" t="n">
        <v>62741.428571</v>
      </c>
      <c r="S3" s="1" t="n">
        <v>22</v>
      </c>
      <c r="T3" s="1" t="n">
        <v>27</v>
      </c>
      <c r="U3" s="1" t="n">
        <v>2483</v>
      </c>
      <c r="V3" s="1" t="n">
        <v>25</v>
      </c>
      <c r="W3" s="4" t="n">
        <v>0.44898</v>
      </c>
      <c r="X3" s="4" t="n">
        <v>0.468085</v>
      </c>
      <c r="Y3" s="4" t="n">
        <v>0.979664</v>
      </c>
      <c r="Z3" s="4" t="n">
        <v>0.458333</v>
      </c>
    </row>
    <row r="4" customFormat="false" ht="15" hidden="false" customHeight="false" outlineLevel="0" collapsed="false">
      <c r="A4" s="0" t="s">
        <v>32</v>
      </c>
      <c r="B4" s="0" t="s">
        <v>26</v>
      </c>
      <c r="C4" s="0" t="s">
        <v>33</v>
      </c>
      <c r="D4" s="0" t="s">
        <v>28</v>
      </c>
      <c r="E4" s="0" t="n">
        <v>1</v>
      </c>
      <c r="F4" s="1" t="n">
        <v>366781.034674</v>
      </c>
      <c r="G4" s="1" t="n">
        <v>2109</v>
      </c>
      <c r="H4" s="1" t="n">
        <v>366781.034674</v>
      </c>
      <c r="I4" s="1" t="n">
        <v>580276.285714</v>
      </c>
      <c r="J4" s="1" t="n">
        <v>580276.285714</v>
      </c>
      <c r="K4" s="1" t="n">
        <v>24.452069</v>
      </c>
      <c r="L4" s="1" t="n">
        <v>24.452069</v>
      </c>
      <c r="M4" s="1"/>
      <c r="N4" s="1"/>
      <c r="O4" s="1" t="n">
        <v>11.716055</v>
      </c>
      <c r="P4" s="1" t="n">
        <v>11.716055</v>
      </c>
      <c r="Q4" s="1" t="n">
        <v>175740.817959</v>
      </c>
      <c r="R4" s="1" t="n">
        <v>175740.817959</v>
      </c>
      <c r="S4" s="1" t="n">
        <v>9</v>
      </c>
      <c r="T4" s="1" t="n">
        <v>9</v>
      </c>
      <c r="U4" s="1" t="n">
        <v>340</v>
      </c>
      <c r="V4" s="1" t="n">
        <v>8</v>
      </c>
      <c r="W4" s="4" t="n">
        <v>0.5</v>
      </c>
      <c r="X4" s="4" t="n">
        <v>0.529412</v>
      </c>
      <c r="Y4" s="4" t="n">
        <v>0.953552</v>
      </c>
      <c r="Z4" s="4" t="n">
        <v>0.514286</v>
      </c>
    </row>
    <row r="5" customFormat="false" ht="15" hidden="false" customHeight="false" outlineLevel="0" collapsed="false">
      <c r="A5" s="0" t="s">
        <v>32</v>
      </c>
      <c r="B5" s="0" t="s">
        <v>29</v>
      </c>
      <c r="C5" s="0" t="s">
        <v>30</v>
      </c>
      <c r="D5" s="0" t="s">
        <v>34</v>
      </c>
      <c r="E5" s="0" t="n">
        <v>1</v>
      </c>
      <c r="F5" s="1" t="n">
        <v>243425.901857</v>
      </c>
      <c r="G5" s="1" t="n">
        <v>2109</v>
      </c>
      <c r="H5" s="1" t="n">
        <v>243425.901857</v>
      </c>
      <c r="I5" s="1" t="n">
        <v>580276.285714</v>
      </c>
      <c r="J5" s="1" t="n">
        <v>580276.285714</v>
      </c>
      <c r="K5" s="1" t="n">
        <v>16.228393</v>
      </c>
      <c r="L5" s="1" t="n">
        <v>16.228393</v>
      </c>
      <c r="M5" s="1"/>
      <c r="N5" s="1"/>
      <c r="O5" s="1" t="n">
        <v>11.716055</v>
      </c>
      <c r="P5" s="1" t="n">
        <v>11.716055</v>
      </c>
      <c r="Q5" s="1" t="n">
        <v>175740.817959</v>
      </c>
      <c r="R5" s="1" t="n">
        <v>175740.817959</v>
      </c>
      <c r="S5" s="1" t="n">
        <v>19</v>
      </c>
      <c r="T5" s="1" t="n">
        <v>56</v>
      </c>
      <c r="U5" s="1" t="n">
        <v>2448</v>
      </c>
      <c r="V5" s="1" t="n">
        <v>34</v>
      </c>
      <c r="W5" s="4" t="n">
        <v>0.253333</v>
      </c>
      <c r="X5" s="4" t="n">
        <v>0.358491</v>
      </c>
      <c r="Y5" s="4" t="n">
        <v>0.964803</v>
      </c>
      <c r="Z5" s="4" t="n">
        <v>0.296875</v>
      </c>
    </row>
    <row r="6" customFormat="false" ht="15" hidden="false" customHeight="false" outlineLevel="0" collapsed="false">
      <c r="A6" s="0" t="s">
        <v>35</v>
      </c>
      <c r="B6" s="0" t="s">
        <v>26</v>
      </c>
      <c r="C6" s="0" t="s">
        <v>33</v>
      </c>
      <c r="D6" s="0" t="s">
        <v>28</v>
      </c>
      <c r="E6" s="0" t="n">
        <v>1</v>
      </c>
      <c r="F6" s="1" t="n">
        <v>1689175.314784</v>
      </c>
      <c r="G6" s="1" t="n">
        <v>14424</v>
      </c>
      <c r="H6" s="1" t="n">
        <v>1689175.314784</v>
      </c>
      <c r="I6" s="1" t="n">
        <v>2925893.681633</v>
      </c>
      <c r="J6" s="1" t="n">
        <v>2925893.681633</v>
      </c>
      <c r="K6" s="1" t="n">
        <v>112.611688</v>
      </c>
      <c r="L6" s="1" t="n">
        <v>112.611688</v>
      </c>
      <c r="M6" s="1"/>
      <c r="N6" s="1"/>
      <c r="O6" s="1" t="n">
        <v>89.78933</v>
      </c>
      <c r="P6" s="1" t="n">
        <v>89.78933</v>
      </c>
      <c r="Q6" s="1" t="n">
        <v>1346839.948688</v>
      </c>
      <c r="R6" s="1" t="n">
        <v>1346839.948688</v>
      </c>
      <c r="S6" s="1" t="n">
        <v>2</v>
      </c>
      <c r="T6" s="1" t="n">
        <v>9</v>
      </c>
      <c r="U6" s="1" t="n">
        <v>341</v>
      </c>
      <c r="V6" s="1" t="n">
        <v>14</v>
      </c>
      <c r="W6" s="4" t="n">
        <v>0.181818</v>
      </c>
      <c r="X6" s="4" t="n">
        <v>0.125</v>
      </c>
      <c r="Y6" s="4" t="n">
        <v>0.937158</v>
      </c>
      <c r="Z6" s="4" t="n">
        <v>0.148148</v>
      </c>
    </row>
    <row r="7" customFormat="false" ht="15" hidden="false" customHeight="false" outlineLevel="0" collapsed="false">
      <c r="A7" s="0" t="s">
        <v>35</v>
      </c>
      <c r="B7" s="0" t="s">
        <v>29</v>
      </c>
      <c r="C7" s="0" t="s">
        <v>30</v>
      </c>
      <c r="D7" s="0" t="s">
        <v>36</v>
      </c>
      <c r="E7" s="0" t="n">
        <v>1</v>
      </c>
      <c r="F7" s="1" t="n">
        <v>1711241.429633</v>
      </c>
      <c r="G7" s="1" t="n">
        <v>14424</v>
      </c>
      <c r="H7" s="1" t="n">
        <v>1711241.429633</v>
      </c>
      <c r="I7" s="1" t="n">
        <v>4388840.522449</v>
      </c>
      <c r="J7" s="1" t="n">
        <v>4388840.522449</v>
      </c>
      <c r="K7" s="1" t="n">
        <v>114.082762</v>
      </c>
      <c r="L7" s="1" t="n">
        <v>114.082762</v>
      </c>
      <c r="M7" s="1"/>
      <c r="N7" s="1"/>
      <c r="O7" s="1" t="n">
        <v>89.78933</v>
      </c>
      <c r="P7" s="1" t="n">
        <v>89.78933</v>
      </c>
      <c r="Q7" s="1" t="n">
        <v>1346839.948688</v>
      </c>
      <c r="R7" s="1" t="n">
        <v>1346839.948688</v>
      </c>
      <c r="S7" s="1" t="n">
        <v>21</v>
      </c>
      <c r="T7" s="1" t="n">
        <v>46</v>
      </c>
      <c r="U7" s="1" t="n">
        <v>2245</v>
      </c>
      <c r="V7" s="1" t="n">
        <v>29</v>
      </c>
      <c r="W7" s="4" t="n">
        <v>0.313433</v>
      </c>
      <c r="X7" s="4" t="n">
        <v>0.42</v>
      </c>
      <c r="Y7" s="4" t="n">
        <v>0.967962</v>
      </c>
      <c r="Z7" s="4" t="n">
        <v>0.358974</v>
      </c>
    </row>
    <row r="8" customFormat="false" ht="15" hidden="false" customHeight="false" outlineLevel="0" collapsed="false">
      <c r="A8" s="0" t="s">
        <v>37</v>
      </c>
      <c r="B8" s="0" t="s">
        <v>38</v>
      </c>
      <c r="C8" s="0" t="s">
        <v>39</v>
      </c>
      <c r="D8" s="0" t="s">
        <v>40</v>
      </c>
      <c r="E8" s="0" t="n">
        <v>1</v>
      </c>
      <c r="F8" s="1" t="n">
        <v>3754155.9</v>
      </c>
      <c r="G8" s="1" t="n">
        <v>5236</v>
      </c>
      <c r="H8" s="1" t="n">
        <v>3754155.9</v>
      </c>
      <c r="I8" s="1" t="n">
        <v>5385600</v>
      </c>
      <c r="J8" s="1" t="n">
        <v>5385600</v>
      </c>
      <c r="K8" s="1" t="n">
        <v>50.18925</v>
      </c>
      <c r="L8" s="1" t="n">
        <v>50.18925</v>
      </c>
      <c r="M8" s="1" t="n">
        <v>72</v>
      </c>
      <c r="N8" s="1" t="n">
        <v>72</v>
      </c>
      <c r="O8" s="1"/>
      <c r="P8" s="1"/>
      <c r="Q8" s="1"/>
      <c r="R8" s="1"/>
      <c r="S8" s="1" t="n">
        <v>198</v>
      </c>
      <c r="T8" s="1" t="n">
        <v>155</v>
      </c>
      <c r="U8" s="1" t="n">
        <v>2018</v>
      </c>
      <c r="V8" s="1" t="n">
        <v>186</v>
      </c>
      <c r="W8" s="4" t="n">
        <v>0.560907</v>
      </c>
      <c r="X8" s="4" t="n">
        <v>0.515625</v>
      </c>
      <c r="Y8" s="4" t="n">
        <v>0.866641</v>
      </c>
      <c r="Z8" s="4" t="n">
        <v>0.537313</v>
      </c>
    </row>
    <row r="9" customFormat="false" ht="15" hidden="false" customHeight="false" outlineLevel="0" collapsed="false">
      <c r="A9" s="0" t="s">
        <v>41</v>
      </c>
      <c r="B9" s="0" t="s">
        <v>38</v>
      </c>
      <c r="C9" s="0" t="s">
        <v>39</v>
      </c>
      <c r="D9" s="0" t="s">
        <v>42</v>
      </c>
      <c r="E9" s="0" t="n">
        <v>1</v>
      </c>
      <c r="F9" s="1" t="n">
        <v>987757.35581</v>
      </c>
      <c r="G9" s="1" t="n">
        <v>3853</v>
      </c>
      <c r="H9" s="1" t="n">
        <v>987757.35581</v>
      </c>
      <c r="I9" s="1" t="n">
        <v>1560253.296703</v>
      </c>
      <c r="J9" s="1" t="n">
        <v>1560253.296703</v>
      </c>
      <c r="K9" s="1" t="n">
        <v>31.65375</v>
      </c>
      <c r="L9" s="1" t="n">
        <v>31.65375</v>
      </c>
      <c r="M9" s="1" t="n">
        <v>50</v>
      </c>
      <c r="N9" s="1" t="n">
        <v>50</v>
      </c>
      <c r="O9" s="1"/>
      <c r="P9" s="1"/>
      <c r="Q9" s="1"/>
      <c r="R9" s="1"/>
      <c r="S9" s="1" t="n">
        <v>100</v>
      </c>
      <c r="T9" s="1" t="n">
        <v>122</v>
      </c>
      <c r="U9" s="1" t="n">
        <v>2222</v>
      </c>
      <c r="V9" s="1" t="n">
        <v>113</v>
      </c>
      <c r="W9" s="4" t="n">
        <v>0.45045</v>
      </c>
      <c r="X9" s="4" t="n">
        <v>0.469484</v>
      </c>
      <c r="Y9" s="4" t="n">
        <v>0.908095</v>
      </c>
      <c r="Z9" s="4" t="n">
        <v>0.45977</v>
      </c>
    </row>
    <row r="10" customFormat="false" ht="15" hidden="false" customHeight="false" outlineLevel="0" collapsed="false">
      <c r="A10" s="0" t="s">
        <v>43</v>
      </c>
      <c r="B10" s="0" t="s">
        <v>29</v>
      </c>
      <c r="C10" s="0" t="s">
        <v>30</v>
      </c>
      <c r="D10" s="0" t="s">
        <v>44</v>
      </c>
      <c r="E10" s="0" t="n">
        <v>1</v>
      </c>
      <c r="F10" s="1" t="n">
        <v>3237740.665736</v>
      </c>
      <c r="G10" s="1" t="n">
        <v>2827</v>
      </c>
      <c r="H10" s="1" t="n">
        <v>3237740.665736</v>
      </c>
      <c r="I10" s="1" t="n">
        <v>4674081.028571</v>
      </c>
      <c r="J10" s="1" t="n">
        <v>4674081.028571</v>
      </c>
      <c r="K10" s="1" t="n">
        <v>215.849378</v>
      </c>
      <c r="L10" s="1" t="n">
        <v>215.849378</v>
      </c>
      <c r="M10" s="1"/>
      <c r="N10" s="1"/>
      <c r="O10" s="1" t="n">
        <v>81.209902</v>
      </c>
      <c r="P10" s="1" t="n">
        <v>81.209902</v>
      </c>
      <c r="Q10" s="1" t="n">
        <v>1218148.530612</v>
      </c>
      <c r="R10" s="1" t="n">
        <v>1218148.530612</v>
      </c>
      <c r="S10" s="1" t="n">
        <v>133</v>
      </c>
      <c r="T10" s="1" t="n">
        <v>589</v>
      </c>
      <c r="U10" s="1" t="n">
        <v>1705</v>
      </c>
      <c r="V10" s="1" t="n">
        <v>137</v>
      </c>
      <c r="W10" s="4" t="n">
        <v>0.184211</v>
      </c>
      <c r="X10" s="4" t="n">
        <v>0.492593</v>
      </c>
      <c r="Y10" s="4" t="n">
        <v>0.716849</v>
      </c>
      <c r="Z10" s="4" t="n">
        <v>0.268145</v>
      </c>
    </row>
    <row r="11" customFormat="false" ht="15" hidden="false" customHeight="false" outlineLevel="0" collapsed="false">
      <c r="A11" s="0" t="s">
        <v>45</v>
      </c>
      <c r="B11" s="0" t="s">
        <v>38</v>
      </c>
      <c r="C11" s="0" t="s">
        <v>39</v>
      </c>
      <c r="D11" s="0" t="s">
        <v>46</v>
      </c>
      <c r="E11" s="0" t="n">
        <v>1</v>
      </c>
      <c r="F11" s="1" t="n">
        <v>127766.597143</v>
      </c>
      <c r="G11" s="1" t="n">
        <v>4606</v>
      </c>
      <c r="H11" s="1" t="n">
        <v>127766.597143</v>
      </c>
      <c r="I11" s="1" t="n">
        <v>185100</v>
      </c>
      <c r="J11" s="1" t="n">
        <v>185100</v>
      </c>
      <c r="K11" s="1" t="n">
        <v>48.318</v>
      </c>
      <c r="L11" s="1" t="n">
        <v>48.318</v>
      </c>
      <c r="M11" s="1" t="n">
        <v>70</v>
      </c>
      <c r="N11" s="1" t="n">
        <v>70</v>
      </c>
      <c r="O11" s="1"/>
      <c r="P11" s="1"/>
      <c r="Q11" s="1"/>
      <c r="R11" s="1"/>
      <c r="S11" s="1" t="n">
        <v>174</v>
      </c>
      <c r="T11" s="1" t="n">
        <v>164</v>
      </c>
      <c r="U11" s="1" t="n">
        <v>2044</v>
      </c>
      <c r="V11" s="1" t="n">
        <v>175</v>
      </c>
      <c r="W11" s="4" t="n">
        <v>0.514793</v>
      </c>
      <c r="X11" s="4" t="n">
        <v>0.498567</v>
      </c>
      <c r="Y11" s="4" t="n">
        <v>0.867423</v>
      </c>
      <c r="Z11" s="4" t="n">
        <v>0.50655</v>
      </c>
    </row>
    <row r="12" customFormat="false" ht="15" hidden="false" customHeight="false" outlineLevel="0" collapsed="false">
      <c r="A12" s="0" t="s">
        <v>47</v>
      </c>
      <c r="B12" s="0" t="s">
        <v>38</v>
      </c>
      <c r="C12" s="0" t="s">
        <v>39</v>
      </c>
      <c r="D12" s="0" t="s">
        <v>48</v>
      </c>
      <c r="E12" s="0" t="n">
        <v>1</v>
      </c>
      <c r="F12" s="1" t="n">
        <v>204320.617607</v>
      </c>
      <c r="G12" s="1" t="n">
        <v>3948</v>
      </c>
      <c r="H12" s="1" t="n">
        <v>204320.617607</v>
      </c>
      <c r="I12" s="1" t="n">
        <v>269098.755</v>
      </c>
      <c r="J12" s="1" t="n">
        <v>269098.755</v>
      </c>
      <c r="K12" s="1" t="n">
        <v>87.3245</v>
      </c>
      <c r="L12" s="1" t="n">
        <v>87.3245</v>
      </c>
      <c r="M12" s="1" t="n">
        <v>115.01</v>
      </c>
      <c r="N12" s="1" t="n">
        <v>115.01</v>
      </c>
      <c r="O12" s="1"/>
      <c r="P12" s="1"/>
      <c r="Q12" s="1"/>
      <c r="R12" s="1"/>
      <c r="S12" s="1" t="n">
        <v>382</v>
      </c>
      <c r="T12" s="1" t="n">
        <v>230</v>
      </c>
      <c r="U12" s="1" t="n">
        <v>1707</v>
      </c>
      <c r="V12" s="1" t="n">
        <v>238</v>
      </c>
      <c r="W12" s="4" t="n">
        <v>0.624183</v>
      </c>
      <c r="X12" s="4" t="n">
        <v>0.616129</v>
      </c>
      <c r="Y12" s="4" t="n">
        <v>0.816973</v>
      </c>
      <c r="Z12" s="4" t="n">
        <v>0.62013</v>
      </c>
    </row>
    <row r="13" customFormat="false" ht="15" hidden="false" customHeight="false" outlineLevel="0" collapsed="false">
      <c r="A13" s="0" t="s">
        <v>49</v>
      </c>
      <c r="B13" s="0" t="s">
        <v>38</v>
      </c>
      <c r="C13" s="0" t="s">
        <v>39</v>
      </c>
      <c r="D13" s="0" t="s">
        <v>50</v>
      </c>
      <c r="E13" s="0" t="n">
        <v>1</v>
      </c>
      <c r="F13" s="1" t="n">
        <v>84872.969143</v>
      </c>
      <c r="G13" s="1" t="n">
        <v>3290</v>
      </c>
      <c r="H13" s="1" t="n">
        <v>84872.969143</v>
      </c>
      <c r="I13" s="1" t="n">
        <v>114505.142857</v>
      </c>
      <c r="J13" s="1" t="n">
        <v>114505.142857</v>
      </c>
      <c r="K13" s="1" t="n">
        <v>74.86275</v>
      </c>
      <c r="L13" s="1" t="n">
        <v>74.86275</v>
      </c>
      <c r="M13" s="1" t="n">
        <v>101</v>
      </c>
      <c r="N13" s="1" t="n">
        <v>101</v>
      </c>
      <c r="O13" s="1"/>
      <c r="P13" s="1"/>
      <c r="Q13" s="1"/>
      <c r="R13" s="1"/>
      <c r="S13" s="1" t="n">
        <v>375</v>
      </c>
      <c r="T13" s="1" t="n">
        <v>150</v>
      </c>
      <c r="U13" s="1" t="n">
        <v>1904</v>
      </c>
      <c r="V13" s="1" t="n">
        <v>132</v>
      </c>
      <c r="W13" s="4" t="n">
        <v>0.714286</v>
      </c>
      <c r="X13" s="4" t="n">
        <v>0.739645</v>
      </c>
      <c r="Y13" s="4" t="n">
        <v>0.889887</v>
      </c>
      <c r="Z13" s="4" t="n">
        <v>0.726744</v>
      </c>
    </row>
    <row r="14" customFormat="false" ht="15" hidden="false" customHeight="false" outlineLevel="0" collapsed="false">
      <c r="A14" s="0" t="s">
        <v>51</v>
      </c>
      <c r="B14" s="0" t="s">
        <v>38</v>
      </c>
      <c r="C14" s="0" t="s">
        <v>39</v>
      </c>
      <c r="D14" s="0" t="s">
        <v>52</v>
      </c>
      <c r="E14" s="0" t="n">
        <v>1</v>
      </c>
      <c r="F14" s="1" t="n">
        <v>1149688.459335</v>
      </c>
      <c r="G14" s="1" t="n">
        <v>3290</v>
      </c>
      <c r="H14" s="1" t="n">
        <v>1149688.459335</v>
      </c>
      <c r="I14" s="1" t="n">
        <v>1584046.140952</v>
      </c>
      <c r="J14" s="1" t="n">
        <v>1584046.140952</v>
      </c>
      <c r="K14" s="1" t="n">
        <v>131.54525</v>
      </c>
      <c r="L14" s="1" t="n">
        <v>131.54525</v>
      </c>
      <c r="M14" s="1" t="n">
        <v>164</v>
      </c>
      <c r="N14" s="1" t="n">
        <v>164</v>
      </c>
      <c r="O14" s="1"/>
      <c r="P14" s="1"/>
      <c r="Q14" s="1"/>
      <c r="R14" s="1"/>
      <c r="S14" s="1" t="n">
        <v>474</v>
      </c>
      <c r="T14" s="1" t="n">
        <v>448</v>
      </c>
      <c r="U14" s="1" t="n">
        <v>1556</v>
      </c>
      <c r="V14" s="1" t="n">
        <v>86</v>
      </c>
      <c r="W14" s="4" t="n">
        <v>0.5141</v>
      </c>
      <c r="X14" s="4" t="n">
        <v>0.846429</v>
      </c>
      <c r="Y14" s="4" t="n">
        <v>0.791732</v>
      </c>
      <c r="Z14" s="4" t="n">
        <v>0.639676</v>
      </c>
    </row>
    <row r="16" customFormat="false" ht="15" hidden="false" customHeight="false" outlineLevel="0" collapsed="false">
      <c r="F16" s="1" t="n">
        <f aca="false">SUM(F8:F14)</f>
        <v>9546302.564774</v>
      </c>
    </row>
    <row r="17" customFormat="false" ht="15" hidden="false" customHeight="false" outlineLevel="0" collapsed="false">
      <c r="F17" s="1" t="n">
        <f aca="false">F16+F2+F4+F6</f>
        <v>11723632.631732</v>
      </c>
      <c r="J17" s="0" t="s">
        <v>53</v>
      </c>
      <c r="K17" s="0" t="s">
        <v>54</v>
      </c>
      <c r="L17" s="0" t="s">
        <v>55</v>
      </c>
      <c r="M17" s="0" t="s">
        <v>56</v>
      </c>
    </row>
    <row r="18" customFormat="false" ht="15" hidden="false" customHeight="false" outlineLevel="0" collapsed="false">
      <c r="A18" s="5" t="s">
        <v>49</v>
      </c>
      <c r="B18" s="6" t="n">
        <f aca="false">5*658</f>
        <v>3290</v>
      </c>
      <c r="G18" s="1" t="n">
        <v>3290</v>
      </c>
      <c r="J18" s="5" t="s">
        <v>49</v>
      </c>
      <c r="K18" s="6" t="n">
        <f aca="false">5*658</f>
        <v>3290</v>
      </c>
      <c r="L18" s="4" t="n">
        <v>0.726744</v>
      </c>
      <c r="M18" s="0" t="s">
        <v>57</v>
      </c>
    </row>
    <row r="19" customFormat="false" ht="15" hidden="false" customHeight="false" outlineLevel="0" collapsed="false">
      <c r="A19" s="5" t="s">
        <v>51</v>
      </c>
      <c r="B19" s="6" t="n">
        <f aca="false">5*658</f>
        <v>3290</v>
      </c>
      <c r="G19" s="1" t="n">
        <v>3290</v>
      </c>
      <c r="J19" s="5" t="s">
        <v>51</v>
      </c>
      <c r="K19" s="6" t="n">
        <f aca="false">5*658</f>
        <v>3290</v>
      </c>
      <c r="L19" s="4" t="n">
        <v>0.639676</v>
      </c>
      <c r="M19" s="0" t="s">
        <v>57</v>
      </c>
    </row>
    <row r="20" customFormat="false" ht="15" hidden="false" customHeight="false" outlineLevel="0" collapsed="false">
      <c r="A20" s="5" t="s">
        <v>47</v>
      </c>
      <c r="B20" s="6" t="n">
        <f aca="false">6*658</f>
        <v>3948</v>
      </c>
      <c r="G20" s="1" t="n">
        <v>3948</v>
      </c>
      <c r="J20" s="5" t="s">
        <v>47</v>
      </c>
      <c r="K20" s="6" t="n">
        <f aca="false">6*658</f>
        <v>3948</v>
      </c>
      <c r="L20" s="4" t="n">
        <v>0.62013</v>
      </c>
      <c r="M20" s="0" t="s">
        <v>57</v>
      </c>
    </row>
    <row r="21" customFormat="false" ht="15" hidden="false" customHeight="false" outlineLevel="0" collapsed="false">
      <c r="A21" s="5" t="s">
        <v>37</v>
      </c>
      <c r="B21" s="6" t="n">
        <v>5236</v>
      </c>
      <c r="G21" s="1" t="n">
        <v>5236</v>
      </c>
      <c r="J21" s="5" t="s">
        <v>37</v>
      </c>
      <c r="K21" s="6" t="n">
        <v>5236</v>
      </c>
      <c r="L21" s="4" t="n">
        <v>0.537313</v>
      </c>
      <c r="M21" s="0" t="s">
        <v>57</v>
      </c>
    </row>
    <row r="22" customFormat="false" ht="15" hidden="false" customHeight="false" outlineLevel="0" collapsed="false">
      <c r="A22" s="5" t="s">
        <v>45</v>
      </c>
      <c r="B22" s="6" t="n">
        <f aca="false">7*658</f>
        <v>4606</v>
      </c>
      <c r="G22" s="1" t="n">
        <v>4606</v>
      </c>
      <c r="J22" s="5" t="s">
        <v>45</v>
      </c>
      <c r="K22" s="6" t="n">
        <f aca="false">7*658</f>
        <v>4606</v>
      </c>
      <c r="L22" s="4" t="n">
        <v>0.50655</v>
      </c>
      <c r="M22" s="0" t="s">
        <v>57</v>
      </c>
    </row>
    <row r="23" customFormat="false" ht="15" hidden="false" customHeight="false" outlineLevel="0" collapsed="false">
      <c r="A23" s="5" t="s">
        <v>41</v>
      </c>
      <c r="B23" s="6" t="n">
        <v>3853</v>
      </c>
      <c r="G23" s="1" t="n">
        <v>3853</v>
      </c>
      <c r="J23" s="5" t="s">
        <v>41</v>
      </c>
      <c r="K23" s="6" t="n">
        <v>3853</v>
      </c>
      <c r="L23" s="4" t="n">
        <v>0.45977</v>
      </c>
      <c r="M23" s="0" t="s">
        <v>57</v>
      </c>
    </row>
    <row r="24" customFormat="false" ht="15" hidden="false" customHeight="false" outlineLevel="0" collapsed="false">
      <c r="A24" s="5" t="s">
        <v>25</v>
      </c>
      <c r="B24" s="6" t="n">
        <f aca="false">6*658</f>
        <v>3948</v>
      </c>
      <c r="G24" s="1" t="n">
        <v>3948</v>
      </c>
      <c r="J24" s="5" t="s">
        <v>25</v>
      </c>
      <c r="K24" s="6" t="n">
        <f aca="false">6*658</f>
        <v>3948</v>
      </c>
      <c r="L24" s="4" t="n">
        <v>0.62069</v>
      </c>
      <c r="M24" s="0" t="s">
        <v>26</v>
      </c>
    </row>
    <row r="25" customFormat="false" ht="15" hidden="false" customHeight="false" outlineLevel="0" collapsed="false">
      <c r="A25" s="5" t="s">
        <v>43</v>
      </c>
      <c r="B25" s="6" t="n">
        <v>2827</v>
      </c>
      <c r="G25" s="1" t="n">
        <v>2827</v>
      </c>
      <c r="J25" s="5" t="s">
        <v>25</v>
      </c>
      <c r="K25" s="0" t="n">
        <v>3948</v>
      </c>
      <c r="L25" s="4" t="n">
        <v>0.458333</v>
      </c>
      <c r="M25" s="0" t="s">
        <v>58</v>
      </c>
    </row>
    <row r="26" customFormat="false" ht="15" hidden="false" customHeight="false" outlineLevel="0" collapsed="false">
      <c r="A26" s="5" t="s">
        <v>35</v>
      </c>
      <c r="B26" s="6" t="n">
        <v>14424</v>
      </c>
      <c r="G26" s="1" t="n">
        <v>14424</v>
      </c>
      <c r="J26" s="5" t="s">
        <v>43</v>
      </c>
      <c r="K26" s="6" t="n">
        <v>2827</v>
      </c>
      <c r="L26" s="4" t="n">
        <v>0.268145</v>
      </c>
      <c r="M26" s="0" t="s">
        <v>58</v>
      </c>
    </row>
    <row r="27" customFormat="false" ht="15" hidden="false" customHeight="false" outlineLevel="0" collapsed="false">
      <c r="A27" s="5" t="s">
        <v>32</v>
      </c>
      <c r="B27" s="6" t="n">
        <v>2109</v>
      </c>
      <c r="G27" s="1" t="n">
        <v>2109</v>
      </c>
      <c r="J27" s="5" t="s">
        <v>35</v>
      </c>
      <c r="K27" s="6" t="n">
        <v>14424</v>
      </c>
      <c r="L27" s="4" t="n">
        <v>0.148148</v>
      </c>
      <c r="M27" s="0" t="s">
        <v>57</v>
      </c>
    </row>
    <row r="28" customFormat="false" ht="15" hidden="false" customHeight="false" outlineLevel="0" collapsed="false">
      <c r="A28" s="5" t="s">
        <v>59</v>
      </c>
      <c r="B28" s="6" t="n">
        <f aca="false">+SUM(B18:B27)</f>
        <v>47531</v>
      </c>
      <c r="G28" s="1" t="n">
        <v>47531</v>
      </c>
      <c r="J28" s="5" t="s">
        <v>35</v>
      </c>
      <c r="K28" s="6" t="n">
        <v>14424</v>
      </c>
      <c r="L28" s="4" t="n">
        <v>0.358974</v>
      </c>
      <c r="M28" s="0" t="s">
        <v>58</v>
      </c>
    </row>
    <row r="29" customFormat="false" ht="15" hidden="false" customHeight="false" outlineLevel="0" collapsed="false">
      <c r="B29" s="0" t="n">
        <v>47531</v>
      </c>
      <c r="J29" s="5" t="s">
        <v>32</v>
      </c>
      <c r="K29" s="6" t="n">
        <v>2109</v>
      </c>
      <c r="L29" s="4" t="n">
        <v>0.514286</v>
      </c>
      <c r="M29" s="0" t="s">
        <v>26</v>
      </c>
    </row>
    <row r="30" customFormat="false" ht="15" hidden="false" customHeight="false" outlineLevel="0" collapsed="false">
      <c r="J30" s="5" t="s">
        <v>32</v>
      </c>
      <c r="K30" s="6" t="n">
        <v>2109</v>
      </c>
      <c r="L30" s="4" t="n">
        <v>0.296875</v>
      </c>
      <c r="M30" s="0" t="s">
        <v>58</v>
      </c>
    </row>
    <row r="31" customFormat="false" ht="15" hidden="false" customHeight="false" outlineLevel="0" collapsed="false">
      <c r="J31" s="5" t="s">
        <v>59</v>
      </c>
      <c r="K31" s="6" t="n">
        <f aca="false">+SUM(K18:K27)</f>
        <v>49370</v>
      </c>
    </row>
    <row r="32" customFormat="false" ht="15" hidden="false" customHeight="false" outlineLevel="0" collapsed="false">
      <c r="K32" s="0" t="n">
        <v>47531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2025-07-18T18:42:40Z</dcterms:created>
  <dc:creator/>
  <dc:description/>
  <dc:language>en-US</dc:language>
  <cp:lastModifiedBy/>
  <dcterms:modified xsi:type="dcterms:W3CDTF">2025-07-18T15:20:04Z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