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<sst xmlns="http://schemas.openxmlformats.org/spreadsheetml/2006/main" count="107" uniqueCount="61">
  <si>
    <t xml:space="preserve">run_group</t>
  </si>
  <si>
    <t xml:space="preserve">method</t>
  </si>
  <si>
    <t xml:space="preserve">rule_type</t>
  </si>
  <si>
    <t xml:space="preserve">rule_description</t>
  </si>
  <si>
    <t xml:space="preserve">num_runs</t>
  </si>
  <si>
    <t xml:space="preserve">mean_loss_mean</t>
  </si>
  <si>
    <t xml:space="preserve">mean_loss_p99</t>
  </si>
  <si>
    <t xml:space="preserve">Mean Loss</t>
  </si>
  <si>
    <t xml:space="preserve">p99_loss_mean</t>
  </si>
  <si>
    <t xml:space="preserve">p99_loss_p99</t>
  </si>
  <si>
    <t xml:space="preserve">mean_events_mean</t>
  </si>
  <si>
    <t xml:space="preserve">mean_events_p99</t>
  </si>
  <si>
    <t xml:space="preserve">p99_events_mean</t>
  </si>
  <si>
    <t xml:space="preserve">p99_events_p99</t>
  </si>
  <si>
    <t xml:space="preserve">P99 Loss</t>
  </si>
  <si>
    <t xml:space="preserve">obs_mean_events_mean</t>
  </si>
  <si>
    <t xml:space="preserve">obs_mean_events_p99</t>
  </si>
  <si>
    <t xml:space="preserve">obs_mean_loss_mean</t>
  </si>
  <si>
    <t xml:space="preserve">obs_mean_loss_p99</t>
  </si>
  <si>
    <t xml:space="preserve">obs_tp_mean</t>
  </si>
  <si>
    <t xml:space="preserve">obs_fp_mean</t>
  </si>
  <si>
    <t xml:space="preserve">obs_tn_mean</t>
  </si>
  <si>
    <t xml:space="preserve">obs_fn_mean</t>
  </si>
  <si>
    <t xml:space="preserve">obs_precision_mean</t>
  </si>
  <si>
    <t xml:space="preserve">obs_recall_mean</t>
  </si>
  <si>
    <t xml:space="preserve">obs_accuracy_mean</t>
  </si>
  <si>
    <t xml:space="preserve">obs_f1_mean</t>
  </si>
  <si>
    <t xml:space="preserve">run_g1</t>
  </si>
  <si>
    <t xml:space="preserve">Multi-Condition</t>
  </si>
  <si>
    <t xml:space="preserve">double_AND</t>
  </si>
  <si>
    <t xml:space="preserve">anom_swe_min &gt; t1 AND anom_swe_max &gt; t2</t>
  </si>
  <si>
    <t xml:space="preserve">Single Rule</t>
  </si>
  <si>
    <t xml:space="preserve">Best Single</t>
  </si>
  <si>
    <t xml:space="preserve">swh_min_waverys &gt; 0.64</t>
  </si>
  <si>
    <t xml:space="preserve">run_g10</t>
  </si>
  <si>
    <t xml:space="preserve">swh_max_swan &gt; t1 AND anom_swh_max_swan &gt; t2</t>
  </si>
  <si>
    <t xml:space="preserve">swh_max_swan &gt; 1.9399999</t>
  </si>
  <si>
    <t xml:space="preserve">run_g2</t>
  </si>
  <si>
    <t xml:space="preserve">anom_swh_min_waverys &gt; t1 AND anom_swh_max_waverys &gt; t2</t>
  </si>
  <si>
    <t xml:space="preserve">anom_swh_p25_deseasonalized_detrended_rolling_mean_14_lag_5 &gt; -0.0271474840559687</t>
  </si>
  <si>
    <t xml:space="preserve">run_g3</t>
  </si>
  <si>
    <t xml:space="preserve">anom_swh_min_swan &gt; t1 AND swh_max_swan &gt; t2</t>
  </si>
  <si>
    <t xml:space="preserve">anom_swh_p80_swan &gt; 0.3175288322364742</t>
  </si>
  <si>
    <t xml:space="preserve">run_g4</t>
  </si>
  <si>
    <t xml:space="preserve">swh_p80_swan &gt; t1 AND anom_swh_mean_deseasonalized_detrended &gt; t2</t>
  </si>
  <si>
    <t xml:space="preserve">swh_median_waverys &gt; 1.5142499999999994</t>
  </si>
  <si>
    <t xml:space="preserve">run_g5</t>
  </si>
  <si>
    <t xml:space="preserve">swh_p80_swan &gt; t1 AND swh_max_swan &gt; t2</t>
  </si>
  <si>
    <t xml:space="preserve">swh_p75_swan &gt; 2.26457132</t>
  </si>
  <si>
    <t xml:space="preserve">run_g6</t>
  </si>
  <si>
    <t xml:space="preserve">anom_swh_min_waverys &gt; t1 AND anom_swh_p80_swan &gt; t2</t>
  </si>
  <si>
    <t xml:space="preserve">anom_swh_mean_waverys &gt; 0.32435546875</t>
  </si>
  <si>
    <t xml:space="preserve">run_g7</t>
  </si>
  <si>
    <t xml:space="preserve">anom_swe_mean &gt; t1 AND swh_max_swan &gt; t2</t>
  </si>
  <si>
    <t xml:space="preserve">swh_mean_waverys &gt; 0.3880156250000001</t>
  </si>
  <si>
    <t xml:space="preserve">run_g8</t>
  </si>
  <si>
    <t xml:space="preserve">swh_max_swan &gt; t1 AND swh_p80_swan &gt; t2</t>
  </si>
  <si>
    <t xml:space="preserve">swh_max_swan &gt; 2.195</t>
  </si>
  <si>
    <t xml:space="preserve">run_g9</t>
  </si>
  <si>
    <t xml:space="preserve">swh_max_swan &gt; t1 AND anom_swh_p80_swan &gt; t2</t>
  </si>
  <si>
    <t xml:space="preserve">duration_intensity_p60_waverys &gt; 13.929166666666664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</si>
</sst>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3.63"/>
    <col collapsed="false" customWidth="true" hidden="false" outlineLevel="0" max="3" min="3" style="0" width="15.84"/>
    <col collapsed="false" customWidth="true" hidden="true" outlineLevel="0" max="4" min="4" style="0" width="73.72"/>
    <col collapsed="false" customWidth="true" hidden="true" outlineLevel="0" max="5" min="5" style="0" width="9.33"/>
    <col collapsed="false" customWidth="true" hidden="true" outlineLevel="0" max="6" min="6" style="0" width="15.13"/>
    <col collapsed="false" customWidth="true" hidden="true" outlineLevel="0" max="7" min="7" style="0" width="13.73"/>
    <col collapsed="false" customWidth="true" hidden="false" outlineLevel="0" max="8" min="8" style="0" width="13.73"/>
    <col collapsed="false" customWidth="true" hidden="true" outlineLevel="0" max="9" min="9" style="0" width="13.73"/>
    <col collapsed="false" customWidth="true" hidden="true" outlineLevel="0" max="10" min="10" style="0" width="12.33"/>
    <col collapsed="false" customWidth="true" hidden="true" outlineLevel="0" max="11" min="11" style="0" width="17.44"/>
    <col collapsed="false" customWidth="true" hidden="true" outlineLevel="0" max="13" min="12" style="0" width="16.04"/>
    <col collapsed="false" customWidth="true" hidden="true" outlineLevel="0" max="14" min="14" style="0" width="14.63"/>
    <col collapsed="false" customWidth="true" hidden="false" outlineLevel="0" max="16" min="15" style="0" width="21.14"/>
    <col collapsed="false" customWidth="true" hidden="true" outlineLevel="0" max="17" min="17" style="0" width="19.74"/>
    <col collapsed="false" customWidth="true" hidden="false" outlineLevel="0" max="18" min="18" style="0" width="18.84"/>
    <col collapsed="false" customWidth="true" hidden="true" outlineLevel="0" max="19" min="19" style="0" width="17.44"/>
    <col collapsed="false" customWidth="true" hidden="false" outlineLevel="0" max="20" min="20" style="0" width="12.13"/>
    <col collapsed="false" customWidth="true" hidden="false" outlineLevel="0" max="21" min="21" style="0" width="12.03"/>
    <col collapsed="false" customWidth="true" hidden="false" outlineLevel="0" max="22" min="22" style="0" width="12.13"/>
    <col collapsed="false" customWidth="true" hidden="false" outlineLevel="0" max="23" min="23" style="0" width="12.03"/>
    <col collapsed="false" customWidth="true" hidden="false" outlineLevel="0" max="24" min="24" style="0" width="17.74"/>
    <col collapsed="false" customWidth="true" hidden="false" outlineLevel="0" max="25" min="25" style="0" width="14.84"/>
    <col collapsed="false" customWidth="true" hidden="false" outlineLevel="0" max="26" min="26" style="0" width="17.23"/>
    <col collapsed="false" customWidth="true" hidden="false" outlineLevel="0" max="27" min="27" style="0" width="12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s">
        <v>29</v>
      </c>
      <c r="D2" s="0" t="s">
        <v>30</v>
      </c>
      <c r="E2" s="0" t="n">
        <v>1</v>
      </c>
      <c r="F2" s="2" t="n">
        <v>103494.53</v>
      </c>
      <c r="G2" s="2" t="n">
        <v>103494.53</v>
      </c>
      <c r="H2" s="2" t="n">
        <f aca="false">F2*4</f>
        <v>413978.12</v>
      </c>
      <c r="I2" s="2" t="n">
        <v>237400</v>
      </c>
      <c r="J2" s="2" t="n">
        <v>237400</v>
      </c>
      <c r="K2" s="2" t="n">
        <v>8.72</v>
      </c>
      <c r="L2" s="2" t="n">
        <v>8.72</v>
      </c>
      <c r="M2" s="2" t="n">
        <v>20</v>
      </c>
      <c r="N2" s="2" t="n">
        <v>20</v>
      </c>
      <c r="O2" s="2" t="n">
        <f aca="false">I2*4</f>
        <v>949600</v>
      </c>
      <c r="P2" s="2" t="n">
        <v>5.31</v>
      </c>
      <c r="Q2" s="2" t="n">
        <v>5.31</v>
      </c>
      <c r="R2" s="2" t="n">
        <v>79698.57</v>
      </c>
      <c r="S2" s="2" t="n">
        <v>79698.57</v>
      </c>
      <c r="T2" s="0" t="n">
        <v>25</v>
      </c>
      <c r="U2" s="0" t="n">
        <v>39</v>
      </c>
      <c r="V2" s="0" t="n">
        <v>2471</v>
      </c>
      <c r="W2" s="0" t="n">
        <v>22</v>
      </c>
      <c r="X2" s="0" t="n">
        <v>0.39</v>
      </c>
      <c r="Y2" s="0" t="n">
        <v>0.53</v>
      </c>
      <c r="Z2" s="0" t="n">
        <v>0.98</v>
      </c>
      <c r="AA2" s="0" t="n">
        <v>0.45</v>
      </c>
    </row>
    <row r="3" customFormat="false" ht="15" hidden="false" customHeight="false" outlineLevel="0" collapsed="false">
      <c r="A3" s="0" t="s">
        <v>27</v>
      </c>
      <c r="B3" s="0" t="s">
        <v>31</v>
      </c>
      <c r="C3" s="0" t="s">
        <v>32</v>
      </c>
      <c r="D3" s="0" t="s">
        <v>33</v>
      </c>
      <c r="E3" s="0" t="n">
        <v>1</v>
      </c>
      <c r="F3" s="2" t="n">
        <v>270463.88</v>
      </c>
      <c r="G3" s="2" t="n">
        <v>270463.88</v>
      </c>
      <c r="H3" s="2" t="n">
        <f aca="false">F3*4</f>
        <v>1081855.52</v>
      </c>
      <c r="I3" s="2" t="n">
        <v>510410</v>
      </c>
      <c r="J3" s="2" t="n">
        <v>510410</v>
      </c>
      <c r="K3" s="2" t="n">
        <v>31.52</v>
      </c>
      <c r="L3" s="2" t="n">
        <v>31.52</v>
      </c>
      <c r="M3" s="2" t="n">
        <v>52</v>
      </c>
      <c r="N3" s="2" t="n">
        <v>52</v>
      </c>
      <c r="O3" s="2" t="n">
        <f aca="false">I3*4</f>
        <v>2041640</v>
      </c>
      <c r="P3" s="2" t="n">
        <v>4.18</v>
      </c>
      <c r="Q3" s="2" t="n">
        <v>4.18</v>
      </c>
      <c r="R3" s="2" t="n">
        <v>62741.43</v>
      </c>
      <c r="S3" s="2" t="n">
        <v>62741.43</v>
      </c>
      <c r="T3" s="0" t="n">
        <v>34</v>
      </c>
      <c r="U3" s="0" t="n">
        <v>191</v>
      </c>
      <c r="V3" s="0" t="n">
        <v>2319</v>
      </c>
      <c r="W3" s="0" t="n">
        <v>13</v>
      </c>
      <c r="X3" s="0" t="n">
        <v>0.15</v>
      </c>
      <c r="Y3" s="0" t="n">
        <v>0.72</v>
      </c>
      <c r="Z3" s="0" t="n">
        <v>0.92</v>
      </c>
      <c r="AA3" s="0" t="n">
        <v>0.25</v>
      </c>
    </row>
    <row r="4" customFormat="false" ht="15" hidden="false" customHeight="false" outlineLevel="0" collapsed="false">
      <c r="A4" s="0" t="s">
        <v>34</v>
      </c>
      <c r="B4" s="0" t="s">
        <v>28</v>
      </c>
      <c r="C4" s="0" t="s">
        <v>29</v>
      </c>
      <c r="D4" s="0" t="s">
        <v>35</v>
      </c>
      <c r="E4" s="0" t="n">
        <v>1</v>
      </c>
      <c r="F4" s="2" t="n">
        <v>1248170.12</v>
      </c>
      <c r="G4" s="2" t="n">
        <v>1248170.12</v>
      </c>
      <c r="H4" s="2" t="n">
        <f aca="false">F4*5</f>
        <v>6240850.6</v>
      </c>
      <c r="I4" s="2" t="n">
        <v>1653930.53</v>
      </c>
      <c r="J4" s="2" t="n">
        <v>1653930.53</v>
      </c>
      <c r="K4" s="2" t="n">
        <v>107.16</v>
      </c>
      <c r="L4" s="2" t="n">
        <v>107.16</v>
      </c>
      <c r="M4" s="2" t="n">
        <v>142</v>
      </c>
      <c r="N4" s="2" t="n">
        <v>142</v>
      </c>
      <c r="O4" s="2" t="n">
        <f aca="false">I4*5</f>
        <v>8269652.65</v>
      </c>
      <c r="P4" s="2" t="n">
        <v>62.12</v>
      </c>
      <c r="Q4" s="2" t="n">
        <v>62.12</v>
      </c>
      <c r="R4" s="2" t="n">
        <v>931791.85</v>
      </c>
      <c r="S4" s="2" t="n">
        <v>931791.85</v>
      </c>
      <c r="T4" s="0" t="n">
        <v>425</v>
      </c>
      <c r="U4" s="0" t="n">
        <v>325</v>
      </c>
      <c r="V4" s="0" t="n">
        <v>1679</v>
      </c>
      <c r="W4" s="0" t="n">
        <v>135</v>
      </c>
      <c r="X4" s="0" t="n">
        <v>0.57</v>
      </c>
      <c r="Y4" s="0" t="n">
        <v>0.76</v>
      </c>
      <c r="Z4" s="0" t="n">
        <v>0.82</v>
      </c>
      <c r="AA4" s="0" t="n">
        <v>0.65</v>
      </c>
    </row>
    <row r="5" customFormat="false" ht="15" hidden="false" customHeight="false" outlineLevel="0" collapsed="false">
      <c r="A5" s="0" t="s">
        <v>34</v>
      </c>
      <c r="B5" s="0" t="s">
        <v>31</v>
      </c>
      <c r="C5" s="0" t="s">
        <v>32</v>
      </c>
      <c r="D5" s="0" t="s">
        <v>36</v>
      </c>
      <c r="E5" s="0" t="n">
        <v>1</v>
      </c>
      <c r="F5" s="2" t="n">
        <v>1149688.46</v>
      </c>
      <c r="G5" s="2" t="n">
        <v>1149688.46</v>
      </c>
      <c r="H5" s="2" t="n">
        <f aca="false">F5*5</f>
        <v>5748442.3</v>
      </c>
      <c r="I5" s="2" t="n">
        <v>1584046.14</v>
      </c>
      <c r="J5" s="2" t="n">
        <v>1584046.14</v>
      </c>
      <c r="K5" s="2" t="n">
        <v>131.55</v>
      </c>
      <c r="L5" s="2" t="n">
        <v>131.55</v>
      </c>
      <c r="M5" s="2" t="n">
        <v>164</v>
      </c>
      <c r="N5" s="2" t="n">
        <v>164</v>
      </c>
      <c r="O5" s="2" t="n">
        <f aca="false">I5*5</f>
        <v>7920230.7</v>
      </c>
      <c r="P5" s="2" t="n">
        <v>62.12</v>
      </c>
      <c r="Q5" s="2" t="n">
        <v>62.12</v>
      </c>
      <c r="R5" s="2" t="n">
        <v>931791.85</v>
      </c>
      <c r="S5" s="2" t="n">
        <v>931791.85</v>
      </c>
      <c r="T5" s="0" t="n">
        <v>474</v>
      </c>
      <c r="U5" s="0" t="n">
        <v>448</v>
      </c>
      <c r="V5" s="0" t="n">
        <v>1556</v>
      </c>
      <c r="W5" s="0" t="n">
        <v>86</v>
      </c>
      <c r="X5" s="0" t="n">
        <v>0.51</v>
      </c>
      <c r="Y5" s="0" t="n">
        <v>0.85</v>
      </c>
      <c r="Z5" s="0" t="n">
        <v>0.79</v>
      </c>
      <c r="AA5" s="0" t="n">
        <v>0.64</v>
      </c>
    </row>
    <row r="6" customFormat="false" ht="15" hidden="false" customHeight="false" outlineLevel="0" collapsed="false">
      <c r="A6" s="0" t="s">
        <v>37</v>
      </c>
      <c r="B6" s="0" t="s">
        <v>28</v>
      </c>
      <c r="C6" s="0" t="s">
        <v>29</v>
      </c>
      <c r="D6" s="0" t="s">
        <v>38</v>
      </c>
      <c r="E6" s="0" t="n">
        <v>1</v>
      </c>
      <c r="F6" s="2" t="n">
        <v>243425.9</v>
      </c>
      <c r="G6" s="2" t="n">
        <v>243425.9</v>
      </c>
      <c r="H6" s="2" t="n">
        <f aca="false">F6</f>
        <v>243425.9</v>
      </c>
      <c r="I6" s="2" t="n">
        <v>580276.29</v>
      </c>
      <c r="J6" s="2" t="n">
        <v>580276.29</v>
      </c>
      <c r="K6" s="2"/>
      <c r="L6" s="2"/>
      <c r="M6" s="2"/>
      <c r="N6" s="2"/>
      <c r="O6" s="2" t="n">
        <f aca="false">I6</f>
        <v>580276.29</v>
      </c>
      <c r="P6" s="2" t="n">
        <v>11.72</v>
      </c>
      <c r="Q6" s="2" t="n">
        <v>11.72</v>
      </c>
      <c r="R6" s="2" t="n">
        <v>175740.82</v>
      </c>
      <c r="S6" s="2" t="n">
        <v>175740.82</v>
      </c>
      <c r="T6" s="0" t="n">
        <v>19</v>
      </c>
      <c r="U6" s="0" t="n">
        <v>56</v>
      </c>
      <c r="V6" s="0" t="n">
        <v>2448</v>
      </c>
      <c r="W6" s="0" t="n">
        <v>34</v>
      </c>
      <c r="X6" s="0" t="n">
        <v>0.25</v>
      </c>
      <c r="Y6" s="0" t="n">
        <v>0.36</v>
      </c>
      <c r="Z6" s="0" t="n">
        <v>0.96</v>
      </c>
      <c r="AA6" s="0" t="n">
        <v>0.3</v>
      </c>
    </row>
    <row r="7" customFormat="false" ht="15" hidden="false" customHeight="false" outlineLevel="0" collapsed="false">
      <c r="A7" s="0" t="s">
        <v>37</v>
      </c>
      <c r="B7" s="0" t="s">
        <v>31</v>
      </c>
      <c r="C7" s="0" t="s">
        <v>32</v>
      </c>
      <c r="D7" s="0" t="s">
        <v>39</v>
      </c>
      <c r="E7" s="0" t="n">
        <v>1</v>
      </c>
      <c r="F7" s="2" t="n">
        <v>5842604.63</v>
      </c>
      <c r="G7" s="2" t="n">
        <v>5842604.63</v>
      </c>
      <c r="H7" s="2" t="n">
        <f aca="false">F7</f>
        <v>5842604.63</v>
      </c>
      <c r="I7" s="2" t="n">
        <v>6963315.43</v>
      </c>
      <c r="J7" s="2" t="n">
        <v>6963315.43</v>
      </c>
      <c r="K7" s="2" t="n">
        <v>251.72</v>
      </c>
      <c r="L7" s="2" t="n">
        <v>251.72</v>
      </c>
      <c r="M7" s="2" t="n">
        <v>300</v>
      </c>
      <c r="N7" s="2" t="n">
        <v>300</v>
      </c>
      <c r="O7" s="2" t="n">
        <f aca="false">I7</f>
        <v>6963315.43</v>
      </c>
      <c r="P7" s="2" t="n">
        <v>11.72</v>
      </c>
      <c r="Q7" s="2" t="n">
        <v>11.72</v>
      </c>
      <c r="R7" s="2" t="n">
        <v>175740.82</v>
      </c>
      <c r="S7" s="2" t="n">
        <v>175740.82</v>
      </c>
      <c r="T7" s="0" t="n">
        <v>43</v>
      </c>
      <c r="U7" s="0" t="n">
        <v>1715</v>
      </c>
      <c r="V7" s="0" t="n">
        <v>783</v>
      </c>
      <c r="W7" s="0" t="n">
        <v>10</v>
      </c>
      <c r="X7" s="0" t="n">
        <v>0.02</v>
      </c>
      <c r="Y7" s="0" t="n">
        <v>0.81</v>
      </c>
      <c r="Z7" s="0" t="n">
        <v>0.32</v>
      </c>
      <c r="AA7" s="0" t="n">
        <v>0.05</v>
      </c>
    </row>
    <row r="8" customFormat="false" ht="15" hidden="false" customHeight="false" outlineLevel="0" collapsed="false">
      <c r="A8" s="0" t="s">
        <v>40</v>
      </c>
      <c r="B8" s="0" t="s">
        <v>28</v>
      </c>
      <c r="C8" s="0" t="s">
        <v>29</v>
      </c>
      <c r="D8" s="0" t="s">
        <v>41</v>
      </c>
      <c r="E8" s="0" t="n">
        <v>1</v>
      </c>
      <c r="F8" s="2" t="n">
        <v>1711241.43</v>
      </c>
      <c r="G8" s="2" t="n">
        <v>1711241.43</v>
      </c>
      <c r="H8" s="2" t="n">
        <f aca="false">F8</f>
        <v>1711241.43</v>
      </c>
      <c r="I8" s="2" t="n">
        <v>4388840.52</v>
      </c>
      <c r="J8" s="2" t="n">
        <v>4388840.52</v>
      </c>
      <c r="K8" s="2"/>
      <c r="L8" s="2"/>
      <c r="M8" s="2"/>
      <c r="N8" s="2"/>
      <c r="O8" s="2" t="n">
        <f aca="false">I8</f>
        <v>4388840.52</v>
      </c>
      <c r="P8" s="2" t="n">
        <v>89.79</v>
      </c>
      <c r="Q8" s="2" t="n">
        <v>89.79</v>
      </c>
      <c r="R8" s="2" t="n">
        <v>1346839.95</v>
      </c>
      <c r="S8" s="2" t="n">
        <v>1346839.95</v>
      </c>
      <c r="T8" s="0" t="n">
        <v>21</v>
      </c>
      <c r="U8" s="0" t="n">
        <v>46</v>
      </c>
      <c r="V8" s="0" t="n">
        <v>2245</v>
      </c>
      <c r="W8" s="0" t="n">
        <v>29</v>
      </c>
      <c r="X8" s="0" t="n">
        <v>0.31</v>
      </c>
      <c r="Y8" s="0" t="n">
        <v>0.42</v>
      </c>
      <c r="Z8" s="0" t="n">
        <v>0.97</v>
      </c>
      <c r="AA8" s="0" t="n">
        <v>0.36</v>
      </c>
    </row>
    <row r="9" customFormat="false" ht="15" hidden="false" customHeight="false" outlineLevel="0" collapsed="false">
      <c r="A9" s="0" t="s">
        <v>40</v>
      </c>
      <c r="B9" s="0" t="s">
        <v>31</v>
      </c>
      <c r="C9" s="0" t="s">
        <v>32</v>
      </c>
      <c r="D9" s="0" t="s">
        <v>42</v>
      </c>
      <c r="E9" s="0" t="n">
        <v>1</v>
      </c>
      <c r="F9" s="2" t="n">
        <v>4267619.12</v>
      </c>
      <c r="G9" s="2" t="n">
        <v>4267619.12</v>
      </c>
      <c r="H9" s="2" t="n">
        <f aca="false">F9</f>
        <v>4267619.12</v>
      </c>
      <c r="I9" s="2" t="n">
        <v>6989634.91</v>
      </c>
      <c r="J9" s="2" t="n">
        <v>6989634.91</v>
      </c>
      <c r="K9" s="2" t="n">
        <v>26.25</v>
      </c>
      <c r="L9" s="2" t="n">
        <v>26.25</v>
      </c>
      <c r="M9" s="2" t="n">
        <v>43</v>
      </c>
      <c r="N9" s="2" t="n">
        <v>43</v>
      </c>
      <c r="O9" s="2" t="n">
        <f aca="false">I9</f>
        <v>6989634.91</v>
      </c>
      <c r="P9" s="2" t="n">
        <v>89.79</v>
      </c>
      <c r="Q9" s="2" t="n">
        <v>89.79</v>
      </c>
      <c r="R9" s="2" t="n">
        <v>1346839.95</v>
      </c>
      <c r="S9" s="2" t="n">
        <v>1346839.95</v>
      </c>
      <c r="T9" s="0" t="n">
        <v>28</v>
      </c>
      <c r="U9" s="0" t="n">
        <v>158</v>
      </c>
      <c r="V9" s="0" t="n">
        <v>2341</v>
      </c>
      <c r="W9" s="0" t="n">
        <v>30</v>
      </c>
      <c r="X9" s="0" t="n">
        <v>0.15</v>
      </c>
      <c r="Y9" s="0" t="n">
        <v>0.48</v>
      </c>
      <c r="Z9" s="0" t="n">
        <v>0.93</v>
      </c>
      <c r="AA9" s="0" t="n">
        <v>0.23</v>
      </c>
    </row>
    <row r="10" customFormat="false" ht="15" hidden="false" customHeight="false" outlineLevel="0" collapsed="false">
      <c r="A10" s="0" t="s">
        <v>43</v>
      </c>
      <c r="B10" s="0" t="s">
        <v>28</v>
      </c>
      <c r="C10" s="0" t="s">
        <v>29</v>
      </c>
      <c r="D10" s="0" t="s">
        <v>44</v>
      </c>
      <c r="E10" s="0" t="n">
        <v>1</v>
      </c>
      <c r="F10" s="2" t="n">
        <v>5550496.6</v>
      </c>
      <c r="G10" s="2" t="n">
        <v>5550496.6</v>
      </c>
      <c r="H10" s="2" t="n">
        <f aca="false">F10</f>
        <v>5550496.6</v>
      </c>
      <c r="I10" s="2" t="n">
        <v>9574400</v>
      </c>
      <c r="J10" s="2" t="n">
        <v>9574400</v>
      </c>
      <c r="K10" s="2"/>
      <c r="L10" s="2"/>
      <c r="M10" s="2"/>
      <c r="N10" s="2"/>
      <c r="O10" s="2" t="n">
        <f aca="false">I10</f>
        <v>9574400</v>
      </c>
      <c r="P10" s="2" t="n">
        <v>273.55</v>
      </c>
      <c r="Q10" s="2" t="n">
        <v>273.55</v>
      </c>
      <c r="R10" s="2" t="n">
        <v>4103314.29</v>
      </c>
      <c r="S10" s="2" t="n">
        <v>4103314.29</v>
      </c>
      <c r="T10" s="0" t="n">
        <v>249</v>
      </c>
      <c r="U10" s="0" t="n">
        <v>269</v>
      </c>
      <c r="V10" s="0" t="n">
        <v>1904</v>
      </c>
      <c r="W10" s="0" t="n">
        <v>135</v>
      </c>
      <c r="X10" s="0" t="n">
        <v>0.48</v>
      </c>
      <c r="Y10" s="0" t="n">
        <v>0.65</v>
      </c>
      <c r="Z10" s="0" t="n">
        <v>0.84</v>
      </c>
      <c r="AA10" s="0" t="n">
        <v>0.55</v>
      </c>
    </row>
    <row r="11" customFormat="false" ht="15" hidden="false" customHeight="false" outlineLevel="0" collapsed="false">
      <c r="A11" s="0" t="s">
        <v>43</v>
      </c>
      <c r="B11" s="0" t="s">
        <v>31</v>
      </c>
      <c r="C11" s="0" t="s">
        <v>32</v>
      </c>
      <c r="D11" s="0" t="s">
        <v>45</v>
      </c>
      <c r="E11" s="0" t="n">
        <v>1</v>
      </c>
      <c r="F11" s="2" t="n">
        <v>3754155.9</v>
      </c>
      <c r="G11" s="2" t="n">
        <v>3754155.9</v>
      </c>
      <c r="H11" s="2" t="n">
        <f aca="false">F11</f>
        <v>3754155.9</v>
      </c>
      <c r="I11" s="2" t="n">
        <v>5385600</v>
      </c>
      <c r="J11" s="2" t="n">
        <v>5385600</v>
      </c>
      <c r="K11" s="2" t="n">
        <v>50.19</v>
      </c>
      <c r="L11" s="2" t="n">
        <v>50.19</v>
      </c>
      <c r="M11" s="2" t="n">
        <v>72</v>
      </c>
      <c r="N11" s="2" t="n">
        <v>72</v>
      </c>
      <c r="O11" s="2" t="n">
        <f aca="false">I11</f>
        <v>5385600</v>
      </c>
      <c r="P11" s="2" t="n">
        <v>273.55</v>
      </c>
      <c r="Q11" s="2" t="n">
        <v>273.55</v>
      </c>
      <c r="R11" s="2" t="n">
        <v>4103314.29</v>
      </c>
      <c r="S11" s="2" t="n">
        <v>4103314.29</v>
      </c>
      <c r="T11" s="0" t="n">
        <v>198</v>
      </c>
      <c r="U11" s="0" t="n">
        <v>155</v>
      </c>
      <c r="V11" s="0" t="n">
        <v>2018</v>
      </c>
      <c r="W11" s="0" t="n">
        <v>186</v>
      </c>
      <c r="X11" s="0" t="n">
        <v>0.56</v>
      </c>
      <c r="Y11" s="0" t="n">
        <v>0.52</v>
      </c>
      <c r="Z11" s="0" t="n">
        <v>0.87</v>
      </c>
      <c r="AA11" s="0" t="n">
        <v>0.54</v>
      </c>
    </row>
    <row r="12" customFormat="false" ht="15" hidden="false" customHeight="false" outlineLevel="0" collapsed="false">
      <c r="A12" s="0" t="s">
        <v>46</v>
      </c>
      <c r="B12" s="0" t="s">
        <v>28</v>
      </c>
      <c r="C12" s="0" t="s">
        <v>29</v>
      </c>
      <c r="D12" s="0" t="s">
        <v>47</v>
      </c>
      <c r="E12" s="0" t="n">
        <v>1</v>
      </c>
      <c r="F12" s="2" t="n">
        <v>570803.07</v>
      </c>
      <c r="G12" s="2" t="n">
        <v>570803.07</v>
      </c>
      <c r="H12" s="2" t="n">
        <f aca="false">F12</f>
        <v>570803.07</v>
      </c>
      <c r="I12" s="2" t="n">
        <v>1591458.36</v>
      </c>
      <c r="J12" s="2" t="n">
        <v>1591458.36</v>
      </c>
      <c r="K12" s="2"/>
      <c r="L12" s="2"/>
      <c r="M12" s="2"/>
      <c r="N12" s="2"/>
      <c r="O12" s="2" t="n">
        <f aca="false">I12</f>
        <v>1591458.36</v>
      </c>
      <c r="P12" s="2" t="n">
        <v>63.3</v>
      </c>
      <c r="Q12" s="2" t="n">
        <v>63.3</v>
      </c>
      <c r="R12" s="2" t="n">
        <v>949525.58</v>
      </c>
      <c r="S12" s="2" t="n">
        <v>949525.58</v>
      </c>
      <c r="T12" s="0" t="n">
        <v>73</v>
      </c>
      <c r="U12" s="0" t="n">
        <v>55</v>
      </c>
      <c r="V12" s="0" t="n">
        <v>2289</v>
      </c>
      <c r="W12" s="0" t="n">
        <v>140</v>
      </c>
      <c r="X12" s="0" t="n">
        <v>0.57</v>
      </c>
      <c r="Y12" s="0" t="n">
        <v>0.34</v>
      </c>
      <c r="Z12" s="0" t="n">
        <v>0.92</v>
      </c>
      <c r="AA12" s="0" t="n">
        <v>0.43</v>
      </c>
    </row>
    <row r="13" customFormat="false" ht="15" hidden="false" customHeight="false" outlineLevel="0" collapsed="false">
      <c r="A13" s="0" t="s">
        <v>46</v>
      </c>
      <c r="B13" s="0" t="s">
        <v>31</v>
      </c>
      <c r="C13" s="0" t="s">
        <v>32</v>
      </c>
      <c r="D13" s="0" t="s">
        <v>48</v>
      </c>
      <c r="E13" s="0" t="n">
        <v>1</v>
      </c>
      <c r="F13" s="2" t="n">
        <v>987757.36</v>
      </c>
      <c r="G13" s="2" t="n">
        <v>987757.36</v>
      </c>
      <c r="H13" s="2" t="n">
        <f aca="false">F13</f>
        <v>987757.36</v>
      </c>
      <c r="I13" s="2" t="n">
        <v>1560253.3</v>
      </c>
      <c r="J13" s="2" t="n">
        <v>1560253.3</v>
      </c>
      <c r="K13" s="2" t="n">
        <v>31.65</v>
      </c>
      <c r="L13" s="2" t="n">
        <v>31.65</v>
      </c>
      <c r="M13" s="2" t="n">
        <v>50</v>
      </c>
      <c r="N13" s="2" t="n">
        <v>50</v>
      </c>
      <c r="O13" s="2" t="n">
        <f aca="false">I13</f>
        <v>1560253.3</v>
      </c>
      <c r="P13" s="2" t="n">
        <v>63.3</v>
      </c>
      <c r="Q13" s="2" t="n">
        <v>63.3</v>
      </c>
      <c r="R13" s="2" t="n">
        <v>949525.58</v>
      </c>
      <c r="S13" s="2" t="n">
        <v>949525.58</v>
      </c>
      <c r="T13" s="0" t="n">
        <v>100</v>
      </c>
      <c r="U13" s="0" t="n">
        <v>122</v>
      </c>
      <c r="V13" s="0" t="n">
        <v>2222</v>
      </c>
      <c r="W13" s="0" t="n">
        <v>113</v>
      </c>
      <c r="X13" s="0" t="n">
        <v>0.45</v>
      </c>
      <c r="Y13" s="0" t="n">
        <v>0.47</v>
      </c>
      <c r="Z13" s="0" t="n">
        <v>0.91</v>
      </c>
      <c r="AA13" s="0" t="n">
        <v>0.46</v>
      </c>
    </row>
    <row r="14" customFormat="false" ht="15" hidden="false" customHeight="false" outlineLevel="0" collapsed="false">
      <c r="A14" s="0" t="s">
        <v>49</v>
      </c>
      <c r="B14" s="0" t="s">
        <v>28</v>
      </c>
      <c r="C14" s="0" t="s">
        <v>29</v>
      </c>
      <c r="D14" s="0" t="s">
        <v>50</v>
      </c>
      <c r="E14" s="0" t="n">
        <v>1</v>
      </c>
      <c r="F14" s="2" t="n">
        <v>3237740.67</v>
      </c>
      <c r="G14" s="2" t="n">
        <v>3237740.67</v>
      </c>
      <c r="H14" s="2" t="n">
        <f aca="false">F14</f>
        <v>3237740.67</v>
      </c>
      <c r="I14" s="2" t="n">
        <v>4674081.03</v>
      </c>
      <c r="J14" s="2" t="n">
        <v>4674081.03</v>
      </c>
      <c r="K14" s="2"/>
      <c r="L14" s="2"/>
      <c r="M14" s="2"/>
      <c r="N14" s="2"/>
      <c r="O14" s="2" t="n">
        <f aca="false">I14</f>
        <v>4674081.03</v>
      </c>
      <c r="P14" s="2" t="n">
        <v>81.21</v>
      </c>
      <c r="Q14" s="2" t="n">
        <v>81.21</v>
      </c>
      <c r="R14" s="2" t="n">
        <v>1218148.53</v>
      </c>
      <c r="S14" s="2" t="n">
        <v>1218148.53</v>
      </c>
      <c r="T14" s="0" t="n">
        <v>133</v>
      </c>
      <c r="U14" s="0" t="n">
        <v>589</v>
      </c>
      <c r="V14" s="0" t="n">
        <v>1705</v>
      </c>
      <c r="W14" s="0" t="n">
        <v>137</v>
      </c>
      <c r="X14" s="0" t="n">
        <v>0.18</v>
      </c>
      <c r="Y14" s="0" t="n">
        <v>0.49</v>
      </c>
      <c r="Z14" s="0" t="n">
        <v>0.72</v>
      </c>
      <c r="AA14" s="0" t="n">
        <v>0.27</v>
      </c>
    </row>
    <row r="15" customFormat="false" ht="15" hidden="false" customHeight="false" outlineLevel="0" collapsed="false">
      <c r="A15" s="0" t="s">
        <v>49</v>
      </c>
      <c r="B15" s="0" t="s">
        <v>31</v>
      </c>
      <c r="C15" s="0" t="s">
        <v>32</v>
      </c>
      <c r="D15" s="0" t="s">
        <v>51</v>
      </c>
      <c r="E15" s="0" t="n">
        <v>1</v>
      </c>
      <c r="F15" s="2" t="n">
        <v>1205510.24</v>
      </c>
      <c r="G15" s="2" t="n">
        <v>1205510.24</v>
      </c>
      <c r="H15" s="2" t="n">
        <f aca="false">F15</f>
        <v>1205510.24</v>
      </c>
      <c r="I15" s="2" t="n">
        <v>1800152.83</v>
      </c>
      <c r="J15" s="2" t="n">
        <v>1800152.83</v>
      </c>
      <c r="K15" s="2" t="n">
        <v>38.17</v>
      </c>
      <c r="L15" s="2" t="n">
        <v>38.17</v>
      </c>
      <c r="M15" s="2" t="n">
        <v>57</v>
      </c>
      <c r="N15" s="2" t="n">
        <v>57</v>
      </c>
      <c r="O15" s="2" t="n">
        <f aca="false">I15</f>
        <v>1800152.83</v>
      </c>
      <c r="P15" s="2" t="n">
        <v>81.21</v>
      </c>
      <c r="Q15" s="2" t="n">
        <v>81.21</v>
      </c>
      <c r="R15" s="2" t="n">
        <v>1218148.53</v>
      </c>
      <c r="S15" s="2" t="n">
        <v>1218148.53</v>
      </c>
      <c r="T15" s="0" t="n">
        <v>69</v>
      </c>
      <c r="U15" s="0" t="n">
        <v>199</v>
      </c>
      <c r="V15" s="0" t="n">
        <v>2095</v>
      </c>
      <c r="W15" s="0" t="n">
        <v>201</v>
      </c>
      <c r="X15" s="0" t="n">
        <v>0.26</v>
      </c>
      <c r="Y15" s="0" t="n">
        <v>0.26</v>
      </c>
      <c r="Z15" s="0" t="n">
        <v>0.84</v>
      </c>
      <c r="AA15" s="0" t="n">
        <v>0.26</v>
      </c>
    </row>
    <row r="16" customFormat="false" ht="15" hidden="false" customHeight="false" outlineLevel="0" collapsed="false">
      <c r="A16" s="0" t="s">
        <v>52</v>
      </c>
      <c r="B16" s="0" t="s">
        <v>28</v>
      </c>
      <c r="C16" s="0" t="s">
        <v>29</v>
      </c>
      <c r="D16" s="0" t="s">
        <v>53</v>
      </c>
      <c r="E16" s="0" t="n">
        <v>1</v>
      </c>
      <c r="F16" s="2" t="n">
        <v>237144.83</v>
      </c>
      <c r="G16" s="2" t="n">
        <v>237144.83</v>
      </c>
      <c r="H16" s="2" t="n">
        <f aca="false">F16*7</f>
        <v>1660013.81</v>
      </c>
      <c r="I16" s="2" t="n">
        <v>375488.57</v>
      </c>
      <c r="J16" s="2" t="n">
        <v>375488.57</v>
      </c>
      <c r="K16" s="2"/>
      <c r="L16" s="2"/>
      <c r="M16" s="2"/>
      <c r="N16" s="2"/>
      <c r="O16" s="2" t="n">
        <f aca="false">I16*7</f>
        <v>2628419.99</v>
      </c>
      <c r="P16" s="2" t="n">
        <v>8.79</v>
      </c>
      <c r="Q16" s="2" t="n">
        <v>8.79</v>
      </c>
      <c r="R16" s="2" t="n">
        <v>131836.53</v>
      </c>
      <c r="S16" s="2" t="n">
        <v>131836.53</v>
      </c>
      <c r="T16" s="0" t="n">
        <v>227</v>
      </c>
      <c r="U16" s="0" t="n">
        <v>396</v>
      </c>
      <c r="V16" s="0" t="n">
        <v>1812</v>
      </c>
      <c r="W16" s="0" t="n">
        <v>122</v>
      </c>
      <c r="X16" s="0" t="n">
        <v>0.36</v>
      </c>
      <c r="Y16" s="0" t="n">
        <v>0.65</v>
      </c>
      <c r="Z16" s="0" t="n">
        <v>0.8</v>
      </c>
      <c r="AA16" s="0" t="n">
        <v>0.47</v>
      </c>
    </row>
    <row r="17" customFormat="false" ht="15" hidden="false" customHeight="false" outlineLevel="0" collapsed="false">
      <c r="A17" s="0" t="s">
        <v>52</v>
      </c>
      <c r="B17" s="0" t="s">
        <v>31</v>
      </c>
      <c r="C17" s="0" t="s">
        <v>32</v>
      </c>
      <c r="D17" s="0" t="s">
        <v>54</v>
      </c>
      <c r="E17" s="0" t="n">
        <v>1</v>
      </c>
      <c r="F17" s="2" t="n">
        <v>127766.6</v>
      </c>
      <c r="G17" s="2" t="n">
        <v>127766.6</v>
      </c>
      <c r="H17" s="2" t="n">
        <f aca="false">F17*7</f>
        <v>894366.2</v>
      </c>
      <c r="I17" s="2" t="n">
        <v>185100</v>
      </c>
      <c r="J17" s="2" t="n">
        <v>185100</v>
      </c>
      <c r="K17" s="2" t="n">
        <v>48.32</v>
      </c>
      <c r="L17" s="2" t="n">
        <v>48.32</v>
      </c>
      <c r="M17" s="2" t="n">
        <v>70</v>
      </c>
      <c r="N17" s="2" t="n">
        <v>70</v>
      </c>
      <c r="O17" s="2" t="n">
        <f aca="false">I17*7</f>
        <v>1295700</v>
      </c>
      <c r="P17" s="2" t="n">
        <v>8.79</v>
      </c>
      <c r="Q17" s="2" t="n">
        <v>8.79</v>
      </c>
      <c r="R17" s="2" t="n">
        <v>131836.53</v>
      </c>
      <c r="S17" s="2" t="n">
        <v>131836.53</v>
      </c>
      <c r="T17" s="0" t="n">
        <v>174</v>
      </c>
      <c r="U17" s="0" t="n">
        <v>164</v>
      </c>
      <c r="V17" s="0" t="n">
        <v>2044</v>
      </c>
      <c r="W17" s="0" t="n">
        <v>175</v>
      </c>
      <c r="X17" s="0" t="n">
        <v>0.51</v>
      </c>
      <c r="Y17" s="0" t="n">
        <v>0.5</v>
      </c>
      <c r="Z17" s="0" t="n">
        <v>0.87</v>
      </c>
      <c r="AA17" s="0" t="n">
        <v>0.51</v>
      </c>
    </row>
    <row r="18" customFormat="false" ht="15" hidden="false" customHeight="false" outlineLevel="0" collapsed="false">
      <c r="A18" s="0" t="s">
        <v>55</v>
      </c>
      <c r="B18" s="0" t="s">
        <v>28</v>
      </c>
      <c r="C18" s="0" t="s">
        <v>29</v>
      </c>
      <c r="D18" s="0" t="s">
        <v>56</v>
      </c>
      <c r="E18" s="0" t="n">
        <v>1</v>
      </c>
      <c r="F18" s="2" t="n">
        <v>283425.26</v>
      </c>
      <c r="G18" s="2" t="n">
        <v>283425.26</v>
      </c>
      <c r="H18" s="2" t="n">
        <f aca="false">F18*5</f>
        <v>1417126.3</v>
      </c>
      <c r="I18" s="2" t="n">
        <v>453918.43</v>
      </c>
      <c r="J18" s="2" t="n">
        <v>453918.43</v>
      </c>
      <c r="K18" s="2"/>
      <c r="L18" s="2"/>
      <c r="M18" s="2"/>
      <c r="N18" s="2"/>
      <c r="O18" s="2" t="n">
        <f aca="false">I18*5</f>
        <v>2269592.15</v>
      </c>
      <c r="P18" s="2" t="n">
        <v>13.82</v>
      </c>
      <c r="Q18" s="2" t="n">
        <v>13.82</v>
      </c>
      <c r="R18" s="2" t="n">
        <v>207238.16</v>
      </c>
      <c r="S18" s="2" t="n">
        <v>207238.16</v>
      </c>
      <c r="T18" s="0" t="n">
        <v>463</v>
      </c>
      <c r="U18" s="0" t="n">
        <v>381</v>
      </c>
      <c r="V18" s="0" t="n">
        <v>1556</v>
      </c>
      <c r="W18" s="0" t="n">
        <v>157</v>
      </c>
      <c r="X18" s="0" t="n">
        <v>0.55</v>
      </c>
      <c r="Y18" s="0" t="n">
        <v>0.75</v>
      </c>
      <c r="Z18" s="0" t="n">
        <v>0.79</v>
      </c>
      <c r="AA18" s="0" t="n">
        <v>0.63</v>
      </c>
    </row>
    <row r="19" customFormat="false" ht="15" hidden="false" customHeight="false" outlineLevel="0" collapsed="false">
      <c r="A19" s="0" t="s">
        <v>55</v>
      </c>
      <c r="B19" s="0" t="s">
        <v>31</v>
      </c>
      <c r="C19" s="0" t="s">
        <v>32</v>
      </c>
      <c r="D19" s="0" t="s">
        <v>57</v>
      </c>
      <c r="E19" s="0" t="n">
        <v>1</v>
      </c>
      <c r="F19" s="2" t="n">
        <v>204320.62</v>
      </c>
      <c r="G19" s="2" t="n">
        <v>204320.62</v>
      </c>
      <c r="H19" s="2" t="n">
        <f aca="false">F19*5</f>
        <v>1021603.1</v>
      </c>
      <c r="I19" s="2" t="n">
        <v>269098.75</v>
      </c>
      <c r="J19" s="2" t="n">
        <v>269098.75</v>
      </c>
      <c r="K19" s="2" t="n">
        <v>87.32</v>
      </c>
      <c r="L19" s="2" t="n">
        <v>87.32</v>
      </c>
      <c r="M19" s="2" t="n">
        <v>115.01</v>
      </c>
      <c r="N19" s="2" t="n">
        <v>115.01</v>
      </c>
      <c r="O19" s="2" t="n">
        <f aca="false">I19*5</f>
        <v>1345493.75</v>
      </c>
      <c r="P19" s="2" t="n">
        <v>13.82</v>
      </c>
      <c r="Q19" s="2" t="n">
        <v>13.82</v>
      </c>
      <c r="R19" s="2" t="n">
        <v>207238.16</v>
      </c>
      <c r="S19" s="2" t="n">
        <v>207238.16</v>
      </c>
      <c r="T19" s="0" t="n">
        <v>382</v>
      </c>
      <c r="U19" s="0" t="n">
        <v>230</v>
      </c>
      <c r="V19" s="0" t="n">
        <v>1707</v>
      </c>
      <c r="W19" s="0" t="n">
        <v>238</v>
      </c>
      <c r="X19" s="0" t="n">
        <v>0.62</v>
      </c>
      <c r="Y19" s="0" t="n">
        <v>0.62</v>
      </c>
      <c r="Z19" s="0" t="n">
        <v>0.82</v>
      </c>
      <c r="AA19" s="0" t="n">
        <v>0.62</v>
      </c>
    </row>
    <row r="20" customFormat="false" ht="15" hidden="false" customHeight="false" outlineLevel="0" collapsed="false">
      <c r="A20" s="0" t="s">
        <v>58</v>
      </c>
      <c r="B20" s="0" t="s">
        <v>28</v>
      </c>
      <c r="C20" s="0" t="s">
        <v>29</v>
      </c>
      <c r="D20" s="0" t="s">
        <v>59</v>
      </c>
      <c r="E20" s="0" t="n">
        <v>1</v>
      </c>
      <c r="F20" s="2" t="n">
        <v>118713.77</v>
      </c>
      <c r="G20" s="2" t="n">
        <v>118713.77</v>
      </c>
      <c r="H20" s="2" t="n">
        <f aca="false">F20*5</f>
        <v>593568.85</v>
      </c>
      <c r="I20" s="2" t="n">
        <v>182528</v>
      </c>
      <c r="J20" s="2" t="n">
        <v>182528</v>
      </c>
      <c r="K20" s="2"/>
      <c r="L20" s="2"/>
      <c r="M20" s="2"/>
      <c r="N20" s="2"/>
      <c r="O20" s="2" t="n">
        <f aca="false">I20*5</f>
        <v>912640</v>
      </c>
      <c r="P20" s="2" t="n">
        <v>5.47</v>
      </c>
      <c r="Q20" s="2" t="n">
        <v>5.47</v>
      </c>
      <c r="R20" s="2" t="n">
        <v>82113.31</v>
      </c>
      <c r="S20" s="2" t="n">
        <v>82113.31</v>
      </c>
      <c r="T20" s="0" t="n">
        <v>395</v>
      </c>
      <c r="U20" s="0" t="n">
        <v>332</v>
      </c>
      <c r="V20" s="0" t="n">
        <v>1722</v>
      </c>
      <c r="W20" s="0" t="n">
        <v>112</v>
      </c>
      <c r="X20" s="0" t="n">
        <v>0.54</v>
      </c>
      <c r="Y20" s="0" t="n">
        <v>0.78</v>
      </c>
      <c r="Z20" s="0" t="n">
        <v>0.83</v>
      </c>
      <c r="AA20" s="0" t="n">
        <v>0.64</v>
      </c>
    </row>
    <row r="21" customFormat="false" ht="15" hidden="false" customHeight="false" outlineLevel="0" collapsed="false">
      <c r="A21" s="0" t="s">
        <v>58</v>
      </c>
      <c r="B21" s="0" t="s">
        <v>31</v>
      </c>
      <c r="C21" s="0" t="s">
        <v>32</v>
      </c>
      <c r="D21" s="0" t="s">
        <v>60</v>
      </c>
      <c r="E21" s="0" t="n">
        <v>1</v>
      </c>
      <c r="F21" s="2" t="n">
        <v>84872.97</v>
      </c>
      <c r="G21" s="2" t="n">
        <v>84872.97</v>
      </c>
      <c r="H21" s="2" t="n">
        <f aca="false">F21*5</f>
        <v>424364.85</v>
      </c>
      <c r="I21" s="2" t="n">
        <v>114505.14</v>
      </c>
      <c r="J21" s="2" t="n">
        <v>114505.14</v>
      </c>
      <c r="K21" s="2" t="n">
        <v>74.86</v>
      </c>
      <c r="L21" s="2" t="n">
        <v>74.86</v>
      </c>
      <c r="M21" s="2" t="n">
        <v>101</v>
      </c>
      <c r="N21" s="2" t="n">
        <v>101</v>
      </c>
      <c r="O21" s="2" t="n">
        <f aca="false">I21*5</f>
        <v>572525.7</v>
      </c>
      <c r="P21" s="2" t="n">
        <v>5.47</v>
      </c>
      <c r="Q21" s="2" t="n">
        <v>5.47</v>
      </c>
      <c r="R21" s="2" t="n">
        <v>82113.31</v>
      </c>
      <c r="S21" s="2" t="n">
        <v>82113.31</v>
      </c>
      <c r="T21" s="0" t="n">
        <v>375</v>
      </c>
      <c r="U21" s="0" t="n">
        <v>150</v>
      </c>
      <c r="V21" s="0" t="n">
        <v>1904</v>
      </c>
      <c r="W21" s="0" t="n">
        <v>132</v>
      </c>
      <c r="X21" s="0" t="n">
        <v>0.71</v>
      </c>
      <c r="Y21" s="0" t="n">
        <v>0.74</v>
      </c>
      <c r="Z21" s="0" t="n">
        <v>0.89</v>
      </c>
      <c r="AA21" s="0" t="n">
        <v>0.73</v>
      </c>
    </row>
    <row r="23" customFormat="false" ht="15" hidden="false" customHeight="false" outlineLevel="0" collapsed="false">
      <c r="F23" s="2" t="n">
        <f aca="false">SUM(F5,F6,F8,F11,F13,F15,F17,F19,F21)</f>
        <v>9468739.48</v>
      </c>
      <c r="H23" s="2" t="n">
        <f aca="false">SUM(H5,H6,H8,H11,H13,H15,H17,H19,H21)</f>
        <v>15990867.28</v>
      </c>
      <c r="I23" s="2" t="n">
        <f aca="false">SUM(I5,I6,I8,I11,I13,I15,I17,I19,I21)</f>
        <v>15867872.97</v>
      </c>
      <c r="O23" s="2" t="n">
        <f aca="false">SUM(O5,O6,O8,O11,O13,O15,O17,O19,O21)</f>
        <v>24849073.09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2025-07-18T19:23:27Z</dcterms:created>
  <dc:creator/>
  <dc:description/>
  <dc:language>en-US</dc:language>
  <cp:lastModifiedBy/>
  <dcterms:modified xsi:type="dcterms:W3CDTF">2025-07-18T16:35:14Z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