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30" i="1" l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<sst xmlns="http://schemas.openxmlformats.org/spreadsheetml/2006/main" count="31" uniqueCount="31">
  <si>
    <t>Years of schooling</t>
  </si>
  <si>
    <t>Alcohol, g ethanol/day</t>
  </si>
  <si>
    <t>Energy intake, kcal/day</t>
  </si>
  <si>
    <t>Western pattern adherence score</t>
  </si>
  <si>
    <t>Prudent pattern adherence score</t>
  </si>
  <si>
    <t>Dietary acid load score (PRAL)</t>
  </si>
  <si>
    <t>Total dietary antioxidant capacity (FRAP, mmol/day)</t>
  </si>
  <si>
    <t>Date du diagnostic</t>
  </si>
  <si>
    <t>VARIABLE</t>
  </si>
  <si>
    <t>LABEL</t>
  </si>
  <si>
    <t>Age(year)</t>
  </si>
  <si>
    <t>Age at menarche (1=&lt;13 years 2== 13 years, 3: never, 9=Unknown )</t>
  </si>
  <si>
    <t>Breastfeeding (0=Never, 1=Yes for at least one pregnancy)</t>
  </si>
  <si>
    <t>Recreational physical activity, MET-h/week</t>
  </si>
  <si>
    <t>Family history of diabetes(0: no, 1: yes)</t>
  </si>
  <si>
    <t>Diagnostic de diabète de type II (0: non, 1: oui)</t>
  </si>
  <si>
    <t>Marital status at Q1 (1: In couple, 0: Single, 9 : Unknown)</t>
  </si>
  <si>
    <t>Deprivation index</t>
  </si>
  <si>
    <t>ABO blood group and rhesus : 1 (O-), 2 (O+), 3 (A+), 4 (A-), 5 (B+), 6 (B-), 7 (AB+), 8 (AB-), 9 (Unknown)</t>
  </si>
  <si>
    <t>Number of children, age at first full-term pregnancy (1=Nulliparous, 2=One child, age &lt; 30 years,    3=One child, age &gt;30 years, 4=At least two children, age &lt;30 years, 5=At least two children, age &gt;30 years, 9=Unknown)</t>
  </si>
  <si>
    <t>Hypertension (0: no, 1: yes)</t>
  </si>
  <si>
    <t>Treated hypercholesterolaemia : 0=no, 1=yes, 9=Unknown</t>
  </si>
  <si>
    <t>Identifiant E3N</t>
  </si>
  <si>
    <t>Birth weight (1=Light: &lt;2.5 kg, 2=Medium: 2.5–4 kg, 3=Heavy: &gt; 4 kg, 9=Unknown)</t>
  </si>
  <si>
    <t>Number of hours of sleep per night (1== 6 h, 2=7–8 h, 3=9 h, 9=Unknown)</t>
  </si>
  <si>
    <t>Menopausal status at Q3(0=Premenopause, 1=Postmenopause at &lt;50 years,2=Postmenopause at &gt;50 years, 9=Unknown)</t>
  </si>
  <si>
    <t>Intestinal transit(1 : Normal, 2 : Diarrhoea, 3 : Constipation, 4 : Alternating diarrhoea constipation, 9 : Unknown)</t>
  </si>
  <si>
    <t>BMI ( kg/m²)</t>
  </si>
  <si>
    <t>Waist circumference (cm)</t>
  </si>
  <si>
    <t>Laterality : 0 (right handed), 1 (left handed or ambidextre), 9 (Unknown)</t>
  </si>
  <si>
    <t>Smoking status (1=smokers, 2=former smokers, 3=non smokers, 9 = Unknown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</si>
</sst>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5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30"/>
      </bottom>
      <diagonal/>
    </border>
    <border>
      <left/>
      <right/>
      <top/>
      <bottom style="thin">
        <color indexed="4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56"/>
        <name val="CALIBRI"/>
        <scheme val="none"/>
      </font>
      <fill>
        <patternFill patternType="solid">
          <fgColor indexed="8"/>
          <bgColor indexed="44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 style="thin">
          <color indexed="44"/>
        </bottom>
        <vertical/>
        <horizontal/>
      </border>
    </dxf>
    <dxf>
      <border diagonalUp="0" diagonalDown="0">
        <left/>
        <right/>
        <top/>
        <bottom style="thin">
          <color indexed="44"/>
        </bottom>
        <vertical/>
        <horizontal/>
      </border>
    </dxf>
    <dxf>
      <border outline="0">
        <bottom style="thin">
          <color indexed="3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B30" totalsRowShown="0" headerRowDxfId="0" headerRowBorderDxfId="3">
  <autoFilter ref="A1:B30"/>
  <tableColumns count="2">
    <tableColumn id="1" name="VARIABLE" dataDxfId="2"/>
    <tableColumn id="2" name="LABEL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36" sqref="B36"/>
    </sheetView>
  </sheetViews>
  <sheetFormatPr baseColWidth="10" defaultColWidth="9.140625" defaultRowHeight="15" x14ac:dyDescent="0.25"/>
  <cols>
    <col min="1" max="1" width="15.85546875" bestFit="1" customWidth="1"/>
    <col min="2" max="2" width="195.140625" bestFit="1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s="2" t="str">
        <f>HYPERLINK("[FB01_20190206_centralesupelec.xlsx]Ageq3!A1","Ageq3")</f>
        <v>Ageq3</v>
      </c>
      <c r="B2" s="2" t="s">
        <v>10</v>
      </c>
    </row>
    <row r="3" spans="1:2" x14ac:dyDescent="0.25">
      <c r="A3" s="2" t="str">
        <f>HYPERLINK("[FB01_20190206_centralesupelec.xlsx]Ageregle!A1","Ageregle")</f>
        <v>Ageregle</v>
      </c>
      <c r="B3" s="2" t="s">
        <v>11</v>
      </c>
    </row>
    <row r="4" spans="1:2" x14ac:dyDescent="0.25">
      <c r="A4" s="2" t="str">
        <f>HYPERLINK("[FB01_20190206_centralesupelec.xlsx]Alcool!A1","Alcool")</f>
        <v>Alcool</v>
      </c>
      <c r="B4" s="2" t="s">
        <v>1</v>
      </c>
    </row>
    <row r="5" spans="1:2" x14ac:dyDescent="0.25">
      <c r="A5" s="2" t="str">
        <f>HYPERLINK("[FB01_20190206_centralesupelec.xlsx]Allaitementoui!A1","Allaitementoui")</f>
        <v>Allaitementoui</v>
      </c>
      <c r="B5" s="2" t="s">
        <v>12</v>
      </c>
    </row>
    <row r="6" spans="1:2" x14ac:dyDescent="0.25">
      <c r="A6" s="2" t="str">
        <f>HYPERLINK("[FB01_20190206_centralesupelec.xlsx]Aphyq3!A1","Aphyq3")</f>
        <v>Aphyq3</v>
      </c>
      <c r="B6" s="2" t="s">
        <v>13</v>
      </c>
    </row>
    <row r="7" spans="1:2" x14ac:dyDescent="0.25">
      <c r="A7" s="2" t="str">
        <f>HYPERLINK("[FB01_20190206_centralesupelec.xlsx]Atcdfamdiabq8!A1","Atcdfamdiabq8")</f>
        <v>Atcdfamdiabq8</v>
      </c>
      <c r="B7" s="2" t="s">
        <v>14</v>
      </c>
    </row>
    <row r="8" spans="1:2" x14ac:dyDescent="0.25">
      <c r="A8" s="2" t="str">
        <f>HYPERLINK("[FB01_20190206_centralesupelec.xlsx]Diab!A1","Diab")</f>
        <v>Diab</v>
      </c>
      <c r="B8" s="2" t="s">
        <v>15</v>
      </c>
    </row>
    <row r="9" spans="1:2" x14ac:dyDescent="0.25">
      <c r="A9" s="2" t="str">
        <f>HYPERLINK("[FB01_20190206_centralesupelec.xlsx]Dt_diab!A1","Dt_diab")</f>
        <v>Dt_diab</v>
      </c>
      <c r="B9" s="2" t="s">
        <v>7</v>
      </c>
    </row>
    <row r="10" spans="1:2" x14ac:dyDescent="0.25">
      <c r="A10" s="2" t="str">
        <f>HYPERLINK("[FB01_20190206_centralesupelec.xlsx]Encoupleq1!A1","Encoupleq1")</f>
        <v>Encoupleq1</v>
      </c>
      <c r="B10" s="2" t="s">
        <v>16</v>
      </c>
    </row>
    <row r="11" spans="1:2" x14ac:dyDescent="0.25">
      <c r="A11" s="2" t="str">
        <f>HYPERLINK("[FB01_20190206_centralesupelec.xlsx]Etude!A1","Etude")</f>
        <v>Etude</v>
      </c>
      <c r="B11" s="2" t="s">
        <v>0</v>
      </c>
    </row>
    <row r="12" spans="1:2" x14ac:dyDescent="0.25">
      <c r="A12" s="2" t="str">
        <f>HYPERLINK("[FB01_20190206_centralesupelec.xlsx]Fdep99!A1","Fdep99")</f>
        <v>Fdep99</v>
      </c>
      <c r="B12" s="2" t="s">
        <v>17</v>
      </c>
    </row>
    <row r="13" spans="1:2" x14ac:dyDescent="0.25">
      <c r="A13" s="2" t="str">
        <f>HYPERLINK("[FB01_20190206_centralesupelec.xlsx]Frap_i_nc!A1","Frap_i_nc")</f>
        <v>Frap_i_nc</v>
      </c>
      <c r="B13" s="2" t="s">
        <v>6</v>
      </c>
    </row>
    <row r="14" spans="1:2" x14ac:dyDescent="0.25">
      <c r="A14" s="2" t="str">
        <f>HYPERLINK("[FB01_20190206_centralesupelec.xlsx]Gpsang_rhe!A1","Gpsang_rhe")</f>
        <v>Gpsang_rhe</v>
      </c>
      <c r="B14" s="2" t="s">
        <v>18</v>
      </c>
    </row>
    <row r="15" spans="1:2" x14ac:dyDescent="0.25">
      <c r="A15" s="2" t="str">
        <f>HYPERLINK("[FB01_20190206_centralesupelec.xlsx]Grossesse!A1","Grossesse")</f>
        <v>Grossesse</v>
      </c>
      <c r="B15" s="2" t="s">
        <v>19</v>
      </c>
    </row>
    <row r="16" spans="1:2" x14ac:dyDescent="0.25">
      <c r="A16" s="2" t="str">
        <f>HYPERLINK("[FB01_20190206_centralesupelec.xlsx]Hypertensionq3!A1","Hypertensionq3")</f>
        <v>Hypertensionq3</v>
      </c>
      <c r="B16" s="2" t="s">
        <v>20</v>
      </c>
    </row>
    <row r="17" spans="1:2" x14ac:dyDescent="0.25">
      <c r="A17" s="2" t="str">
        <f>HYPERLINK("[FB01_20190206_centralesupelec.xlsx]Hypolipi2!A1","Hypolipi2")</f>
        <v>Hypolipi2</v>
      </c>
      <c r="B17" s="2" t="s">
        <v>21</v>
      </c>
    </row>
    <row r="18" spans="1:2" x14ac:dyDescent="0.25">
      <c r="A18" s="2" t="str">
        <f>HYPERLINK("[FB01_20190206_centralesupelec.xlsx]Ident!A1","Ident")</f>
        <v>Ident</v>
      </c>
      <c r="B18" s="2" t="s">
        <v>22</v>
      </c>
    </row>
    <row r="19" spans="1:2" x14ac:dyDescent="0.25">
      <c r="A19" s="2" t="str">
        <f>HYPERLINK("[FB01_20190206_centralesupelec.xlsx]Imcq4!A1","Imcq4")</f>
        <v>Imcq4</v>
      </c>
      <c r="B19" s="2" t="s">
        <v>27</v>
      </c>
    </row>
    <row r="20" spans="1:2" x14ac:dyDescent="0.25">
      <c r="A20" s="2" t="str">
        <f>HYPERLINK("[FB01_20190206_centralesupelec.xlsx]Kcalsac!A1","Kcalsac")</f>
        <v>Kcalsac</v>
      </c>
      <c r="B20" s="2" t="s">
        <v>2</v>
      </c>
    </row>
    <row r="21" spans="1:2" x14ac:dyDescent="0.25">
      <c r="A21" s="2" t="str">
        <f>HYPERLINK("[FB01_20190206_centralesupelec.xlsx]Lateralite!A1","Lateralite")</f>
        <v>Lateralite</v>
      </c>
      <c r="B21" s="2" t="s">
        <v>29</v>
      </c>
    </row>
    <row r="22" spans="1:2" x14ac:dyDescent="0.25">
      <c r="A22" s="2" t="str">
        <f>HYPERLINK("[FB01_20190206_centralesupelec.xlsx]Pattern_prudent!A1","Pattern_prudent")</f>
        <v>Pattern_prudent</v>
      </c>
      <c r="B22" s="2" t="s">
        <v>4</v>
      </c>
    </row>
    <row r="23" spans="1:2" x14ac:dyDescent="0.25">
      <c r="A23" s="2" t="str">
        <f>HYPERLINK("[FB01_20190206_centralesupelec.xlsx]Pattern_western!A1","Pattern_western")</f>
        <v>Pattern_western</v>
      </c>
      <c r="B23" s="2" t="s">
        <v>3</v>
      </c>
    </row>
    <row r="24" spans="1:2" x14ac:dyDescent="0.25">
      <c r="A24" s="2" t="str">
        <f>HYPERLINK("[FB01_20190206_centralesupelec.xlsx]Poidsnaiss!A1","Poidsnaiss")</f>
        <v>Poidsnaiss</v>
      </c>
      <c r="B24" s="2" t="s">
        <v>23</v>
      </c>
    </row>
    <row r="25" spans="1:2" x14ac:dyDescent="0.25">
      <c r="A25" s="2" t="str">
        <f>HYPERLINK("[FB01_20190206_centralesupelec.xlsx]Pral!A1","Pral")</f>
        <v>Pral</v>
      </c>
      <c r="B25" s="2" t="s">
        <v>5</v>
      </c>
    </row>
    <row r="26" spans="1:2" x14ac:dyDescent="0.25">
      <c r="A26" s="2" t="str">
        <f>HYPERLINK("[FB01_20190206_centralesupelec.xlsx]Sommeil!A1","Sommeil")</f>
        <v>Sommeil</v>
      </c>
      <c r="B26" s="2" t="s">
        <v>24</v>
      </c>
    </row>
    <row r="27" spans="1:2" x14ac:dyDescent="0.25">
      <c r="A27" s="2" t="str">
        <f>HYPERLINK("[FB01_20190206_centralesupelec.xlsx]Statmeno_q3_cl!A1","Statmeno_q3_cl")</f>
        <v>Statmeno_q3_cl</v>
      </c>
      <c r="B27" s="2" t="s">
        <v>25</v>
      </c>
    </row>
    <row r="28" spans="1:2" x14ac:dyDescent="0.25">
      <c r="A28" s="2" t="str">
        <f>HYPERLINK("[FB01_20190206_centralesupelec.xlsx]Tabacq3!A1","Tabacq3")</f>
        <v>Tabacq3</v>
      </c>
      <c r="B28" s="2" t="s">
        <v>30</v>
      </c>
    </row>
    <row r="29" spans="1:2" x14ac:dyDescent="0.25">
      <c r="A29" s="2" t="str">
        <f>HYPERLINK("[FB01_20190206_centralesupelec.xlsx]Transitq4!A1","Transitq4")</f>
        <v>Transitq4</v>
      </c>
      <c r="B29" s="2" t="s">
        <v>26</v>
      </c>
    </row>
    <row r="30" spans="1:2" x14ac:dyDescent="0.25">
      <c r="A30" s="2" t="str">
        <f>HYPERLINK("[FB01_20190206_centralesupelec.xlsx]Ttailleq4!A1","Ttailleq4")</f>
        <v>Ttailleq4</v>
      </c>
      <c r="B30" s="3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2019-02-06T15:48:16Z</dcterms:modified>
</cp:coreProperties>
</file>