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ABRAR\OneDrive\Desktop\"/>
    </mc:Choice>
  </mc:AlternateContent>
  <xr:revisionPtr revIDLastSave="0" documentId="8_{D094C220-49ED-4915-976E-D9010898A508}" xr6:coauthVersionLast="47" xr6:coauthVersionMax="47" xr10:uidLastSave="{00000000-0000-0000-0000-000000000000}"/>
  <bookViews>
    <workbookView xWindow="2280" yWindow="444" windowWidth="19596" windowHeight="10788" xr2:uid="{CC87829E-5389-4D7E-9346-B813F9433EF7}"/>
  </bookViews>
  <sheets>
    <sheet name="訂單" sheetId="2" r:id="rId1"/>
    <sheet name="柜验货单" sheetId="4" r:id="rId2"/>
  </sheets>
  <definedNames>
    <definedName name="_xlnm.Print_Area" localSheetId="0">訂單!$A$1:$K$29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8" i="2" s="1"/>
  <c r="H5" i="2"/>
  <c r="H6" i="2"/>
  <c r="H7" i="2"/>
  <c r="D8" i="2"/>
  <c r="M4" i="4"/>
  <c r="P4" i="4"/>
  <c r="P8" i="4" s="1"/>
  <c r="M5" i="4"/>
  <c r="P5" i="4"/>
  <c r="M6" i="4"/>
  <c r="P6" i="4"/>
  <c r="M7" i="4"/>
  <c r="P7" i="4"/>
  <c r="F8" i="4"/>
  <c r="I8" i="4"/>
  <c r="P10" i="4" l="1"/>
  <c r="P9" i="4"/>
  <c r="H11" i="2"/>
  <c r="H9" i="2"/>
</calcChain>
</file>

<file path=xl/sharedStrings.xml><?xml version="1.0" encoding="utf-8"?>
<sst xmlns="http://schemas.openxmlformats.org/spreadsheetml/2006/main" count="134" uniqueCount="101">
  <si>
    <t>美国 LINDA FASHION 进出口贸易有限公司订货单</t>
  </si>
  <si>
    <t>24272</t>
  </si>
  <si>
    <t>訂單編號：1008#B2-3619 温岭饰品</t>
  </si>
  <si>
    <t>如每款的打数不够不能用别的款式填入。</t>
  </si>
  <si>
    <t>NO</t>
  </si>
  <si>
    <t>型号</t>
  </si>
  <si>
    <t>UPC号码</t>
  </si>
  <si>
    <t>数量  
Qty</t>
  </si>
  <si>
    <t>单价    UNIT PRICE ￥</t>
  </si>
  <si>
    <r>
      <t xml:space="preserve">总金额       </t>
    </r>
    <r>
      <rPr>
        <sz val="10"/>
        <rFont val="微软雅黑"/>
        <family val="2"/>
      </rPr>
      <t>TOTAL AMOUNT</t>
    </r>
  </si>
  <si>
    <t>产品图片    
PRODUCT PHOTO</t>
  </si>
  <si>
    <r>
      <t xml:space="preserve">每打颜色说明 </t>
    </r>
    <r>
      <rPr>
        <sz val="10"/>
        <rFont val="微软雅黑"/>
        <family val="2"/>
      </rPr>
      <t>COLORS/REMARK</t>
    </r>
  </si>
  <si>
    <r>
      <t xml:space="preserve">包装    </t>
    </r>
    <r>
      <rPr>
        <sz val="10"/>
        <rFont val="微软雅黑"/>
        <family val="2"/>
      </rPr>
      <t xml:space="preserve"> 
Packing</t>
    </r>
  </si>
  <si>
    <t>KHC6484001</t>
  </si>
  <si>
    <t>79901980753  2</t>
  </si>
  <si>
    <t>DZ</t>
  </si>
  <si>
    <t>PC</t>
  </si>
  <si>
    <t>夹子尺寸：4.5Cm 花的款式
蝴蝶结：11x15cm 
蝴蝶结同色布包腰
天翔针织色卡
布料+夹子
#2米白+粉色     3卡
#3雪芽+雪芽     3卡
#4浅蓝+浅蓝     3卡
#5紫色+紫色     3卡</t>
  </si>
  <si>
    <t>1SET/卡
12卡/OPP
50打/件 # LF</t>
  </si>
  <si>
    <t>KHC6484002</t>
  </si>
  <si>
    <t>79901980754   9</t>
  </si>
  <si>
    <t>夹子尺寸：4.5Cm 方形的款式
蝴蝶结：11x15cm 
蝴蝶结同色布包腰
8013亚光色丁色卡
布料+夹子
#84绿色+绿色   3卡
#3粉色+浅粉     3卡
#4雪芽+雪芽     3卡
#6卡其+卡其     3卡</t>
  </si>
  <si>
    <t>KHC6484003</t>
  </si>
  <si>
    <t>79901980755   6</t>
  </si>
  <si>
    <t>夹子尺寸：4.5Cm 花的款式
蝴蝶结：11x15cm 
蝴蝶结同色布包腰
家奕75D四面弹
布料+夹子
#24黄色+黄色     3卡
#22紫色+紫色     3卡
#34粉色+粉色     3卡
#37蓝绿+蓝绿     3卡</t>
  </si>
  <si>
    <t>KHC6484004</t>
  </si>
  <si>
    <t>79901980756   3</t>
  </si>
  <si>
    <t>夹子尺寸：4.5Cm 方形的款式
蝴蝶结：11x15cm 
蝴蝶结同色布包腰
天翔针织色卡
布料+夹子
#9  卡其+米色     3卡
#12大红+粉色     3卡
#14深绿+浅绿     3卡
#15藏青+灰色     3卡</t>
  </si>
  <si>
    <t>总打数</t>
  </si>
  <si>
    <t>总计金额</t>
  </si>
  <si>
    <t>備註: 材質，做工要求，規格，顔色及款式以我司最終確認樣爲準。</t>
  </si>
  <si>
    <t>每一个款式要求多做一打做出货样, 送货时一起带上。</t>
  </si>
  <si>
    <t>定金</t>
  </si>
  <si>
    <t>大货必须足数,不可少数,颜色必须按订单要求混装,不可乱混。
1.       迟延交货每周罚5%。
2.       未经我司同意短装罚100%。</t>
  </si>
  <si>
    <t>实际应付</t>
  </si>
  <si>
    <t>一：产品质量标准: 如卖方的样品, 保证产品质量。違者須接受罰款。</t>
  </si>
  <si>
    <t>二：每一款的产品要求如图。</t>
  </si>
  <si>
    <t>三：交货地点: 北苑新厚富小区47栋1单元1楼。</t>
  </si>
  <si>
    <t>四：包装：卡片我司提供. 條碼按照UPC號碼自行打印貼上, 格式如下。</t>
  </si>
  <si>
    <r>
      <t>五：</t>
    </r>
    <r>
      <rPr>
        <sz val="14"/>
        <color indexed="10"/>
        <rFont val="微软雅黑"/>
        <family val="2"/>
      </rPr>
      <t>注意</t>
    </r>
    <r>
      <rPr>
        <sz val="12"/>
        <rFont val="微软雅黑"/>
        <family val="2"/>
      </rPr>
      <t>：出货数量不足订单时，不可用别的产品补上。</t>
    </r>
  </si>
  <si>
    <r>
      <t xml:space="preserve">六：每打产品正面贴一张小标签
</t>
    </r>
    <r>
      <rPr>
        <b/>
        <sz val="16"/>
        <rFont val="微软雅黑"/>
        <family val="2"/>
      </rPr>
      <t>（货号字体加大加粗）：
标签尺寸：4*3CM</t>
    </r>
  </si>
  <si>
    <r>
      <rPr>
        <b/>
        <sz val="20"/>
        <rFont val="微软雅黑"/>
        <family val="2"/>
      </rPr>
      <t>ABC#######</t>
    </r>
    <r>
      <rPr>
        <sz val="9"/>
        <rFont val="微软雅黑"/>
        <family val="2"/>
      </rPr>
      <t xml:space="preserve">                                                                                                                                                                                                       QTY:  12  PCS                                                                                                                                                                                                           Made In China
Warning !                             
CHOCKING HAZARD small parts        
Not for Children under 12 years</t>
    </r>
  </si>
  <si>
    <t>标签出错，需扣除两箱费用！！！</t>
  </si>
  <si>
    <t>50打/件</t>
  </si>
  <si>
    <t>七：每一个款式要求多做一打做出货样, 送货时一起带上。</t>
  </si>
  <si>
    <t>八：每个纸箱要求從谢巧献纸箱订五层加硬, 不可使用其它纸箱。 違者須接受罰款。</t>
  </si>
  <si>
    <r>
      <t>九：每个外箱正反面都要写上本公司的唛头</t>
    </r>
    <r>
      <rPr>
        <sz val="12"/>
        <color indexed="10"/>
        <rFont val="微软雅黑"/>
        <family val="2"/>
      </rPr>
      <t>（侧唛货号必须打印）</t>
    </r>
    <r>
      <rPr>
        <sz val="12"/>
        <rFont val="微软雅黑"/>
        <family val="2"/>
      </rPr>
      <t>, 唛头如下:</t>
    </r>
  </si>
  <si>
    <t>外箱两侧唛:</t>
  </si>
  <si>
    <r>
      <t xml:space="preserve">ITEM NO:     EAR4999                                                                                                                                                 QTY:         50     DZ                                                                                                              N. W.                Kgs                                                                                         G.W.                 Kgs                                                                                                    Meas                               </t>
    </r>
    <r>
      <rPr>
        <sz val="9"/>
        <rFont val="微软雅黑"/>
        <family val="2"/>
      </rPr>
      <t xml:space="preserve">                                                                    </t>
    </r>
  </si>
  <si>
    <t>外箱两边正唛:</t>
  </si>
  <si>
    <t xml:space="preserve">                                                                                                                          
C/No.                                           
Made In China</t>
  </si>
  <si>
    <t>十：付款方式: 买方在驗貨合格, 出柜后一个月付款。</t>
  </si>
  <si>
    <t>十一：异议及保质期 : 卖方如果对买方提供的产品数量和质量有异议时, 卖方在收到订单后的第一天以书面形式的方式通知买方,如果产品本身有什么质量问题 , 买方可以无条件的退货。</t>
  </si>
  <si>
    <t>买方:</t>
  </si>
  <si>
    <t xml:space="preserve">美国 Linda Fashion 进出口贸易有限公司 </t>
  </si>
  <si>
    <t>卖方:</t>
  </si>
  <si>
    <t>温岭饰品</t>
  </si>
  <si>
    <t>B2-3619</t>
  </si>
  <si>
    <t>经办人:</t>
  </si>
  <si>
    <t>刘梦英</t>
  </si>
  <si>
    <t>李刚</t>
  </si>
  <si>
    <t>联系电话:</t>
  </si>
  <si>
    <t>办公室
电话：</t>
  </si>
  <si>
    <t>義烏市長春二區8幢3號3樓
0579-85422005</t>
  </si>
  <si>
    <t>建行：</t>
  </si>
  <si>
    <t>订货日期:</t>
  </si>
  <si>
    <t>2024/10/20</t>
  </si>
  <si>
    <t xml:space="preserve">交货日期 </t>
  </si>
  <si>
    <t>美国 LINDA FASHION 进出口贸易有限公司驗货单</t>
  </si>
  <si>
    <t>24054</t>
  </si>
  <si>
    <t>供应商：0509#B2-3619 温岭饰品</t>
  </si>
  <si>
    <t>日期:       2024/7/5</t>
  </si>
  <si>
    <t>型号 Item #</t>
  </si>
  <si>
    <t>产品图片    PRODUCT PHOTO</t>
  </si>
  <si>
    <r>
      <t xml:space="preserve">每打颜色说明 </t>
    </r>
    <r>
      <rPr>
        <sz val="10"/>
        <rFont val="微软雅黑"/>
        <family val="2"/>
      </rPr>
      <t>COLORS</t>
    </r>
  </si>
  <si>
    <r>
      <t xml:space="preserve">包装    </t>
    </r>
    <r>
      <rPr>
        <sz val="10"/>
        <rFont val="微软雅黑"/>
        <family val="2"/>
      </rPr>
      <t xml:space="preserve"> Packing</t>
    </r>
  </si>
  <si>
    <t>訂單数量  Qty</t>
  </si>
  <si>
    <t>出貨樣品    SHIPPING PHOTO</t>
  </si>
  <si>
    <t>出貨数量  Dlvy Qty</t>
  </si>
  <si>
    <t>OK</t>
  </si>
  <si>
    <t>返工  Redo</t>
  </si>
  <si>
    <r>
      <t xml:space="preserve">取消 </t>
    </r>
    <r>
      <rPr>
        <sz val="9"/>
        <rFont val="微软雅黑"/>
        <family val="2"/>
      </rPr>
      <t>Cancel</t>
    </r>
  </si>
  <si>
    <t>返工、取消 原因說明  Remark</t>
  </si>
  <si>
    <t>单价</t>
  </si>
  <si>
    <t>金额</t>
  </si>
  <si>
    <t>HC6385032</t>
  </si>
  <si>
    <t>夹子尺寸：4.5Cm 飘带款式
蝴蝶结：10.5x17cm 
蝴蝶结同色布包腰
布料+夹子
#4粉色+玫红     3卡
#9蓝色+蓝色     3卡
#10黄色+浅黄     3卡
#11紫色+紫色     3卡</t>
  </si>
  <si>
    <t>HC6385033</t>
  </si>
  <si>
    <t>夹子尺寸：4.5Cm 波浪款式
蝴蝶结：10.5x17cm 
蝴蝶结同色布包腰
布料+夹子
#2米白+米白     3卡
#3粉色+粉色     3卡
#4浅黄+黄绿     3卡
#5灰色+浅灰     3卡</t>
  </si>
  <si>
    <t>HC6385034</t>
  </si>
  <si>
    <t>夹子尺寸：4.5Cm 蝴蝶款式
蝴蝶结：10.5x17cm 
蝴蝶结同色布包腰
布料+夹子
黄色布+米白     3卡
蓝绿布+绿色     3卡
紫色布+粉色     3卡
蓝色布+浅灰     3卡</t>
  </si>
  <si>
    <t>KHC6384060</t>
  </si>
  <si>
    <t>夹子尺寸：4.5Cm 方形款式
蝴蝶结：10.5x17cm 
蝴蝶结同色布包腰
布料+夹子
#53藏青     3卡
#54深红     3卡
#55深绿     3卡
#40咖啡     3卡</t>
  </si>
  <si>
    <t xml:space="preserve">總計 </t>
  </si>
  <si>
    <t>办公室电话：</t>
  </si>
  <si>
    <t>0579-85422005</t>
  </si>
  <si>
    <t>实际应付：7600元</t>
  </si>
  <si>
    <t>驗货日期 :</t>
  </si>
  <si>
    <t>2024/7/5</t>
  </si>
  <si>
    <t>农行：6228 4803 9286 1415 918 李刚   农行南京栖霞支行</t>
  </si>
  <si>
    <t>江苏省南京市栖霞区仙隐南路2-23号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</si>
</sst>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_ &quot;￥&quot;* #,##0_ ;_ &quot;￥&quot;* \-#,##0_ ;_ &quot;￥&quot;* &quot;-&quot;_ ;_ @_ "/>
    <numFmt numFmtId="176" formatCode="0_);[Red]\(0\)"/>
    <numFmt numFmtId="177" formatCode="0_ "/>
    <numFmt numFmtId="178" formatCode="[$￥-804]#,##0.00"/>
    <numFmt numFmtId="179" formatCode="&quot;￥&quot;#,##0.00_);[Red]\(&quot;￥&quot;#,##0.00\)"/>
  </numFmts>
  <fonts count="24">
    <font>
      <sz val="12"/>
      <name val="宋体"/>
    </font>
    <font>
      <sz val="12"/>
      <name val="微软雅黑"/>
      <family val="2"/>
    </font>
    <font>
      <b/>
      <sz val="20"/>
      <color indexed="8"/>
      <name val="微软雅黑"/>
      <family val="2"/>
    </font>
    <font>
      <sz val="16"/>
      <name val="微软雅黑"/>
      <family val="2"/>
    </font>
    <font>
      <sz val="16"/>
      <name val="宋体"/>
    </font>
    <font>
      <sz val="14"/>
      <name val="微软雅黑"/>
      <family val="2"/>
    </font>
    <font>
      <sz val="11"/>
      <name val="微软雅黑"/>
      <family val="2"/>
    </font>
    <font>
      <sz val="12"/>
      <color indexed="10"/>
      <name val="微软雅黑"/>
      <family val="2"/>
    </font>
    <font>
      <b/>
      <sz val="12"/>
      <name val="微软雅黑"/>
      <family val="2"/>
    </font>
    <font>
      <b/>
      <sz val="20"/>
      <name val="微软雅黑"/>
      <family val="2"/>
    </font>
    <font>
      <sz val="14"/>
      <name val="宋体"/>
    </font>
    <font>
      <sz val="20"/>
      <name val="微软雅黑"/>
      <family val="2"/>
    </font>
    <font>
      <sz val="14"/>
      <name val="Arial"/>
      <family val="2"/>
    </font>
    <font>
      <b/>
      <sz val="14"/>
      <name val="微软雅黑"/>
      <family val="2"/>
    </font>
    <font>
      <sz val="9"/>
      <name val="微软雅黑"/>
      <family val="2"/>
    </font>
    <font>
      <sz val="8"/>
      <name val="微软雅黑"/>
      <family val="2"/>
    </font>
    <font>
      <sz val="14"/>
      <color indexed="10"/>
      <name val="微软雅黑"/>
      <family val="2"/>
    </font>
    <font>
      <b/>
      <sz val="14"/>
      <color indexed="10"/>
      <name val="微软雅黑"/>
      <family val="2"/>
    </font>
    <font>
      <sz val="18"/>
      <color indexed="10"/>
      <name val="微软雅黑"/>
      <family val="2"/>
    </font>
    <font>
      <b/>
      <sz val="28"/>
      <name val="微软雅黑"/>
      <family val="2"/>
    </font>
    <font>
      <sz val="10"/>
      <name val="微软雅黑"/>
      <family val="2"/>
    </font>
    <font>
      <b/>
      <sz val="16"/>
      <name val="微软雅黑"/>
      <family val="2"/>
    </font>
    <font>
      <sz val="14"/>
      <color theme="1"/>
      <name val="Arial"/>
      <family val="2"/>
    </font>
    <font>
      <sz val="12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162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7" fontId="1" fillId="0" borderId="0" xfId="0" applyNumberFormat="1" applyFont="1"/>
    <xf numFmtId="0" fontId="10" fillId="0" borderId="0" xfId="0" applyFont="1"/>
    <xf numFmtId="0" fontId="4" fillId="0" borderId="0" xfId="0" applyFont="1" applyAlignment="1">
      <alignment horizontal="center" vertical="center"/>
    </xf>
    <xf numFmtId="178" fontId="0" fillId="0" borderId="0" xfId="0" applyNumberFormat="1"/>
    <xf numFmtId="38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8" fontId="1" fillId="0" borderId="7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8" fontId="5" fillId="0" borderId="23" xfId="0" applyNumberFormat="1" applyFont="1" applyBorder="1" applyAlignment="1">
      <alignment horizontal="center" vertical="center"/>
    </xf>
    <xf numFmtId="38" fontId="5" fillId="0" borderId="27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8" fontId="5" fillId="0" borderId="3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top" wrapText="1"/>
    </xf>
    <xf numFmtId="38" fontId="14" fillId="0" borderId="9" xfId="0" applyNumberFormat="1" applyFont="1" applyBorder="1" applyAlignment="1">
      <alignment horizontal="left" vertical="top" wrapText="1"/>
    </xf>
    <xf numFmtId="3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49" fontId="2" fillId="0" borderId="2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5" fillId="0" borderId="35" xfId="0" applyFont="1" applyBorder="1" applyAlignment="1">
      <alignment horizontal="center" vertical="center"/>
    </xf>
    <xf numFmtId="0" fontId="17" fillId="0" borderId="28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top"/>
    </xf>
    <xf numFmtId="0" fontId="18" fillId="2" borderId="17" xfId="0" applyFont="1" applyFill="1" applyBorder="1" applyAlignment="1">
      <alignment vertical="center" wrapText="1"/>
    </xf>
    <xf numFmtId="0" fontId="0" fillId="0" borderId="0" xfId="0" applyBorder="1"/>
    <xf numFmtId="0" fontId="1" fillId="0" borderId="17" xfId="0" applyFont="1" applyBorder="1" applyAlignment="1">
      <alignment vertical="center"/>
    </xf>
    <xf numFmtId="0" fontId="1" fillId="0" borderId="12" xfId="0" applyFont="1" applyBorder="1" applyAlignment="1">
      <alignment horizontal="center" vertical="top"/>
    </xf>
    <xf numFmtId="0" fontId="14" fillId="0" borderId="40" xfId="0" applyFont="1" applyBorder="1" applyAlignment="1">
      <alignment wrapText="1"/>
    </xf>
    <xf numFmtId="0" fontId="14" fillId="0" borderId="12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1" applyFont="1" applyBorder="1" applyAlignment="1">
      <alignment horizontal="left" vertical="center"/>
    </xf>
    <xf numFmtId="0" fontId="1" fillId="0" borderId="17" xfId="1" applyFont="1" applyBorder="1" applyAlignment="1">
      <alignment horizontal="left" vertical="center"/>
    </xf>
    <xf numFmtId="0" fontId="1" fillId="0" borderId="12" xfId="1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7" fillId="0" borderId="2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D8B691C3-E25E-4E9D-8B65-B1A969358EFF}"/>
    <cellStyle name="常规 2 5" xfId="2" xr:uid="{46B6A5EC-67AF-4AC8-BB8D-4E235D1FFB7D}"/>
    <cellStyle name="常规 4" xfId="3" xr:uid="{F08F7D69-DAC4-488B-BC47-60D69A940C1E}"/>
    <cellStyle name="常规 4 2" xfId="4" xr:uid="{3A74E9DC-3CFB-4421-9947-4A6CB7829A04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483869</xdr:colOff>
      <xdr:row>21</xdr:row>
      <xdr:rowOff>99060</xdr:rowOff>
    </xdr:from>
    <xdr:to>
      <xdr:col>9</xdr:col>
      <xdr:colOff>1796638</xdr:colOff>
      <xdr:row>21</xdr:row>
      <xdr:rowOff>568521</xdr:rowOff>
    </xdr:to>
    <xdr:sp macro="" textlink="">
      <xdr:nvSpPr>
        <xdr:cNvPr id="2" name="菱形 10">
          <a:extLst>
            <a:ext uri="{FF2B5EF4-FFF2-40B4-BE49-F238E27FC236}">
              <a16:creationId xmlns:a16="http://schemas.microsoft.com/office/drawing/2014/main" id="{3692768A-B454-2B62-5644-9EBE00B99103}"/>
            </a:ext>
          </a:extLst>
        </xdr:cNvPr>
        <xdr:cNvSpPr>
          <a:spLocks noChangeArrowheads="1"/>
        </xdr:cNvSpPr>
      </xdr:nvSpPr>
      <xdr:spPr>
        <a:xfrm>
          <a:off x="10328275" y="18219420"/>
          <a:ext cx="1320800" cy="469265"/>
        </a:xfrm>
        <a:prstGeom prst="diamond">
          <a:avLst/>
        </a:prstGeom>
        <a:noFill/>
        <a:ln w="25400" algn="ctr">
          <a:solidFill>
            <a:srgbClr val="385D8A"/>
          </a:solidFill>
          <a:miter lim="800000"/>
        </a:ln>
      </xdr:spPr>
      <xdr:txBody>
        <a:bodyPr vertOverflow="clip" wrap="square" lIns="36576" tIns="36576" rIns="36576" bIns="36576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Calibri" panose="020F0502020204030204"/>
            </a:rPr>
            <a:t>HTC</a:t>
          </a:r>
        </a:p>
      </xdr:txBody>
    </xdr:sp>
    <xdr:clientData/>
  </xdr:twoCellAnchor>
  <xdr:twoCellAnchor editAs="oneCell">
    <xdr:from>
      <xdr:col>8</xdr:col>
      <xdr:colOff>76200</xdr:colOff>
      <xdr:row>19</xdr:row>
      <xdr:rowOff>15240</xdr:rowOff>
    </xdr:from>
    <xdr:to>
      <xdr:col>8</xdr:col>
      <xdr:colOff>2651760</xdr:colOff>
      <xdr:row>19</xdr:row>
      <xdr:rowOff>1546860</xdr:rowOff>
    </xdr:to>
    <xdr:pic>
      <xdr:nvPicPr>
        <xdr:cNvPr id="32455" name="Picture 3">
          <a:extLst>
            <a:ext uri="{FF2B5EF4-FFF2-40B4-BE49-F238E27FC236}">
              <a16:creationId xmlns:a16="http://schemas.microsoft.com/office/drawing/2014/main" id="{3D8E0FCC-455E-7108-8447-BEE704EF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16253460"/>
          <a:ext cx="2575560" cy="1531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14</xdr:row>
      <xdr:rowOff>236220</xdr:rowOff>
    </xdr:from>
    <xdr:to>
      <xdr:col>5</xdr:col>
      <xdr:colOff>525780</xdr:colOff>
      <xdr:row>15</xdr:row>
      <xdr:rowOff>1508760</xdr:rowOff>
    </xdr:to>
    <xdr:pic>
      <xdr:nvPicPr>
        <xdr:cNvPr id="32456" name="图片 6">
          <a:extLst>
            <a:ext uri="{FF2B5EF4-FFF2-40B4-BE49-F238E27FC236}">
              <a16:creationId xmlns:a16="http://schemas.microsoft.com/office/drawing/2014/main" id="{C10A4463-D53B-0CE2-AACF-CFE86AF0F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2725400"/>
          <a:ext cx="4419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259080</xdr:colOff>
      <xdr:row>3</xdr:row>
      <xdr:rowOff>830580</xdr:rowOff>
    </xdr:from>
    <xdr:to>
      <xdr:col>10</xdr:col>
      <xdr:colOff>868680</xdr:colOff>
      <xdr:row>3</xdr:row>
      <xdr:rowOff>1874520</xdr:rowOff>
    </xdr:to>
    <xdr:pic>
      <xdr:nvPicPr>
        <xdr:cNvPr id="32457" name="图片 2">
          <a:extLst>
            <a:ext uri="{FF2B5EF4-FFF2-40B4-BE49-F238E27FC236}">
              <a16:creationId xmlns:a16="http://schemas.microsoft.com/office/drawing/2014/main" id="{AE3F7677-6D9F-8F7C-697F-BD47FAD06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2026920"/>
          <a:ext cx="60960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259080</xdr:colOff>
      <xdr:row>4</xdr:row>
      <xdr:rowOff>830580</xdr:rowOff>
    </xdr:from>
    <xdr:to>
      <xdr:col>10</xdr:col>
      <xdr:colOff>868680</xdr:colOff>
      <xdr:row>4</xdr:row>
      <xdr:rowOff>1874520</xdr:rowOff>
    </xdr:to>
    <xdr:pic>
      <xdr:nvPicPr>
        <xdr:cNvPr id="32458" name="图片 3">
          <a:extLst>
            <a:ext uri="{FF2B5EF4-FFF2-40B4-BE49-F238E27FC236}">
              <a16:creationId xmlns:a16="http://schemas.microsoft.com/office/drawing/2014/main" id="{66F2911A-D995-E23C-BFC9-F4BDE9864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4328160"/>
          <a:ext cx="60960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259080</xdr:colOff>
      <xdr:row>5</xdr:row>
      <xdr:rowOff>830580</xdr:rowOff>
    </xdr:from>
    <xdr:to>
      <xdr:col>10</xdr:col>
      <xdr:colOff>868680</xdr:colOff>
      <xdr:row>5</xdr:row>
      <xdr:rowOff>1874520</xdr:rowOff>
    </xdr:to>
    <xdr:pic>
      <xdr:nvPicPr>
        <xdr:cNvPr id="32459" name="图片 4">
          <a:extLst>
            <a:ext uri="{FF2B5EF4-FFF2-40B4-BE49-F238E27FC236}">
              <a16:creationId xmlns:a16="http://schemas.microsoft.com/office/drawing/2014/main" id="{088F5953-14D9-F8AF-08B8-A13575709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6629400"/>
          <a:ext cx="60960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297180</xdr:colOff>
      <xdr:row>6</xdr:row>
      <xdr:rowOff>746760</xdr:rowOff>
    </xdr:from>
    <xdr:to>
      <xdr:col>10</xdr:col>
      <xdr:colOff>960120</xdr:colOff>
      <xdr:row>6</xdr:row>
      <xdr:rowOff>2004060</xdr:rowOff>
    </xdr:to>
    <xdr:pic>
      <xdr:nvPicPr>
        <xdr:cNvPr id="32460" name="图片 5">
          <a:extLst>
            <a:ext uri="{FF2B5EF4-FFF2-40B4-BE49-F238E27FC236}">
              <a16:creationId xmlns:a16="http://schemas.microsoft.com/office/drawing/2014/main" id="{50879BDC-4E0E-EE6A-2AD0-A8CB56948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4920" y="8846820"/>
          <a:ext cx="66294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</xdr:colOff>
      <xdr:row>3</xdr:row>
      <xdr:rowOff>91440</xdr:rowOff>
    </xdr:from>
    <xdr:to>
      <xdr:col>8</xdr:col>
      <xdr:colOff>2606040</xdr:colOff>
      <xdr:row>3</xdr:row>
      <xdr:rowOff>2080260</xdr:rowOff>
    </xdr:to>
    <xdr:pic>
      <xdr:nvPicPr>
        <xdr:cNvPr id="32461" name="图片 6" descr="IMG20241008162855">
          <a:extLst>
            <a:ext uri="{FF2B5EF4-FFF2-40B4-BE49-F238E27FC236}">
              <a16:creationId xmlns:a16="http://schemas.microsoft.com/office/drawing/2014/main" id="{19AAC7B5-9626-1A73-0142-91C0A468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1287780"/>
          <a:ext cx="257556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</xdr:colOff>
      <xdr:row>4</xdr:row>
      <xdr:rowOff>228600</xdr:rowOff>
    </xdr:from>
    <xdr:to>
      <xdr:col>8</xdr:col>
      <xdr:colOff>2613660</xdr:colOff>
      <xdr:row>4</xdr:row>
      <xdr:rowOff>1981200</xdr:rowOff>
    </xdr:to>
    <xdr:pic>
      <xdr:nvPicPr>
        <xdr:cNvPr id="32462" name="图片 7" descr="IMG20241008163238">
          <a:extLst>
            <a:ext uri="{FF2B5EF4-FFF2-40B4-BE49-F238E27FC236}">
              <a16:creationId xmlns:a16="http://schemas.microsoft.com/office/drawing/2014/main" id="{1EF97D06-78F0-010C-66EE-3B2AD840E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3726180"/>
          <a:ext cx="259842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5</xdr:row>
      <xdr:rowOff>160020</xdr:rowOff>
    </xdr:from>
    <xdr:to>
      <xdr:col>8</xdr:col>
      <xdr:colOff>2636520</xdr:colOff>
      <xdr:row>5</xdr:row>
      <xdr:rowOff>1912620</xdr:rowOff>
    </xdr:to>
    <xdr:pic>
      <xdr:nvPicPr>
        <xdr:cNvPr id="32463" name="图片 8" descr="IMG20241008163533">
          <a:extLst>
            <a:ext uri="{FF2B5EF4-FFF2-40B4-BE49-F238E27FC236}">
              <a16:creationId xmlns:a16="http://schemas.microsoft.com/office/drawing/2014/main" id="{8EA025DC-8216-19CE-923A-707FEA210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420" y="5958840"/>
          <a:ext cx="259842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60960</xdr:colOff>
      <xdr:row>6</xdr:row>
      <xdr:rowOff>342900</xdr:rowOff>
    </xdr:from>
    <xdr:to>
      <xdr:col>8</xdr:col>
      <xdr:colOff>2621280</xdr:colOff>
      <xdr:row>6</xdr:row>
      <xdr:rowOff>1958340</xdr:rowOff>
    </xdr:to>
    <xdr:pic>
      <xdr:nvPicPr>
        <xdr:cNvPr id="32464" name="图片 9" descr="IMG20241008164111">
          <a:extLst>
            <a:ext uri="{FF2B5EF4-FFF2-40B4-BE49-F238E27FC236}">
              <a16:creationId xmlns:a16="http://schemas.microsoft.com/office/drawing/2014/main" id="{374628A0-589F-A7D2-445E-2C7120C5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280" y="8442960"/>
          <a:ext cx="2560320" cy="161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004F-151E-4D75-9B9C-2F78E67A01AE}">
  <sheetPr>
    <pageSetUpPr fitToPage="1"/>
  </sheetPr>
  <dimension ref="A1:M29"/>
  <sheetViews>
    <sheetView tabSelected="1" topLeftCell="A22" zoomScale="85" workbookViewId="0">
      <selection activeCell="H27" sqref="H27"/>
    </sheetView>
  </sheetViews>
  <sheetFormatPr defaultColWidth="9" defaultRowHeight="20.399999999999999"/>
  <cols>
    <col min="1" max="1" width="9.09765625" style="32" customWidth="1"/>
    <col min="2" max="2" width="18.8984375" customWidth="1"/>
    <col min="3" max="3" width="23.19921875" customWidth="1"/>
    <col min="4" max="4" width="8.69921875" customWidth="1"/>
    <col min="5" max="5" width="6.19921875" customWidth="1"/>
    <col min="6" max="6" width="8.69921875" style="33" customWidth="1"/>
    <col min="7" max="7" width="6.19921875" customWidth="1"/>
    <col min="8" max="8" width="12.59765625" style="34" customWidth="1"/>
    <col min="9" max="9" width="35.59765625" customWidth="1"/>
    <col min="10" max="10" width="33.5" customWidth="1"/>
    <col min="11" max="11" width="16.69921875" customWidth="1"/>
    <col min="13" max="13" width="11.8984375" bestFit="1" customWidth="1"/>
    <col min="16" max="17" width="9.5" bestFit="1" customWidth="1"/>
    <col min="18" max="19" width="11.8984375" bestFit="1" customWidth="1"/>
  </cols>
  <sheetData>
    <row r="1" spans="1:11" ht="37.950000000000003" customHeight="1">
      <c r="A1" s="68" t="s">
        <v>0</v>
      </c>
      <c r="B1" s="69"/>
      <c r="C1" s="70"/>
      <c r="D1" s="70"/>
      <c r="E1" s="70"/>
      <c r="F1" s="70"/>
      <c r="G1" s="70"/>
      <c r="H1" s="70"/>
      <c r="I1" s="71"/>
      <c r="J1" s="71"/>
      <c r="K1" s="56" t="s">
        <v>1</v>
      </c>
    </row>
    <row r="2" spans="1:11" ht="24" customHeight="1">
      <c r="A2" s="72" t="s">
        <v>2</v>
      </c>
      <c r="B2" s="73"/>
      <c r="C2" s="73"/>
      <c r="D2" s="73"/>
      <c r="E2" s="73"/>
      <c r="F2" s="73"/>
      <c r="G2" s="73"/>
      <c r="H2" s="74"/>
      <c r="I2" s="75" t="s">
        <v>3</v>
      </c>
      <c r="J2" s="76"/>
      <c r="K2" s="77"/>
    </row>
    <row r="3" spans="1:11" ht="32.4" customHeight="1">
      <c r="A3" s="35" t="s">
        <v>4</v>
      </c>
      <c r="B3" s="36" t="s">
        <v>5</v>
      </c>
      <c r="C3" s="5" t="s">
        <v>6</v>
      </c>
      <c r="D3" s="78" t="s">
        <v>7</v>
      </c>
      <c r="E3" s="79"/>
      <c r="F3" s="78" t="s">
        <v>8</v>
      </c>
      <c r="G3" s="79"/>
      <c r="H3" s="37" t="s">
        <v>9</v>
      </c>
      <c r="I3" s="5" t="s">
        <v>10</v>
      </c>
      <c r="J3" s="5" t="s">
        <v>11</v>
      </c>
      <c r="K3" s="5" t="s">
        <v>12</v>
      </c>
    </row>
    <row r="4" spans="1:11" ht="181.5" customHeight="1">
      <c r="A4" s="8">
        <v>1</v>
      </c>
      <c r="B4" s="9" t="s">
        <v>13</v>
      </c>
      <c r="C4" s="38" t="s">
        <v>14</v>
      </c>
      <c r="D4" s="13">
        <v>150</v>
      </c>
      <c r="E4" s="14" t="s">
        <v>15</v>
      </c>
      <c r="F4" s="39">
        <v>1.1499999999999999</v>
      </c>
      <c r="G4" s="14" t="s">
        <v>16</v>
      </c>
      <c r="H4" s="40">
        <f>D4*12*F4</f>
        <v>2070</v>
      </c>
      <c r="I4" s="10"/>
      <c r="J4" s="57" t="s">
        <v>17</v>
      </c>
      <c r="K4" s="12" t="s">
        <v>18</v>
      </c>
    </row>
    <row r="5" spans="1:11" ht="181.5" customHeight="1">
      <c r="A5" s="8">
        <v>2</v>
      </c>
      <c r="B5" s="9" t="s">
        <v>19</v>
      </c>
      <c r="C5" s="38" t="s">
        <v>20</v>
      </c>
      <c r="D5" s="13">
        <v>150</v>
      </c>
      <c r="E5" s="14" t="s">
        <v>15</v>
      </c>
      <c r="F5" s="39">
        <v>1.1499999999999999</v>
      </c>
      <c r="G5" s="14" t="s">
        <v>16</v>
      </c>
      <c r="H5" s="40">
        <f>D5*12*F5</f>
        <v>2070</v>
      </c>
      <c r="I5" s="10"/>
      <c r="J5" s="57" t="s">
        <v>21</v>
      </c>
      <c r="K5" s="12" t="s">
        <v>18</v>
      </c>
    </row>
    <row r="6" spans="1:11" ht="181.5" customHeight="1">
      <c r="A6" s="8">
        <v>3</v>
      </c>
      <c r="B6" s="9" t="s">
        <v>22</v>
      </c>
      <c r="C6" s="38" t="s">
        <v>23</v>
      </c>
      <c r="D6" s="13">
        <v>150</v>
      </c>
      <c r="E6" s="14" t="s">
        <v>15</v>
      </c>
      <c r="F6" s="39">
        <v>1.1499999999999999</v>
      </c>
      <c r="G6" s="14" t="s">
        <v>16</v>
      </c>
      <c r="H6" s="40">
        <f>D6*12*F6</f>
        <v>2070</v>
      </c>
      <c r="I6" s="10"/>
      <c r="J6" s="57" t="s">
        <v>24</v>
      </c>
      <c r="K6" s="12" t="s">
        <v>18</v>
      </c>
    </row>
    <row r="7" spans="1:11" ht="181.5" customHeight="1">
      <c r="A7" s="8">
        <v>4</v>
      </c>
      <c r="B7" s="9" t="s">
        <v>25</v>
      </c>
      <c r="C7" s="38" t="s">
        <v>26</v>
      </c>
      <c r="D7" s="13">
        <v>150</v>
      </c>
      <c r="E7" s="14" t="s">
        <v>15</v>
      </c>
      <c r="F7" s="39">
        <v>1.1499999999999999</v>
      </c>
      <c r="G7" s="14" t="s">
        <v>16</v>
      </c>
      <c r="H7" s="40">
        <f>D7*12*F7</f>
        <v>2070</v>
      </c>
      <c r="I7" s="10"/>
      <c r="J7" s="57" t="s">
        <v>27</v>
      </c>
      <c r="K7" s="12" t="s">
        <v>18</v>
      </c>
    </row>
    <row r="8" spans="1:11" s="31" customFormat="1" ht="20.399999999999999" customHeight="1">
      <c r="A8" s="41"/>
      <c r="B8" s="42" t="s">
        <v>28</v>
      </c>
      <c r="D8" s="43">
        <f>SUM(D4:D7)</f>
        <v>600</v>
      </c>
      <c r="E8" s="42" t="s">
        <v>15</v>
      </c>
      <c r="F8" s="80" t="s">
        <v>29</v>
      </c>
      <c r="G8" s="81"/>
      <c r="H8" s="44">
        <f>SUM(H4:H7)</f>
        <v>8280</v>
      </c>
      <c r="I8" s="58" t="s">
        <v>30</v>
      </c>
      <c r="J8" s="46"/>
      <c r="K8" s="59"/>
    </row>
    <row r="9" spans="1:11" s="31" customFormat="1" ht="20.399999999999999" customHeight="1">
      <c r="A9" s="128"/>
      <c r="B9" s="129"/>
      <c r="C9" s="129"/>
      <c r="D9" s="129"/>
      <c r="E9" s="130"/>
      <c r="F9" s="82">
        <v>0.03</v>
      </c>
      <c r="G9" s="83"/>
      <c r="H9" s="45">
        <f>H8*F9</f>
        <v>248.39999999999998</v>
      </c>
      <c r="I9" s="60" t="s">
        <v>31</v>
      </c>
      <c r="J9" s="46"/>
      <c r="K9" s="59"/>
    </row>
    <row r="10" spans="1:11" s="31" customFormat="1" ht="20.399999999999999" customHeight="1">
      <c r="A10" s="131"/>
      <c r="B10" s="132"/>
      <c r="C10" s="132"/>
      <c r="D10" s="132"/>
      <c r="E10" s="133"/>
      <c r="F10" s="84" t="s">
        <v>32</v>
      </c>
      <c r="G10" s="83"/>
      <c r="H10" s="45"/>
      <c r="I10" s="137" t="s">
        <v>33</v>
      </c>
      <c r="J10" s="138"/>
      <c r="K10" s="139"/>
    </row>
    <row r="11" spans="1:11" s="31" customFormat="1" ht="44.25" customHeight="1">
      <c r="A11" s="134"/>
      <c r="B11" s="135"/>
      <c r="C11" s="135"/>
      <c r="D11" s="135"/>
      <c r="E11" s="136"/>
      <c r="F11" s="85" t="s">
        <v>34</v>
      </c>
      <c r="G11" s="86"/>
      <c r="H11" s="47">
        <f>H8-H9-H10</f>
        <v>8031.6</v>
      </c>
      <c r="I11" s="140"/>
      <c r="J11" s="141"/>
      <c r="K11" s="142"/>
    </row>
    <row r="12" spans="1:11" ht="19.95" customHeight="1">
      <c r="A12" s="87" t="s">
        <v>35</v>
      </c>
      <c r="B12" s="88"/>
      <c r="C12" s="88"/>
      <c r="D12" s="88"/>
      <c r="E12" s="88"/>
      <c r="F12" s="88"/>
      <c r="G12" s="88"/>
      <c r="H12" s="88"/>
      <c r="I12" s="88"/>
      <c r="J12" s="88"/>
      <c r="K12" s="89"/>
    </row>
    <row r="13" spans="1:11" ht="19.95" customHeight="1">
      <c r="A13" s="90" t="s">
        <v>36</v>
      </c>
      <c r="B13" s="91"/>
      <c r="C13" s="91"/>
      <c r="D13" s="91"/>
      <c r="E13" s="91"/>
      <c r="F13" s="91"/>
      <c r="G13" s="91"/>
      <c r="H13" s="91"/>
      <c r="I13" s="91"/>
      <c r="J13" s="91"/>
      <c r="K13" s="92"/>
    </row>
    <row r="14" spans="1:11" ht="19.95" customHeight="1">
      <c r="A14" s="93" t="s">
        <v>37</v>
      </c>
      <c r="B14" s="94"/>
      <c r="C14" s="94"/>
      <c r="D14" s="94"/>
      <c r="E14" s="94"/>
      <c r="F14" s="94"/>
      <c r="G14" s="94"/>
      <c r="H14" s="94"/>
      <c r="I14" s="94"/>
      <c r="J14" s="94"/>
      <c r="K14" s="95"/>
    </row>
    <row r="15" spans="1:11" ht="19.95" customHeight="1">
      <c r="A15" s="90" t="s">
        <v>38</v>
      </c>
      <c r="B15" s="91"/>
      <c r="C15" s="91"/>
      <c r="D15" s="91"/>
      <c r="E15" s="91"/>
      <c r="F15" s="91"/>
      <c r="G15" s="91"/>
      <c r="H15" s="91"/>
      <c r="I15" s="91"/>
      <c r="J15" s="91"/>
      <c r="K15" s="92"/>
    </row>
    <row r="16" spans="1:11" ht="124.95" customHeight="1">
      <c r="A16" s="49"/>
      <c r="B16" s="96"/>
      <c r="C16" s="96"/>
      <c r="D16" s="50"/>
      <c r="E16" s="50"/>
      <c r="F16" s="50"/>
      <c r="G16" s="50"/>
      <c r="H16" s="50"/>
      <c r="I16" s="50"/>
      <c r="J16" s="50"/>
      <c r="K16" s="61"/>
    </row>
    <row r="17" spans="1:13" ht="19.95" customHeight="1">
      <c r="A17" s="97" t="s">
        <v>39</v>
      </c>
      <c r="B17" s="98"/>
      <c r="C17" s="98"/>
      <c r="D17" s="98"/>
      <c r="E17" s="98"/>
      <c r="F17" s="98"/>
      <c r="G17" s="98"/>
      <c r="H17" s="98"/>
      <c r="I17" s="98"/>
      <c r="J17" s="98"/>
      <c r="K17" s="99"/>
    </row>
    <row r="18" spans="1:13" ht="111" customHeight="1">
      <c r="A18" s="100" t="s">
        <v>40</v>
      </c>
      <c r="B18" s="101"/>
      <c r="C18" s="101"/>
      <c r="D18" s="101"/>
      <c r="E18" s="102" t="s">
        <v>41</v>
      </c>
      <c r="F18" s="103"/>
      <c r="G18" s="103"/>
      <c r="H18" s="104"/>
      <c r="I18" s="62" t="s">
        <v>42</v>
      </c>
      <c r="J18" s="105" t="s">
        <v>43</v>
      </c>
      <c r="K18" s="106"/>
      <c r="M18" s="63"/>
    </row>
    <row r="19" spans="1:13" ht="19.95" customHeight="1">
      <c r="A19" s="107" t="s">
        <v>44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9"/>
    </row>
    <row r="20" spans="1:13" ht="125.4" customHeight="1">
      <c r="A20" s="90" t="s">
        <v>45</v>
      </c>
      <c r="B20" s="91"/>
      <c r="C20" s="91"/>
      <c r="D20" s="91"/>
      <c r="E20" s="91"/>
      <c r="F20" s="91"/>
      <c r="G20" s="91"/>
      <c r="H20" s="91"/>
      <c r="I20" s="64"/>
      <c r="J20" s="64"/>
      <c r="K20" s="65"/>
    </row>
    <row r="21" spans="1:13" ht="19.95" customHeight="1">
      <c r="A21" s="97" t="s">
        <v>46</v>
      </c>
      <c r="B21" s="98"/>
      <c r="C21" s="98"/>
      <c r="D21" s="98"/>
      <c r="E21" s="98"/>
      <c r="F21" s="98"/>
      <c r="G21" s="98"/>
      <c r="H21" s="98"/>
      <c r="I21" s="98"/>
      <c r="J21" s="98"/>
      <c r="K21" s="99"/>
    </row>
    <row r="22" spans="1:13" ht="87" customHeight="1">
      <c r="A22" s="110" t="s">
        <v>47</v>
      </c>
      <c r="B22" s="111"/>
      <c r="C22" s="51"/>
      <c r="D22" s="112" t="s">
        <v>48</v>
      </c>
      <c r="E22" s="113"/>
      <c r="F22" s="114"/>
      <c r="G22" s="52"/>
      <c r="H22" s="53"/>
      <c r="I22" s="51" t="s">
        <v>49</v>
      </c>
      <c r="J22" s="66" t="s">
        <v>50</v>
      </c>
      <c r="K22" s="67"/>
    </row>
    <row r="23" spans="1:13" ht="19.95" customHeight="1">
      <c r="A23" s="107" t="s">
        <v>51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9"/>
    </row>
    <row r="24" spans="1:13" ht="19.95" customHeight="1">
      <c r="A24" s="115" t="s">
        <v>52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7"/>
    </row>
    <row r="25" spans="1:13" ht="19.95" customHeight="1">
      <c r="A25" s="18" t="s">
        <v>53</v>
      </c>
      <c r="B25" s="118" t="s">
        <v>54</v>
      </c>
      <c r="C25" s="96"/>
      <c r="D25" s="96"/>
      <c r="E25" s="96"/>
      <c r="F25" s="96"/>
      <c r="G25" s="119"/>
      <c r="H25" s="54" t="s">
        <v>55</v>
      </c>
      <c r="I25" s="48" t="s">
        <v>56</v>
      </c>
      <c r="J25" s="91" t="s">
        <v>57</v>
      </c>
      <c r="K25" s="92"/>
    </row>
    <row r="26" spans="1:13" ht="19.95" customHeight="1">
      <c r="A26" s="18" t="s">
        <v>58</v>
      </c>
      <c r="B26" s="118" t="s">
        <v>59</v>
      </c>
      <c r="C26" s="96"/>
      <c r="D26" s="96"/>
      <c r="E26" s="96"/>
      <c r="F26" s="96"/>
      <c r="G26" s="119"/>
      <c r="H26" s="54" t="s">
        <v>58</v>
      </c>
      <c r="I26" s="90" t="s">
        <v>60</v>
      </c>
      <c r="J26" s="91"/>
      <c r="K26" s="92"/>
    </row>
    <row r="27" spans="1:13" ht="19.95" customHeight="1">
      <c r="A27" s="18" t="s">
        <v>61</v>
      </c>
      <c r="B27" s="118">
        <v>13676819855</v>
      </c>
      <c r="C27" s="96"/>
      <c r="D27" s="96"/>
      <c r="E27" s="96"/>
      <c r="F27" s="96"/>
      <c r="G27" s="119"/>
      <c r="H27" s="54" t="s">
        <v>61</v>
      </c>
      <c r="I27" s="90"/>
      <c r="J27" s="91"/>
      <c r="K27" s="92"/>
    </row>
    <row r="28" spans="1:13" ht="37.5" customHeight="1">
      <c r="A28" s="55" t="s">
        <v>62</v>
      </c>
      <c r="B28" s="120" t="s">
        <v>63</v>
      </c>
      <c r="C28" s="121"/>
      <c r="D28" s="121"/>
      <c r="E28" s="121"/>
      <c r="F28" s="121"/>
      <c r="G28" s="122"/>
      <c r="H28" s="54" t="s">
        <v>64</v>
      </c>
      <c r="I28" s="123"/>
      <c r="J28" s="124"/>
      <c r="K28" s="125"/>
    </row>
    <row r="29" spans="1:13" ht="19.95" customHeight="1">
      <c r="A29" s="18" t="s">
        <v>65</v>
      </c>
      <c r="B29" s="126" t="s">
        <v>66</v>
      </c>
      <c r="C29" s="126"/>
      <c r="D29" s="126"/>
      <c r="E29" s="126"/>
      <c r="F29" s="126"/>
      <c r="G29" s="126"/>
      <c r="H29" s="54" t="s">
        <v>67</v>
      </c>
      <c r="I29" s="127">
        <v>45616</v>
      </c>
      <c r="J29" s="127"/>
      <c r="K29" s="127"/>
    </row>
  </sheetData>
  <mergeCells count="37">
    <mergeCell ref="B28:G28"/>
    <mergeCell ref="I28:K28"/>
    <mergeCell ref="B29:G29"/>
    <mergeCell ref="I29:K29"/>
    <mergeCell ref="A9:E11"/>
    <mergeCell ref="I10:K11"/>
    <mergeCell ref="A24:K24"/>
    <mergeCell ref="B25:G25"/>
    <mergeCell ref="J25:K25"/>
    <mergeCell ref="B26:G26"/>
    <mergeCell ref="I26:K26"/>
    <mergeCell ref="B27:G27"/>
    <mergeCell ref="I27:K27"/>
    <mergeCell ref="A19:K19"/>
    <mergeCell ref="A20:H20"/>
    <mergeCell ref="A21:K21"/>
    <mergeCell ref="A22:B22"/>
    <mergeCell ref="D22:F22"/>
    <mergeCell ref="A23:K23"/>
    <mergeCell ref="A15:K15"/>
    <mergeCell ref="B16:C16"/>
    <mergeCell ref="A17:K17"/>
    <mergeCell ref="A18:D18"/>
    <mergeCell ref="E18:H18"/>
    <mergeCell ref="J18:K18"/>
    <mergeCell ref="F9:G9"/>
    <mergeCell ref="F10:G10"/>
    <mergeCell ref="F11:G11"/>
    <mergeCell ref="A12:K12"/>
    <mergeCell ref="A13:K13"/>
    <mergeCell ref="A14:K14"/>
    <mergeCell ref="A1:J1"/>
    <mergeCell ref="A2:H2"/>
    <mergeCell ref="I2:K2"/>
    <mergeCell ref="D3:E3"/>
    <mergeCell ref="F3:G3"/>
    <mergeCell ref="F8:G8"/>
  </mergeCells>
  <conditionalFormatting sqref="C4">
    <cfRule type="duplicateValues" dxfId="7" priority="4"/>
    <cfRule type="duplicateValues" dxfId="6" priority="3"/>
    <cfRule type="duplicateValues" dxfId="5" priority="2"/>
  </conditionalFormatting>
  <conditionalFormatting sqref="B4:B7">
    <cfRule type="duplicateValues" dxfId="4" priority="1"/>
  </conditionalFormatting>
  <conditionalFormatting sqref="C5:C7">
    <cfRule type="duplicateValues" dxfId="3" priority="150"/>
    <cfRule type="duplicateValues" dxfId="2" priority="151"/>
    <cfRule type="duplicateValues" dxfId="1" priority="152"/>
  </conditionalFormatting>
  <pageMargins left="0.26" right="0.16" top="0.27" bottom="0.43000000000000005" header="0.17" footer="0.21"/>
  <pageSetup scale="53" fitToHeight="0" orientation="portrait"/>
  <headerFooter alignWithMargins="0">
    <oddFooter>&amp;C&amp;P of &amp;N&amp;R&amp;D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61C4-F603-4A5C-9F53-D846D5C6C346}">
  <dimension ref="A1:R13"/>
  <sheetViews>
    <sheetView topLeftCell="A5" zoomScale="85" zoomScaleSheetLayoutView="100" workbookViewId="0">
      <selection activeCell="H9" sqref="H9:N9"/>
    </sheetView>
  </sheetViews>
  <sheetFormatPr defaultColWidth="9" defaultRowHeight="15.6"/>
  <cols>
    <col min="1" max="1" width="6.19921875" customWidth="1"/>
    <col min="2" max="2" width="17" customWidth="1"/>
    <col min="3" max="3" width="32" customWidth="1"/>
    <col min="4" max="4" width="27.09765625" customWidth="1"/>
    <col min="5" max="5" width="15.09765625" customWidth="1"/>
    <col min="6" max="6" width="7.3984375" customWidth="1"/>
    <col min="7" max="7" width="5.8984375" customWidth="1"/>
    <col min="8" max="8" width="29.69921875" customWidth="1"/>
    <col min="9" max="9" width="7" customWidth="1"/>
    <col min="10" max="10" width="5.19921875" customWidth="1"/>
    <col min="11" max="13" width="5.69921875" customWidth="1"/>
    <col min="14" max="14" width="15.69921875" customWidth="1"/>
    <col min="16" max="16" width="11.59765625" customWidth="1"/>
  </cols>
  <sheetData>
    <row r="1" spans="1:18" ht="38.4" customHeight="1">
      <c r="A1" s="143" t="s">
        <v>68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 t="s">
        <v>69</v>
      </c>
      <c r="P1" s="144"/>
    </row>
    <row r="2" spans="1:18" ht="24" customHeight="1">
      <c r="A2" s="145" t="s">
        <v>70</v>
      </c>
      <c r="B2" s="146"/>
      <c r="C2" s="146"/>
      <c r="D2" s="146"/>
      <c r="E2" s="146"/>
      <c r="F2" s="2"/>
      <c r="G2" s="3"/>
      <c r="H2" s="147" t="s">
        <v>71</v>
      </c>
      <c r="I2" s="146"/>
      <c r="J2" s="146"/>
      <c r="K2" s="146"/>
      <c r="L2" s="146"/>
      <c r="M2" s="146"/>
      <c r="N2" s="148"/>
      <c r="O2" s="149"/>
      <c r="P2" s="150"/>
    </row>
    <row r="3" spans="1:18" ht="32.4" customHeight="1">
      <c r="A3" s="4" t="s">
        <v>4</v>
      </c>
      <c r="B3" s="5" t="s">
        <v>72</v>
      </c>
      <c r="C3" s="5" t="s">
        <v>73</v>
      </c>
      <c r="D3" s="5" t="s">
        <v>74</v>
      </c>
      <c r="E3" s="6" t="s">
        <v>75</v>
      </c>
      <c r="F3" s="151" t="s">
        <v>76</v>
      </c>
      <c r="G3" s="152"/>
      <c r="H3" s="7" t="s">
        <v>77</v>
      </c>
      <c r="I3" s="78" t="s">
        <v>78</v>
      </c>
      <c r="J3" s="79"/>
      <c r="K3" s="5" t="s">
        <v>79</v>
      </c>
      <c r="L3" s="5" t="s">
        <v>80</v>
      </c>
      <c r="M3" s="5" t="s">
        <v>81</v>
      </c>
      <c r="N3" s="19" t="s">
        <v>82</v>
      </c>
      <c r="O3" s="20" t="s">
        <v>83</v>
      </c>
      <c r="P3" s="20" t="s">
        <v>84</v>
      </c>
    </row>
    <row r="4" spans="1:18" ht="169.05" customHeight="1">
      <c r="A4" s="8">
        <v>1</v>
      </c>
      <c r="B4" s="9" t="s">
        <v>85</v>
      </c>
      <c r="C4" s="10"/>
      <c r="D4" s="11" t="s">
        <v>86</v>
      </c>
      <c r="E4" s="12" t="s">
        <v>18</v>
      </c>
      <c r="F4" s="13">
        <v>150</v>
      </c>
      <c r="G4" s="14" t="s">
        <v>15</v>
      </c>
      <c r="H4" s="15"/>
      <c r="I4" s="21">
        <v>149</v>
      </c>
      <c r="J4" s="18" t="s">
        <v>15</v>
      </c>
      <c r="K4" s="22"/>
      <c r="L4" s="22"/>
      <c r="M4" s="16">
        <f>F4-I4</f>
        <v>1</v>
      </c>
      <c r="N4" s="23"/>
      <c r="O4" s="24">
        <v>1.1499999999999999</v>
      </c>
      <c r="P4" s="25">
        <f>I4*12*O4</f>
        <v>2056.1999999999998</v>
      </c>
    </row>
    <row r="5" spans="1:18" ht="169.05" customHeight="1">
      <c r="A5" s="8">
        <v>2</v>
      </c>
      <c r="B5" s="9" t="s">
        <v>87</v>
      </c>
      <c r="C5" s="10"/>
      <c r="D5" s="11" t="s">
        <v>88</v>
      </c>
      <c r="E5" s="12" t="s">
        <v>18</v>
      </c>
      <c r="F5" s="13">
        <v>150</v>
      </c>
      <c r="G5" s="14" t="s">
        <v>15</v>
      </c>
      <c r="H5" s="15"/>
      <c r="I5" s="21">
        <v>121</v>
      </c>
      <c r="J5" s="18" t="s">
        <v>15</v>
      </c>
      <c r="K5" s="22"/>
      <c r="L5" s="22"/>
      <c r="M5" s="16">
        <f>F5-I5</f>
        <v>29</v>
      </c>
      <c r="N5" s="23"/>
      <c r="O5" s="24">
        <v>1.1499999999999999</v>
      </c>
      <c r="P5" s="25">
        <f>I5*12*O5</f>
        <v>1669.8</v>
      </c>
    </row>
    <row r="6" spans="1:18" ht="169.05" customHeight="1">
      <c r="A6" s="8">
        <v>3</v>
      </c>
      <c r="B6" s="9" t="s">
        <v>89</v>
      </c>
      <c r="C6" s="10"/>
      <c r="D6" s="11" t="s">
        <v>90</v>
      </c>
      <c r="E6" s="12" t="s">
        <v>18</v>
      </c>
      <c r="F6" s="13">
        <v>150</v>
      </c>
      <c r="G6" s="14" t="s">
        <v>15</v>
      </c>
      <c r="H6" s="15"/>
      <c r="I6" s="21">
        <v>149</v>
      </c>
      <c r="J6" s="18" t="s">
        <v>15</v>
      </c>
      <c r="K6" s="22"/>
      <c r="L6" s="22"/>
      <c r="M6" s="16">
        <f>F6-I6</f>
        <v>1</v>
      </c>
      <c r="N6" s="23"/>
      <c r="O6" s="24">
        <v>1.1499999999999999</v>
      </c>
      <c r="P6" s="25">
        <f>I6*12*O6</f>
        <v>2056.1999999999998</v>
      </c>
    </row>
    <row r="7" spans="1:18" ht="169.05" customHeight="1">
      <c r="A7" s="8">
        <v>4</v>
      </c>
      <c r="B7" s="9" t="s">
        <v>91</v>
      </c>
      <c r="C7" s="10"/>
      <c r="D7" s="11" t="s">
        <v>92</v>
      </c>
      <c r="E7" s="12" t="s">
        <v>18</v>
      </c>
      <c r="F7" s="13">
        <v>150</v>
      </c>
      <c r="G7" s="14" t="s">
        <v>15</v>
      </c>
      <c r="H7" s="15"/>
      <c r="I7" s="21">
        <v>149</v>
      </c>
      <c r="J7" s="18" t="s">
        <v>15</v>
      </c>
      <c r="K7" s="22"/>
      <c r="L7" s="22"/>
      <c r="M7" s="16">
        <f>F7-I7</f>
        <v>1</v>
      </c>
      <c r="N7" s="23"/>
      <c r="O7" s="24">
        <v>1.1499999999999999</v>
      </c>
      <c r="P7" s="25">
        <f>I7*12*O7</f>
        <v>2056.1999999999998</v>
      </c>
    </row>
    <row r="8" spans="1:18" s="1" customFormat="1" ht="20.399999999999999" customHeight="1">
      <c r="A8" s="16"/>
      <c r="B8" s="16" t="s">
        <v>93</v>
      </c>
      <c r="C8" s="16"/>
      <c r="D8" s="16"/>
      <c r="E8" s="16"/>
      <c r="F8" s="17">
        <f>SUM(F4:F7)</f>
        <v>600</v>
      </c>
      <c r="G8" s="14" t="s">
        <v>15</v>
      </c>
      <c r="H8" s="17"/>
      <c r="I8" s="17">
        <f>SUM(I4:I7)</f>
        <v>568</v>
      </c>
      <c r="J8" s="18" t="s">
        <v>15</v>
      </c>
      <c r="K8" s="26"/>
      <c r="L8" s="17"/>
      <c r="M8" s="16"/>
      <c r="N8" s="16"/>
      <c r="O8" s="16"/>
      <c r="P8" s="27">
        <f>SUM(P4:P7)</f>
        <v>7838.4</v>
      </c>
      <c r="R8" s="30"/>
    </row>
    <row r="9" spans="1:18" s="1" customFormat="1" ht="19.95" customHeight="1">
      <c r="A9" s="101" t="s">
        <v>58</v>
      </c>
      <c r="B9" s="101"/>
      <c r="C9" s="101" t="s">
        <v>59</v>
      </c>
      <c r="D9" s="101"/>
      <c r="E9" s="101"/>
      <c r="F9" s="101" t="s">
        <v>58</v>
      </c>
      <c r="G9" s="101"/>
      <c r="H9" s="118" t="s">
        <v>60</v>
      </c>
      <c r="I9" s="96"/>
      <c r="J9" s="96"/>
      <c r="K9" s="96"/>
      <c r="L9" s="96"/>
      <c r="M9" s="96"/>
      <c r="N9" s="119"/>
      <c r="O9" s="28">
        <v>0.03</v>
      </c>
      <c r="P9" s="29">
        <f>P8*O9</f>
        <v>235.15199999999999</v>
      </c>
      <c r="R9" s="30"/>
    </row>
    <row r="10" spans="1:18" s="1" customFormat="1" ht="19.95" customHeight="1">
      <c r="A10" s="101" t="s">
        <v>61</v>
      </c>
      <c r="B10" s="101"/>
      <c r="C10" s="101">
        <v>13676819855</v>
      </c>
      <c r="D10" s="101"/>
      <c r="E10" s="101"/>
      <c r="F10" s="101" t="s">
        <v>61</v>
      </c>
      <c r="G10" s="101"/>
      <c r="H10" s="153"/>
      <c r="I10" s="154"/>
      <c r="J10" s="154"/>
      <c r="K10" s="154"/>
      <c r="L10" s="154"/>
      <c r="M10" s="154"/>
      <c r="N10" s="155"/>
      <c r="O10" s="17"/>
      <c r="P10" s="29">
        <f>P8-P9</f>
        <v>7603.2479999999996</v>
      </c>
    </row>
    <row r="11" spans="1:18" s="1" customFormat="1" ht="19.95" customHeight="1">
      <c r="A11" s="101" t="s">
        <v>94</v>
      </c>
      <c r="B11" s="101"/>
      <c r="C11" s="101" t="s">
        <v>95</v>
      </c>
      <c r="D11" s="101"/>
      <c r="E11" s="101"/>
      <c r="F11" s="156"/>
      <c r="G11" s="156"/>
      <c r="H11" s="157" t="s">
        <v>96</v>
      </c>
      <c r="I11" s="158"/>
      <c r="J11" s="158"/>
      <c r="K11" s="158"/>
      <c r="L11" s="158"/>
      <c r="M11" s="158"/>
      <c r="N11" s="158"/>
      <c r="O11" s="158"/>
      <c r="P11" s="159"/>
    </row>
    <row r="12" spans="1:18" s="1" customFormat="1" ht="19.95" customHeight="1">
      <c r="A12" s="101" t="s">
        <v>97</v>
      </c>
      <c r="B12" s="101"/>
      <c r="C12" s="160" t="s">
        <v>98</v>
      </c>
      <c r="D12" s="160"/>
      <c r="E12" s="160"/>
      <c r="F12" s="156"/>
      <c r="G12" s="156"/>
      <c r="H12" s="157" t="s">
        <v>99</v>
      </c>
      <c r="I12" s="158"/>
      <c r="J12" s="158"/>
      <c r="K12" s="158"/>
      <c r="L12" s="158"/>
      <c r="M12" s="158"/>
      <c r="N12" s="158"/>
      <c r="O12" s="158"/>
      <c r="P12" s="159"/>
    </row>
    <row r="13" spans="1:18" ht="19.95" customHeight="1">
      <c r="H13" s="161" t="s">
        <v>100</v>
      </c>
      <c r="I13" s="161"/>
      <c r="J13" s="161"/>
      <c r="K13" s="161"/>
      <c r="L13" s="161"/>
      <c r="M13" s="161"/>
      <c r="N13" s="161"/>
      <c r="O13" s="161"/>
      <c r="P13" s="161"/>
    </row>
  </sheetData>
  <mergeCells count="24">
    <mergeCell ref="H13:P13"/>
    <mergeCell ref="A11:B11"/>
    <mergeCell ref="C11:E11"/>
    <mergeCell ref="F11:G11"/>
    <mergeCell ref="H11:P11"/>
    <mergeCell ref="A12:B12"/>
    <mergeCell ref="C12:E12"/>
    <mergeCell ref="F12:G12"/>
    <mergeCell ref="H12:P12"/>
    <mergeCell ref="A9:B9"/>
    <mergeCell ref="C9:E9"/>
    <mergeCell ref="F9:G9"/>
    <mergeCell ref="H9:N9"/>
    <mergeCell ref="A10:B10"/>
    <mergeCell ref="C10:E10"/>
    <mergeCell ref="F10:G10"/>
    <mergeCell ref="H10:N10"/>
    <mergeCell ref="A1:N1"/>
    <mergeCell ref="O1:P1"/>
    <mergeCell ref="A2:E2"/>
    <mergeCell ref="H2:N2"/>
    <mergeCell ref="O2:P2"/>
    <mergeCell ref="F3:G3"/>
    <mergeCell ref="I3:J3"/>
  </mergeCells>
  <conditionalFormatting sqref="B4:B7">
    <cfRule type="duplicateValues" dxfId="0" priority="2"/>
  </conditionalFormatting>
  <pageMargins left="0.75" right="0.75" top="1" bottom="1" header="0.5" footer="0.5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訂單</vt:lpstr>
      <vt:lpstr>柜验货单</vt:lpstr>
      <vt:lpstr>訂單!Print_Area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Jessa Cruz</dc:creator>
  <cp:lastModifiedBy>Abrar Fahim</cp:lastModifiedBy>
  <cp:lastPrinted>2023-04-06T18:46:44Z</cp:lastPrinted>
  <dcterms:created xsi:type="dcterms:W3CDTF">1996-12-17T01:32:42Z</dcterms:created>
  <dcterms:modified xsi:type="dcterms:W3CDTF">2024-11-26T22:05:12Z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AD9C1CB3646141C89A4CB44E0660AABC</vt:lpwstr>
  </property>
  <property fmtid="{D5CDD505-2E9C-101B-9397-08002B2CF9AE}" pid="3" name="KSOProductBuildVer">
    <vt:lpwstr>2052-12.1.0.18276</vt:lpwstr>
  </property>
</Properties>
</file>