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 defaultThemeVersion="124226"/>
  <xr:revisionPtr revIDLastSave="0" documentId="8_{B8688F36-D58F-44C7-9ADD-0B50F046050C}" xr6:coauthVersionLast="47" xr6:coauthVersionMax="47" xr10:uidLastSave="{00000000-0000-0000-0000-000000000000}"/>
  <bookViews>
    <workbookView xWindow="-108" yWindow="-108" windowWidth="23256" windowHeight="12456" xr2:uid="{B0BBDF0E-C4C5-4741-9E31-6EC8FCDD43CE}"/>
  </bookViews>
  <sheets>
    <sheet name="Copy of 24280 C2-4273雅西妮 EAR" sheetId="2" r:id="rId1"/>
    <sheet name="驗貨單" sheetId="3" r:id="rId2"/>
  </sheets>
  <definedNames>
    <definedName name="_xlnm.Print_Area" localSheetId="0">'Copy of 24280 C2-4273雅西妮 EAR'!$A$1:$K$36</definedName>
    <definedName name="_xlnm.Print_Titles" localSheetId="1">驗貨單!$1:$2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5" i="2"/>
  <c r="H10" i="2"/>
  <c r="H11" i="2"/>
  <c r="H12" i="2"/>
  <c r="H13" i="2"/>
  <c r="H14" i="2"/>
  <c r="D15" i="2"/>
  <c r="P13" i="3"/>
  <c r="P12" i="3"/>
  <c r="P14" i="3"/>
  <c r="F12" i="3"/>
  <c r="A10" i="3"/>
  <c r="A11" i="3"/>
  <c r="H4" i="2"/>
  <c r="H16" i="2"/>
  <c r="H18" i="2"/>
</calcChain>
</file>

<file path=xl/sharedStrings.xml><?xml version="1.0" encoding="utf-8"?>
<sst xmlns="http://schemas.openxmlformats.org/spreadsheetml/2006/main" count="153" uniqueCount="121">
  <si>
    <t>如每款的打数不够不能用别的款式填入。</t>
    <phoneticPr fontId="1" type="noConversion"/>
  </si>
  <si>
    <t>NO</t>
    <phoneticPr fontId="2" type="noConversion"/>
  </si>
  <si>
    <t>总打数</t>
    <phoneticPr fontId="1" type="noConversion"/>
  </si>
  <si>
    <t>总计金额</t>
    <phoneticPr fontId="1" type="noConversion"/>
  </si>
  <si>
    <t>定金</t>
    <phoneticPr fontId="1" type="noConversion"/>
  </si>
  <si>
    <t>实际应付</t>
    <phoneticPr fontId="1" type="noConversion"/>
  </si>
  <si>
    <t>外箱两边正唛:</t>
    <phoneticPr fontId="2" type="noConversion"/>
  </si>
  <si>
    <t>买方:</t>
    <phoneticPr fontId="2" type="noConversion"/>
  </si>
  <si>
    <t>卖方:</t>
    <phoneticPr fontId="2" type="noConversion"/>
  </si>
  <si>
    <t>经办人:</t>
    <phoneticPr fontId="2" type="noConversion"/>
  </si>
  <si>
    <t>联系电话:</t>
    <phoneticPr fontId="2" type="noConversion"/>
  </si>
  <si>
    <t xml:space="preserve">交货日期 </t>
    <phoneticPr fontId="2" type="noConversion"/>
  </si>
  <si>
    <t>单价    UNIT PRICE ￥</t>
  </si>
  <si>
    <r>
      <t>五：</t>
    </r>
    <r>
      <rPr>
        <sz val="14"/>
        <color indexed="10"/>
        <rFont val="微软雅黑"/>
        <family val="2"/>
        <charset val="134"/>
      </rPr>
      <t>注意</t>
    </r>
    <r>
      <rPr>
        <sz val="12"/>
        <rFont val="微软雅黑"/>
        <family val="2"/>
        <charset val="134"/>
      </rPr>
      <t>：出货数量不足订单时，不可用别的产品补上。</t>
    </r>
  </si>
  <si>
    <t>七：每一个款式要求多做一打做出货样, 送货时一起带上。</t>
  </si>
  <si>
    <t xml:space="preserve">美国 Linda Fashion 进出口贸易有限公司 </t>
  </si>
  <si>
    <t>美国 LINDA FASHION 进出口贸易有限公司驗货单</t>
  </si>
  <si>
    <t>訂單数量  Qty</t>
  </si>
  <si>
    <t xml:space="preserve"> </t>
  </si>
  <si>
    <t>出貨樣品    SHIPPING PHOTO</t>
  </si>
  <si>
    <t>出貨数量  Dlvy Qty</t>
  </si>
  <si>
    <t>OK</t>
  </si>
  <si>
    <t>返工  Redo</t>
  </si>
  <si>
    <t>返工、取消 原因說明  Remark</t>
  </si>
  <si>
    <t>驗货日期 :</t>
  </si>
  <si>
    <t xml:space="preserve">總計 </t>
  </si>
  <si>
    <r>
      <t xml:space="preserve">ITEM NO:                                                                                                                                                      QTY:                                                                                                                       N. W.                Kgs                                                                                         G.W.                 Kgs                                                                                                    Meas                               </t>
    </r>
    <r>
      <rPr>
        <sz val="9"/>
        <rFont val="微软雅黑"/>
        <family val="2"/>
        <charset val="134"/>
      </rPr>
      <t xml:space="preserve">                                                                    </t>
    </r>
    <rPh sb="3" eb="4">
      <t>n</t>
    </rPh>
    <phoneticPr fontId="1" type="noConversion"/>
  </si>
  <si>
    <t>備註: 材質，做工要求，規格，顔色及款式以我司最終確認樣爲準。</t>
  </si>
  <si>
    <t>每一个款式要求多做一打做出货样, 送货时一起带上。</t>
  </si>
  <si>
    <t>产品图片    
PRODUCT PHOTO</t>
  </si>
  <si>
    <t>数量  
Qty</t>
  </si>
  <si>
    <t>办公室
电话：</t>
  </si>
  <si>
    <t>DZ</t>
    <phoneticPr fontId="1" type="noConversion"/>
  </si>
  <si>
    <t>建行：</t>
    <phoneticPr fontId="1" type="noConversion"/>
  </si>
  <si>
    <t xml:space="preserve">                                                                                                                          
C/No.                                           
Made In China</t>
    <phoneticPr fontId="1" type="noConversion"/>
  </si>
  <si>
    <t>美国 LINDA FASHION 进出口贸易有限公司订货单</t>
    <phoneticPr fontId="1" type="noConversion"/>
  </si>
  <si>
    <t>型号</t>
    <phoneticPr fontId="1" type="noConversion"/>
  </si>
  <si>
    <t>大货必须足数,不可少数,颜色必须按订单要求混装,不可乱混。
1.       迟延交货每周罚5%。
2.       未经我司同意短装罚100%。</t>
    <phoneticPr fontId="1" type="noConversion"/>
  </si>
  <si>
    <t>订货日期:</t>
    <phoneticPr fontId="2" type="noConversion"/>
  </si>
  <si>
    <t>50打/件</t>
    <phoneticPr fontId="1" type="noConversion"/>
  </si>
  <si>
    <r>
      <t xml:space="preserve">总金额       </t>
    </r>
    <r>
      <rPr>
        <sz val="10"/>
        <rFont val="微软雅黑"/>
        <family val="2"/>
        <charset val="134"/>
      </rPr>
      <t>TOTAL AMOUNT</t>
    </r>
  </si>
  <si>
    <r>
      <t xml:space="preserve">每打颜色说明 </t>
    </r>
    <r>
      <rPr>
        <sz val="10"/>
        <rFont val="微软雅黑"/>
        <family val="2"/>
        <charset val="134"/>
      </rPr>
      <t>COLORS/REMARK</t>
    </r>
  </si>
  <si>
    <r>
      <t xml:space="preserve">包装    </t>
    </r>
    <r>
      <rPr>
        <sz val="10"/>
        <rFont val="微软雅黑"/>
        <family val="2"/>
        <charset val="134"/>
      </rPr>
      <t xml:space="preserve"> 
Packing</t>
    </r>
  </si>
  <si>
    <t>标签出错，需扣除两箱费用！！！</t>
  </si>
  <si>
    <r>
      <t>九：每个外箱正反面都要写上本公司的唛头</t>
    </r>
    <r>
      <rPr>
        <sz val="12"/>
        <color indexed="10"/>
        <rFont val="微软雅黑"/>
        <family val="2"/>
        <charset val="134"/>
      </rPr>
      <t>（侧唛货号必须打印）</t>
    </r>
    <r>
      <rPr>
        <sz val="12"/>
        <rFont val="微软雅黑"/>
        <family val="2"/>
        <charset val="134"/>
      </rPr>
      <t>, 唛头如下:</t>
    </r>
    <phoneticPr fontId="1" type="noConversion"/>
  </si>
  <si>
    <t>外箱两侧唛:</t>
    <phoneticPr fontId="2" type="noConversion"/>
  </si>
  <si>
    <r>
      <t xml:space="preserve">每打颜色说明 </t>
    </r>
    <r>
      <rPr>
        <sz val="10"/>
        <rFont val="微软雅黑"/>
        <family val="2"/>
        <charset val="134"/>
      </rPr>
      <t>COLORS</t>
    </r>
  </si>
  <si>
    <r>
      <t xml:space="preserve">包装    </t>
    </r>
    <r>
      <rPr>
        <sz val="10"/>
        <rFont val="微软雅黑"/>
        <family val="2"/>
        <charset val="134"/>
      </rPr>
      <t xml:space="preserve"> Packing</t>
    </r>
  </si>
  <si>
    <r>
      <t xml:space="preserve">取消 </t>
    </r>
    <r>
      <rPr>
        <sz val="9"/>
        <rFont val="微软雅黑"/>
        <family val="2"/>
        <charset val="134"/>
      </rPr>
      <t>Cancel</t>
    </r>
  </si>
  <si>
    <t>十：付款方式: 买方在驗貨合格, 出柜后一个月付款。</t>
    <phoneticPr fontId="1" type="noConversion"/>
  </si>
  <si>
    <t>十一：异议及保质期 : 卖方如果对买方提供的产品数量和质量有异议时, 卖方在收到订单后的第一天以书面形式的方式通知买方,如果产品本身有什么质量问题 , 买方可以无条件的退货。</t>
    <phoneticPr fontId="1" type="noConversion"/>
  </si>
  <si>
    <r>
      <t xml:space="preserve">六：每打产品正面贴一张小标签
</t>
    </r>
    <r>
      <rPr>
        <b/>
        <sz val="16"/>
        <rFont val="微软雅黑"/>
        <family val="2"/>
        <charset val="134"/>
      </rPr>
      <t>（货号字体加大加粗）：
标签尺寸：4*3CM</t>
    </r>
    <phoneticPr fontId="1" type="noConversion"/>
  </si>
  <si>
    <r>
      <rPr>
        <b/>
        <sz val="20"/>
        <rFont val="微软雅黑"/>
        <family val="2"/>
        <charset val="134"/>
      </rPr>
      <t>ABC#######</t>
    </r>
    <r>
      <rPr>
        <sz val="9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QTY:  12  PCS                                                                                                                                                                                                           Made In China
Warning !                             
CHOCKING HAZARD small parts        
Not for Children under 12 years</t>
    </r>
    <phoneticPr fontId="1" type="noConversion"/>
  </si>
  <si>
    <t>八：每个纸箱要求從谢巧献纸箱订五层加硬, 不可使用其它纸箱。 違者須接受罰款。</t>
    <phoneticPr fontId="1" type="noConversion"/>
  </si>
  <si>
    <t>一：产品质量标准: 如卖方的样品, 保证产品质量。違者須接受罰款。</t>
    <phoneticPr fontId="1" type="noConversion"/>
  </si>
  <si>
    <t>二：每一款的产品要求如图。</t>
    <phoneticPr fontId="1" type="noConversion"/>
  </si>
  <si>
    <t>三：交货地点: 北苑新厚富小区47栋1单元1楼。</t>
    <phoneticPr fontId="1" type="noConversion"/>
  </si>
  <si>
    <t>四：包装：卡片我司提供. 條碼按照UPC號碼自行打印貼上, 格式如下。</t>
    <phoneticPr fontId="2" type="noConversion"/>
  </si>
  <si>
    <t>UPC号码</t>
    <phoneticPr fontId="1" type="noConversion"/>
  </si>
  <si>
    <t>李蕙安</t>
    <phoneticPr fontId="1" type="noConversion"/>
  </si>
  <si>
    <t>義烏市長春二區8幢3號3樓
0579-85422005</t>
    <phoneticPr fontId="1" type="noConversion"/>
  </si>
  <si>
    <t>UPC尺寸：3X1.5 CM</t>
    <phoneticPr fontId="1" type="noConversion"/>
  </si>
  <si>
    <t>PC</t>
    <phoneticPr fontId="1" type="noConversion"/>
  </si>
  <si>
    <r>
      <t>供应商：</t>
    </r>
    <r>
      <rPr>
        <sz val="16"/>
        <color indexed="10"/>
        <rFont val="微软雅黑"/>
        <family val="2"/>
        <charset val="134"/>
      </rPr>
      <t>填寫</t>
    </r>
    <phoneticPr fontId="21" type="noConversion"/>
  </si>
  <si>
    <t xml:space="preserve">日期: 2021/9/6                      </t>
    <phoneticPr fontId="22" type="noConversion"/>
  </si>
  <si>
    <t>NO</t>
    <phoneticPr fontId="2" type="noConversion"/>
  </si>
  <si>
    <t>型号 Item #</t>
    <phoneticPr fontId="2" type="noConversion"/>
  </si>
  <si>
    <t>产品图片    PRODUCT PHOTO</t>
    <phoneticPr fontId="2" type="noConversion"/>
  </si>
  <si>
    <t>差價
/单价</t>
    <phoneticPr fontId="21" type="noConversion"/>
  </si>
  <si>
    <t>差價
/金额</t>
    <phoneticPr fontId="21" type="noConversion"/>
  </si>
  <si>
    <t xml:space="preserve">                                                                                </t>
    <phoneticPr fontId="22" type="noConversion"/>
  </si>
  <si>
    <t xml:space="preserve"> </t>
    <phoneticPr fontId="22" type="noConversion"/>
  </si>
  <si>
    <t>经办人:</t>
    <phoneticPr fontId="2" type="noConversion"/>
  </si>
  <si>
    <t>李蕙安</t>
    <phoneticPr fontId="22" type="noConversion"/>
  </si>
  <si>
    <t>联系电话:</t>
    <phoneticPr fontId="2" type="noConversion"/>
  </si>
  <si>
    <t>联系电话:</t>
    <phoneticPr fontId="2" type="noConversion"/>
  </si>
  <si>
    <t>办公室电话：</t>
    <phoneticPr fontId="21" type="noConversion"/>
  </si>
  <si>
    <t>0579-85422005</t>
    <phoneticPr fontId="21" type="noConversion"/>
  </si>
  <si>
    <t>2021/9/6</t>
    <phoneticPr fontId="22" type="noConversion"/>
  </si>
  <si>
    <t>DZ</t>
    <phoneticPr fontId="1" type="noConversion"/>
  </si>
  <si>
    <t>4对/卡
尺寸：0.6/1/0.6/2.5X4 CM
电镀：
白 K（WG）  12卡</t>
    <phoneticPr fontId="1" type="noConversion"/>
  </si>
  <si>
    <t>4对/卡
尺寸：0.6/1/0.6/4 CM
电镀：
白 K（WG）  12卡</t>
    <phoneticPr fontId="1" type="noConversion"/>
  </si>
  <si>
    <t>4对/卡
尺寸：0.6/1/0.6/1.8X2.2 CM
电镀：
全KC金（G）  12卡</t>
    <phoneticPr fontId="1" type="noConversion"/>
  </si>
  <si>
    <t>4对/卡
尺寸：0.6/1/0.6/1X2.5 CM
电镀：
全KC金（G）  12卡</t>
    <phoneticPr fontId="1" type="noConversion"/>
  </si>
  <si>
    <t>4对/卡
尺寸：0.6/1/0.6/2 CM
电镀：
全KC金（G）  12卡</t>
    <phoneticPr fontId="1" type="noConversion"/>
  </si>
  <si>
    <t>4对/卡
尺寸：0.6/1/0.6/1.3X2.5 CM
电镀：
全KC金（G）  12卡</t>
    <phoneticPr fontId="1" type="noConversion"/>
  </si>
  <si>
    <t xml:space="preserve">
尺寸：4.5X3.5 CM
电镀：全KC金（G）  
浅咖   3卡
深枚   3卡
粉色   3卡
绿色   3卡
珍珠改成半面效果</t>
    <phoneticPr fontId="1" type="noConversion"/>
  </si>
  <si>
    <t xml:space="preserve">
尺寸：4.5 CM
电镀：全KC金（G）  
浅咖   3卡
深枚   3卡
粉色   3卡
绿色   3卡
珍珠改成半面效果</t>
    <phoneticPr fontId="1" type="noConversion"/>
  </si>
  <si>
    <t xml:space="preserve">
尺寸：7X3.5 CM
电镀：全KC金（G）  
浅咖   3卡
深枚   3卡
粉色   3卡
绿色   3卡
珍珠改成半面效果</t>
    <phoneticPr fontId="1" type="noConversion"/>
  </si>
  <si>
    <t xml:space="preserve">
尺寸：3.5X4 CM
电镀：全KC金（G）  
浅咖   3卡
深枚   3卡
粉色   3卡
绿色   3卡
珍珠改成半面效果</t>
    <phoneticPr fontId="1" type="noConversion"/>
  </si>
  <si>
    <t xml:space="preserve">
尺寸：7.5X4 CM
电镀：全KC金（G）  
浅咖   3卡
深枚   3卡
粉色   3卡
绿色   3卡
珍珠改成半面效果</t>
    <phoneticPr fontId="1" type="noConversion"/>
  </si>
  <si>
    <t>1PC/卡/OPP
12PCS/DZ
50DZ/件
#19   LF</t>
  </si>
  <si>
    <t>4PRS/卡/OPP
12PCS/DZ
50DZ/件
工厂卡片</t>
    <phoneticPr fontId="1" type="noConversion"/>
  </si>
  <si>
    <t>C2-4275</t>
    <phoneticPr fontId="1" type="noConversion"/>
  </si>
  <si>
    <t>雅西妮饰品</t>
    <phoneticPr fontId="1" type="noConversion"/>
  </si>
  <si>
    <t>王星娟</t>
    <phoneticPr fontId="1" type="noConversion"/>
  </si>
  <si>
    <t>2024/10/23</t>
    <phoneticPr fontId="1" type="noConversion"/>
  </si>
  <si>
    <t>24280</t>
    <phoneticPr fontId="1" type="noConversion"/>
  </si>
  <si>
    <t>訂單編號：1016#C2-4273雅西妮 EAR</t>
    <phoneticPr fontId="1" type="noConversion"/>
  </si>
  <si>
    <t>EAR6499291</t>
    <phoneticPr fontId="1" type="noConversion"/>
  </si>
  <si>
    <t>EAR6499292</t>
    <phoneticPr fontId="1" type="noConversion"/>
  </si>
  <si>
    <t>799019813977</t>
    <phoneticPr fontId="1" type="noConversion"/>
  </si>
  <si>
    <t>799019813984</t>
    <phoneticPr fontId="1" type="noConversion"/>
  </si>
  <si>
    <t>EAR6499293</t>
    <phoneticPr fontId="1" type="noConversion"/>
  </si>
  <si>
    <t>799019813991</t>
    <phoneticPr fontId="1" type="noConversion"/>
  </si>
  <si>
    <t>EAR6499294</t>
    <phoneticPr fontId="1" type="noConversion"/>
  </si>
  <si>
    <t>799019814004</t>
    <phoneticPr fontId="1" type="noConversion"/>
  </si>
  <si>
    <t>EAR6499295</t>
    <phoneticPr fontId="1" type="noConversion"/>
  </si>
  <si>
    <t>799019814011</t>
    <phoneticPr fontId="1" type="noConversion"/>
  </si>
  <si>
    <t>EAR6499296</t>
    <phoneticPr fontId="1" type="noConversion"/>
  </si>
  <si>
    <t>799019814028</t>
    <phoneticPr fontId="1" type="noConversion"/>
  </si>
  <si>
    <t>EAR6499298</t>
    <phoneticPr fontId="1" type="noConversion"/>
  </si>
  <si>
    <t>799019814042</t>
    <phoneticPr fontId="1" type="noConversion"/>
  </si>
  <si>
    <t>EAR6499299</t>
    <phoneticPr fontId="1" type="noConversion"/>
  </si>
  <si>
    <t>799019814059</t>
    <phoneticPr fontId="1" type="noConversion"/>
  </si>
  <si>
    <t>EAR6499300</t>
    <phoneticPr fontId="1" type="noConversion"/>
  </si>
  <si>
    <t>799019814066</t>
    <phoneticPr fontId="1" type="noConversion"/>
  </si>
  <si>
    <t>EAR6499301</t>
    <phoneticPr fontId="1" type="noConversion"/>
  </si>
  <si>
    <t>799019814073</t>
    <phoneticPr fontId="1" type="noConversion"/>
  </si>
  <si>
    <t>EAR6499302</t>
    <phoneticPr fontId="1" type="noConversion"/>
  </si>
  <si>
    <t>799019814080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</si>
</sst>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_ &quot;¥&quot;* #,##0_ ;_ &quot;¥&quot;* \-#,##0_ ;_ &quot;¥&quot;* &quot;-&quot;_ ;_ @_ "/>
    <numFmt numFmtId="176" formatCode="&quot;¥&quot;#,##0.00_);[Red]\(&quot;¥&quot;#,##0.00\)"/>
    <numFmt numFmtId="177" formatCode="[$¥-804]#,##0.00"/>
    <numFmt numFmtId="185" formatCode="0_ "/>
    <numFmt numFmtId="186" formatCode="0_);[Red]\(0\)"/>
  </numFmts>
  <fonts count="25">
    <font>
      <sz val="12"/>
      <name val="宋体"/>
      <charset val="134"/>
    </font>
    <font>
      <sz val="9"/>
      <name val="宋体"/>
    </font>
    <font>
      <sz val="9"/>
      <name val="Calibri"/>
      <family val="2"/>
    </font>
    <font>
      <sz val="14"/>
      <color indexed="10"/>
      <name val="微软雅黑"/>
      <family val="2"/>
      <charset val="134"/>
    </font>
    <font>
      <sz val="12"/>
      <name val="微软雅黑"/>
      <family val="2"/>
      <charset val="134"/>
    </font>
    <font>
      <b/>
      <sz val="20"/>
      <color indexed="8"/>
      <name val="微软雅黑"/>
      <family val="2"/>
      <charset val="134"/>
    </font>
    <font>
      <sz val="16"/>
      <name val="微软雅黑"/>
      <family val="2"/>
      <charset val="134"/>
    </font>
    <font>
      <sz val="9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8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28"/>
      <name val="微软雅黑"/>
      <family val="2"/>
      <charset val="134"/>
    </font>
    <font>
      <sz val="18"/>
      <color indexed="10"/>
      <name val="微软雅黑"/>
      <family val="2"/>
      <charset val="134"/>
    </font>
    <font>
      <sz val="14"/>
      <name val="微软雅黑"/>
      <family val="2"/>
      <charset val="134"/>
    </font>
    <font>
      <sz val="14"/>
      <name val="宋体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2"/>
      <name val="宋体"/>
    </font>
    <font>
      <sz val="16"/>
      <color indexed="10"/>
      <name val="微软雅黑"/>
      <family val="2"/>
      <charset val="134"/>
    </font>
    <font>
      <sz val="9"/>
      <name val="宋体"/>
    </font>
    <font>
      <sz val="9"/>
      <name val="Tahoma"/>
      <family val="2"/>
    </font>
    <font>
      <sz val="16"/>
      <color theme="1"/>
      <name val="Tahoma"/>
      <family val="2"/>
    </font>
    <font>
      <sz val="16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7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Border="1"/>
    <xf numFmtId="177" fontId="0" fillId="0" borderId="0" xfId="0" applyNumberFormat="1"/>
    <xf numFmtId="0" fontId="4" fillId="0" borderId="13" xfId="0" applyFont="1" applyBorder="1" applyAlignment="1">
      <alignment horizontal="center" vertical="center" wrapText="1"/>
    </xf>
    <xf numFmtId="38" fontId="4" fillId="0" borderId="12" xfId="0" applyNumberFormat="1" applyFont="1" applyBorder="1" applyAlignment="1">
      <alignment horizontal="center" vertical="center" wrapText="1"/>
    </xf>
    <xf numFmtId="38" fontId="7" fillId="0" borderId="1" xfId="0" applyNumberFormat="1" applyFont="1" applyBorder="1" applyAlignment="1">
      <alignment horizontal="left" vertical="top" wrapText="1"/>
    </xf>
    <xf numFmtId="38" fontId="0" fillId="0" borderId="0" xfId="0" applyNumberFormat="1"/>
    <xf numFmtId="0" fontId="0" fillId="0" borderId="6" xfId="0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4" fillId="2" borderId="15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7" fillId="0" borderId="16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15" fillId="0" borderId="6" xfId="0" applyFont="1" applyBorder="1" applyAlignment="1">
      <alignment horizontal="center" vertical="center"/>
    </xf>
    <xf numFmtId="176" fontId="15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38" fontId="15" fillId="0" borderId="17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center"/>
    </xf>
    <xf numFmtId="0" fontId="15" fillId="0" borderId="18" xfId="0" applyFont="1" applyBorder="1" applyAlignment="1">
      <alignment horizontal="center" vertical="center"/>
    </xf>
    <xf numFmtId="0" fontId="16" fillId="0" borderId="0" xfId="0" applyFont="1"/>
    <xf numFmtId="38" fontId="15" fillId="0" borderId="19" xfId="0" applyNumberFormat="1" applyFont="1" applyBorder="1" applyAlignment="1">
      <alignment horizontal="center" vertical="center"/>
    </xf>
    <xf numFmtId="38" fontId="15" fillId="0" borderId="20" xfId="0" applyNumberFormat="1" applyFont="1" applyBorder="1" applyAlignment="1">
      <alignment horizontal="center" vertical="center"/>
    </xf>
    <xf numFmtId="186" fontId="0" fillId="0" borderId="6" xfId="0" applyNumberFormat="1" applyBorder="1" applyAlignment="1">
      <alignment horizontal="center" vertical="center"/>
    </xf>
    <xf numFmtId="186" fontId="0" fillId="0" borderId="8" xfId="0" applyNumberForma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8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185" fontId="4" fillId="0" borderId="0" xfId="0" applyNumberFormat="1" applyFont="1"/>
    <xf numFmtId="9" fontId="4" fillId="0" borderId="6" xfId="0" applyNumberFormat="1" applyFont="1" applyBorder="1" applyAlignment="1">
      <alignment horizontal="center"/>
    </xf>
    <xf numFmtId="186" fontId="4" fillId="0" borderId="6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 vertical="center"/>
    </xf>
    <xf numFmtId="168" fontId="15" fillId="0" borderId="6" xfId="0" applyNumberFormat="1" applyFont="1" applyBorder="1" applyAlignment="1">
      <alignment horizontal="center" vertical="center"/>
    </xf>
    <xf numFmtId="0" fontId="4" fillId="0" borderId="15" xfId="3" applyFont="1" applyBorder="1" applyAlignment="1">
      <alignment horizontal="left" vertical="center"/>
    </xf>
    <xf numFmtId="0" fontId="4" fillId="0" borderId="6" xfId="0" applyFont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top" wrapText="1"/>
    </xf>
    <xf numFmtId="0" fontId="0" fillId="0" borderId="0" xfId="0" applyFill="1"/>
    <xf numFmtId="0" fontId="6" fillId="0" borderId="23" xfId="0" applyFont="1" applyBorder="1" applyAlignment="1">
      <alignment horizontal="left" vertical="center"/>
    </xf>
    <xf numFmtId="0" fontId="15" fillId="0" borderId="11" xfId="0" applyFont="1" applyFill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4" fillId="0" borderId="28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8" fillId="0" borderId="6" xfId="0" applyFont="1" applyBorder="1" applyAlignment="1">
      <alignment vertical="center"/>
    </xf>
    <xf numFmtId="0" fontId="23" fillId="0" borderId="6" xfId="0" applyFont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left" vertical="center"/>
    </xf>
    <xf numFmtId="0" fontId="4" fillId="0" borderId="15" xfId="0" applyFont="1" applyFill="1" applyBorder="1" applyAlignment="1">
      <alignment vertical="center"/>
    </xf>
    <xf numFmtId="49" fontId="4" fillId="0" borderId="6" xfId="0" applyNumberFormat="1" applyFont="1" applyBorder="1" applyAlignment="1">
      <alignment horizontal="left" vertical="center"/>
    </xf>
    <xf numFmtId="49" fontId="4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6" fillId="0" borderId="0" xfId="0" applyNumberFormat="1" applyFont="1"/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4" fillId="0" borderId="26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4" fillId="0" borderId="26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center" vertical="center"/>
    </xf>
    <xf numFmtId="0" fontId="6" fillId="0" borderId="45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left" vertical="center"/>
    </xf>
    <xf numFmtId="0" fontId="5" fillId="0" borderId="47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8" fillId="0" borderId="6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</cellXfs>
  <cellStyles count="5">
    <cellStyle name="Normal" xfId="0" builtinId="0"/>
    <cellStyle name="Normal 2" xfId="1" xr:uid="{B1F26156-877D-4180-8FC7-26543CE5C94D}"/>
    <cellStyle name="常规 4" xfId="2" xr:uid="{7D7A8B5E-A2CE-47C1-9CDE-0F3B19DFEA41}"/>
    <cellStyle name="常规 8" xfId="3" xr:uid="{1576D7CE-52E9-4CC0-BE74-E98AD84DD7BA}"/>
    <cellStyle name="常规 8 2" xfId="4" xr:uid="{05D2BC27-1563-4A59-A933-A29D5074629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1449705</xdr:colOff>
      <xdr:row>22</xdr:row>
      <xdr:rowOff>200025</xdr:rowOff>
    </xdr:from>
    <xdr:to>
      <xdr:col>2</xdr:col>
      <xdr:colOff>1219676</xdr:colOff>
      <xdr:row>22</xdr:row>
      <xdr:rowOff>574166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3F28B3F-ACED-FFB4-8464-915A289610E2}"/>
            </a:ext>
          </a:extLst>
        </xdr:cNvPr>
        <xdr:cNvSpPr txBox="1"/>
      </xdr:nvSpPr>
      <xdr:spPr>
        <a:xfrm>
          <a:off x="2145030" y="8201025"/>
          <a:ext cx="154162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800"/>
            <a:t>EAR4799XXX</a:t>
          </a:r>
          <a:endParaRPr lang="zh-CN" altLang="en-US" sz="1800"/>
        </a:p>
      </xdr:txBody>
    </xdr:sp>
    <xdr:clientData/>
  </xdr:twoCellAnchor>
  <xdr:twoCellAnchor editAs="oneCell">
    <xdr:from>
      <xdr:col>1</xdr:col>
      <xdr:colOff>922020</xdr:colOff>
      <xdr:row>22</xdr:row>
      <xdr:rowOff>495300</xdr:rowOff>
    </xdr:from>
    <xdr:to>
      <xdr:col>2</xdr:col>
      <xdr:colOff>1531620</xdr:colOff>
      <xdr:row>22</xdr:row>
      <xdr:rowOff>495300</xdr:rowOff>
    </xdr:to>
    <xdr:pic>
      <xdr:nvPicPr>
        <xdr:cNvPr id="2718" name="Picture 6" descr="upc">
          <a:extLst>
            <a:ext uri="{FF2B5EF4-FFF2-40B4-BE49-F238E27FC236}">
              <a16:creationId xmlns:a16="http://schemas.microsoft.com/office/drawing/2014/main" id="{773A8568-AFD3-8F31-3554-2405D5784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9778960"/>
          <a:ext cx="23774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769620</xdr:colOff>
      <xdr:row>22</xdr:row>
      <xdr:rowOff>495300</xdr:rowOff>
    </xdr:from>
    <xdr:to>
      <xdr:col>2</xdr:col>
      <xdr:colOff>1379220</xdr:colOff>
      <xdr:row>22</xdr:row>
      <xdr:rowOff>1242060</xdr:rowOff>
    </xdr:to>
    <xdr:pic>
      <xdr:nvPicPr>
        <xdr:cNvPr id="2719" name="Picture 6" descr="upc">
          <a:extLst>
            <a:ext uri="{FF2B5EF4-FFF2-40B4-BE49-F238E27FC236}">
              <a16:creationId xmlns:a16="http://schemas.microsoft.com/office/drawing/2014/main" id="{D5F8EC5E-6B00-6001-1006-575A0293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29778960"/>
          <a:ext cx="237744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1417320</xdr:colOff>
      <xdr:row>22</xdr:row>
      <xdr:rowOff>1183005</xdr:rowOff>
    </xdr:from>
    <xdr:to>
      <xdr:col>2</xdr:col>
      <xdr:colOff>753693</xdr:colOff>
      <xdr:row>22</xdr:row>
      <xdr:rowOff>1447565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64286E-B65A-35C5-B3E8-38817EEBAB4D}"/>
            </a:ext>
          </a:extLst>
        </xdr:cNvPr>
        <xdr:cNvSpPr txBox="1"/>
      </xdr:nvSpPr>
      <xdr:spPr>
        <a:xfrm>
          <a:off x="2110740" y="30466665"/>
          <a:ext cx="1104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MADE IN CHINA</a:t>
          </a:r>
          <a:endParaRPr lang="zh-CN" altLang="en-US" sz="1100"/>
        </a:p>
      </xdr:txBody>
    </xdr:sp>
    <xdr:clientData/>
  </xdr:twoCellAnchor>
  <xdr:twoCellAnchor editAs="oneCell">
    <xdr:from>
      <xdr:col>9</xdr:col>
      <xdr:colOff>257175</xdr:colOff>
      <xdr:row>28</xdr:row>
      <xdr:rowOff>219075</xdr:rowOff>
    </xdr:from>
    <xdr:to>
      <xdr:col>9</xdr:col>
      <xdr:colOff>1106770</xdr:colOff>
      <xdr:row>28</xdr:row>
      <xdr:rowOff>668026</xdr:rowOff>
    </xdr:to>
    <xdr:sp macro="" textlink="">
      <xdr:nvSpPr>
        <xdr:cNvPr id="10" name="菱形 10">
          <a:extLst>
            <a:ext uri="{FF2B5EF4-FFF2-40B4-BE49-F238E27FC236}">
              <a16:creationId xmlns:a16="http://schemas.microsoft.com/office/drawing/2014/main" id="{BDB919CC-2751-EF4A-9835-91E8EF4D15D6}"/>
            </a:ext>
          </a:extLst>
        </xdr:cNvPr>
        <xdr:cNvSpPr>
          <a:spLocks noChangeArrowheads="1"/>
        </xdr:cNvSpPr>
      </xdr:nvSpPr>
      <xdr:spPr bwMode="auto">
        <a:xfrm>
          <a:off x="10458450" y="12849225"/>
          <a:ext cx="849595" cy="441210"/>
        </a:xfrm>
        <a:prstGeom prst="diamond">
          <a:avLst/>
        </a:prstGeom>
        <a:noFill/>
        <a:ln w="25400" algn="ctr">
          <a:solidFill>
            <a:srgbClr val="385D8A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Calibri"/>
            </a:rPr>
            <a:t>HTC</a:t>
          </a:r>
        </a:p>
      </xdr:txBody>
    </xdr:sp>
    <xdr:clientData/>
  </xdr:twoCellAnchor>
  <xdr:twoCellAnchor editAs="oneCell">
    <xdr:from>
      <xdr:col>8</xdr:col>
      <xdr:colOff>99060</xdr:colOff>
      <xdr:row>3</xdr:row>
      <xdr:rowOff>22860</xdr:rowOff>
    </xdr:from>
    <xdr:to>
      <xdr:col>8</xdr:col>
      <xdr:colOff>2613660</xdr:colOff>
      <xdr:row>3</xdr:row>
      <xdr:rowOff>2072640</xdr:rowOff>
    </xdr:to>
    <xdr:pic>
      <xdr:nvPicPr>
        <xdr:cNvPr id="2722" name="图片 2">
          <a:extLst>
            <a:ext uri="{FF2B5EF4-FFF2-40B4-BE49-F238E27FC236}">
              <a16:creationId xmlns:a16="http://schemas.microsoft.com/office/drawing/2014/main" id="{6614869C-1053-8E9D-B7DC-A7F8127F81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040" y="1249680"/>
          <a:ext cx="2514600" cy="2049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99060</xdr:colOff>
      <xdr:row>4</xdr:row>
      <xdr:rowOff>15240</xdr:rowOff>
    </xdr:from>
    <xdr:to>
      <xdr:col>8</xdr:col>
      <xdr:colOff>2628900</xdr:colOff>
      <xdr:row>4</xdr:row>
      <xdr:rowOff>2331720</xdr:rowOff>
    </xdr:to>
    <xdr:pic>
      <xdr:nvPicPr>
        <xdr:cNvPr id="2723" name="图片 5">
          <a:extLst>
            <a:ext uri="{FF2B5EF4-FFF2-40B4-BE49-F238E27FC236}">
              <a16:creationId xmlns:a16="http://schemas.microsoft.com/office/drawing/2014/main" id="{6550B241-2DC9-FE08-39CE-9DF3DD498D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040" y="3337560"/>
          <a:ext cx="2529840" cy="231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30480</xdr:colOff>
      <xdr:row>5</xdr:row>
      <xdr:rowOff>30480</xdr:rowOff>
    </xdr:from>
    <xdr:to>
      <xdr:col>8</xdr:col>
      <xdr:colOff>2697480</xdr:colOff>
      <xdr:row>5</xdr:row>
      <xdr:rowOff>2331720</xdr:rowOff>
    </xdr:to>
    <xdr:pic>
      <xdr:nvPicPr>
        <xdr:cNvPr id="2724" name="图片 10">
          <a:extLst>
            <a:ext uri="{FF2B5EF4-FFF2-40B4-BE49-F238E27FC236}">
              <a16:creationId xmlns:a16="http://schemas.microsoft.com/office/drawing/2014/main" id="{8BBC95F6-1C14-243B-9FA5-BA01B0F91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0460" y="5715000"/>
          <a:ext cx="2667000" cy="2301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83820</xdr:colOff>
      <xdr:row>6</xdr:row>
      <xdr:rowOff>15240</xdr:rowOff>
    </xdr:from>
    <xdr:to>
      <xdr:col>8</xdr:col>
      <xdr:colOff>2621280</xdr:colOff>
      <xdr:row>6</xdr:row>
      <xdr:rowOff>2331720</xdr:rowOff>
    </xdr:to>
    <xdr:pic>
      <xdr:nvPicPr>
        <xdr:cNvPr id="2725" name="图片 12">
          <a:extLst>
            <a:ext uri="{FF2B5EF4-FFF2-40B4-BE49-F238E27FC236}">
              <a16:creationId xmlns:a16="http://schemas.microsoft.com/office/drawing/2014/main" id="{7589B21A-CD1A-2207-FE83-6AE010182C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8061960"/>
          <a:ext cx="2537460" cy="231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60960</xdr:colOff>
      <xdr:row>7</xdr:row>
      <xdr:rowOff>15240</xdr:rowOff>
    </xdr:from>
    <xdr:to>
      <xdr:col>8</xdr:col>
      <xdr:colOff>2667000</xdr:colOff>
      <xdr:row>7</xdr:row>
      <xdr:rowOff>2331720</xdr:rowOff>
    </xdr:to>
    <xdr:pic>
      <xdr:nvPicPr>
        <xdr:cNvPr id="2726" name="图片 14">
          <a:extLst>
            <a:ext uri="{FF2B5EF4-FFF2-40B4-BE49-F238E27FC236}">
              <a16:creationId xmlns:a16="http://schemas.microsoft.com/office/drawing/2014/main" id="{A3665C78-7658-7B28-ABAC-6E704BBFAE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0940" y="10424160"/>
          <a:ext cx="2606040" cy="231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83820</xdr:colOff>
      <xdr:row>8</xdr:row>
      <xdr:rowOff>15240</xdr:rowOff>
    </xdr:from>
    <xdr:to>
      <xdr:col>8</xdr:col>
      <xdr:colOff>2621280</xdr:colOff>
      <xdr:row>8</xdr:row>
      <xdr:rowOff>2331720</xdr:rowOff>
    </xdr:to>
    <xdr:pic>
      <xdr:nvPicPr>
        <xdr:cNvPr id="2727" name="图片 16">
          <a:extLst>
            <a:ext uri="{FF2B5EF4-FFF2-40B4-BE49-F238E27FC236}">
              <a16:creationId xmlns:a16="http://schemas.microsoft.com/office/drawing/2014/main" id="{CF15ED98-6764-A543-ECCB-CADFB1C24B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12786360"/>
          <a:ext cx="2537460" cy="231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30480</xdr:colOff>
      <xdr:row>9</xdr:row>
      <xdr:rowOff>114300</xdr:rowOff>
    </xdr:from>
    <xdr:to>
      <xdr:col>8</xdr:col>
      <xdr:colOff>2697480</xdr:colOff>
      <xdr:row>9</xdr:row>
      <xdr:rowOff>2247900</xdr:rowOff>
    </xdr:to>
    <xdr:pic>
      <xdr:nvPicPr>
        <xdr:cNvPr id="2728" name="图片 20">
          <a:extLst>
            <a:ext uri="{FF2B5EF4-FFF2-40B4-BE49-F238E27FC236}">
              <a16:creationId xmlns:a16="http://schemas.microsoft.com/office/drawing/2014/main" id="{1239F286-466D-AF3B-EA47-FB57662063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0460" y="15247620"/>
          <a:ext cx="2667000" cy="213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30480</xdr:colOff>
      <xdr:row>10</xdr:row>
      <xdr:rowOff>38100</xdr:rowOff>
    </xdr:from>
    <xdr:to>
      <xdr:col>8</xdr:col>
      <xdr:colOff>2697480</xdr:colOff>
      <xdr:row>10</xdr:row>
      <xdr:rowOff>2324100</xdr:rowOff>
    </xdr:to>
    <xdr:pic>
      <xdr:nvPicPr>
        <xdr:cNvPr id="2729" name="图片 22">
          <a:extLst>
            <a:ext uri="{FF2B5EF4-FFF2-40B4-BE49-F238E27FC236}">
              <a16:creationId xmlns:a16="http://schemas.microsoft.com/office/drawing/2014/main" id="{88A4E4D7-A960-E182-5E4D-745C2A8616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0460" y="17533620"/>
          <a:ext cx="26670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99060</xdr:colOff>
      <xdr:row>11</xdr:row>
      <xdr:rowOff>15240</xdr:rowOff>
    </xdr:from>
    <xdr:to>
      <xdr:col>8</xdr:col>
      <xdr:colOff>2613660</xdr:colOff>
      <xdr:row>11</xdr:row>
      <xdr:rowOff>2331720</xdr:rowOff>
    </xdr:to>
    <xdr:pic>
      <xdr:nvPicPr>
        <xdr:cNvPr id="2730" name="图片 24">
          <a:extLst>
            <a:ext uri="{FF2B5EF4-FFF2-40B4-BE49-F238E27FC236}">
              <a16:creationId xmlns:a16="http://schemas.microsoft.com/office/drawing/2014/main" id="{43ABADDD-9E3D-88DD-9814-006BFDC715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040" y="19872960"/>
          <a:ext cx="2514600" cy="231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60960</xdr:colOff>
      <xdr:row>12</xdr:row>
      <xdr:rowOff>15240</xdr:rowOff>
    </xdr:from>
    <xdr:to>
      <xdr:col>8</xdr:col>
      <xdr:colOff>2651760</xdr:colOff>
      <xdr:row>12</xdr:row>
      <xdr:rowOff>2331720</xdr:rowOff>
    </xdr:to>
    <xdr:pic>
      <xdr:nvPicPr>
        <xdr:cNvPr id="2731" name="图片 26">
          <a:extLst>
            <a:ext uri="{FF2B5EF4-FFF2-40B4-BE49-F238E27FC236}">
              <a16:creationId xmlns:a16="http://schemas.microsoft.com/office/drawing/2014/main" id="{9B4F7CE0-46E5-11CB-8D9D-97DFFF863D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0940" y="22235160"/>
          <a:ext cx="2590800" cy="231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121920</xdr:colOff>
      <xdr:row>13</xdr:row>
      <xdr:rowOff>15240</xdr:rowOff>
    </xdr:from>
    <xdr:to>
      <xdr:col>8</xdr:col>
      <xdr:colOff>2590800</xdr:colOff>
      <xdr:row>13</xdr:row>
      <xdr:rowOff>2331720</xdr:rowOff>
    </xdr:to>
    <xdr:pic>
      <xdr:nvPicPr>
        <xdr:cNvPr id="2732" name="图片 28">
          <a:extLst>
            <a:ext uri="{FF2B5EF4-FFF2-40B4-BE49-F238E27FC236}">
              <a16:creationId xmlns:a16="http://schemas.microsoft.com/office/drawing/2014/main" id="{9A4B6EDD-0071-54DA-961C-C20900A4E0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24597360"/>
          <a:ext cx="2468880" cy="231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350520</xdr:colOff>
      <xdr:row>9</xdr:row>
      <xdr:rowOff>1485900</xdr:rowOff>
    </xdr:from>
    <xdr:to>
      <xdr:col>10</xdr:col>
      <xdr:colOff>1005840</xdr:colOff>
      <xdr:row>9</xdr:row>
      <xdr:rowOff>2232660</xdr:rowOff>
    </xdr:to>
    <xdr:pic>
      <xdr:nvPicPr>
        <xdr:cNvPr id="2733" name="图片 20">
          <a:extLst>
            <a:ext uri="{FF2B5EF4-FFF2-40B4-BE49-F238E27FC236}">
              <a16:creationId xmlns:a16="http://schemas.microsoft.com/office/drawing/2014/main" id="{D7EBDD57-FF41-4A17-1511-7FE90BD71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8760" y="16619220"/>
          <a:ext cx="6553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350520</xdr:colOff>
      <xdr:row>10</xdr:row>
      <xdr:rowOff>1485900</xdr:rowOff>
    </xdr:from>
    <xdr:to>
      <xdr:col>10</xdr:col>
      <xdr:colOff>1005840</xdr:colOff>
      <xdr:row>10</xdr:row>
      <xdr:rowOff>2232660</xdr:rowOff>
    </xdr:to>
    <xdr:pic>
      <xdr:nvPicPr>
        <xdr:cNvPr id="2734" name="图片 21">
          <a:extLst>
            <a:ext uri="{FF2B5EF4-FFF2-40B4-BE49-F238E27FC236}">
              <a16:creationId xmlns:a16="http://schemas.microsoft.com/office/drawing/2014/main" id="{2522D2B5-B15F-D843-F80A-778125039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8760" y="18981420"/>
          <a:ext cx="6553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350520</xdr:colOff>
      <xdr:row>11</xdr:row>
      <xdr:rowOff>1485900</xdr:rowOff>
    </xdr:from>
    <xdr:to>
      <xdr:col>10</xdr:col>
      <xdr:colOff>1005840</xdr:colOff>
      <xdr:row>11</xdr:row>
      <xdr:rowOff>2232660</xdr:rowOff>
    </xdr:to>
    <xdr:pic>
      <xdr:nvPicPr>
        <xdr:cNvPr id="2735" name="图片 22">
          <a:extLst>
            <a:ext uri="{FF2B5EF4-FFF2-40B4-BE49-F238E27FC236}">
              <a16:creationId xmlns:a16="http://schemas.microsoft.com/office/drawing/2014/main" id="{E62A4374-11BC-9C8C-0C02-9067DBB2D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8760" y="21343620"/>
          <a:ext cx="6553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350520</xdr:colOff>
      <xdr:row>12</xdr:row>
      <xdr:rowOff>1485900</xdr:rowOff>
    </xdr:from>
    <xdr:to>
      <xdr:col>10</xdr:col>
      <xdr:colOff>1005840</xdr:colOff>
      <xdr:row>12</xdr:row>
      <xdr:rowOff>2232660</xdr:rowOff>
    </xdr:to>
    <xdr:pic>
      <xdr:nvPicPr>
        <xdr:cNvPr id="2736" name="图片 23">
          <a:extLst>
            <a:ext uri="{FF2B5EF4-FFF2-40B4-BE49-F238E27FC236}">
              <a16:creationId xmlns:a16="http://schemas.microsoft.com/office/drawing/2014/main" id="{916C34C8-1288-24CD-2A54-34546BAF0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8760" y="23705820"/>
          <a:ext cx="6553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350520</xdr:colOff>
      <xdr:row>13</xdr:row>
      <xdr:rowOff>1485900</xdr:rowOff>
    </xdr:from>
    <xdr:to>
      <xdr:col>10</xdr:col>
      <xdr:colOff>1005840</xdr:colOff>
      <xdr:row>13</xdr:row>
      <xdr:rowOff>2232660</xdr:rowOff>
    </xdr:to>
    <xdr:pic>
      <xdr:nvPicPr>
        <xdr:cNvPr id="2737" name="图片 24">
          <a:extLst>
            <a:ext uri="{FF2B5EF4-FFF2-40B4-BE49-F238E27FC236}">
              <a16:creationId xmlns:a16="http://schemas.microsoft.com/office/drawing/2014/main" id="{633883D3-4539-F650-E856-6EA3D092E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8760" y="26068020"/>
          <a:ext cx="6553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EB6B-C4F6-401F-B578-21B4888CC1F6}">
  <sheetPr codeName="Sheet2">
    <pageSetUpPr fitToPage="1"/>
  </sheetPr>
  <dimension ref="A1:M36"/>
  <sheetViews>
    <sheetView tabSelected="1" zoomScaleNormal="100" workbookViewId="0">
      <selection activeCell="E4" sqref="E4"/>
    </sheetView>
  </sheetViews>
  <sheetFormatPr defaultRowHeight="15.6"/>
  <cols>
    <col min="1" max="1" width="9.09765625" style="67" customWidth="1"/>
    <col min="2" max="2" width="23.19921875" customWidth="1"/>
    <col min="3" max="3" width="23.19921875" style="89" customWidth="1"/>
    <col min="4" max="4" width="8.69921875" customWidth="1"/>
    <col min="5" max="5" width="6.19921875" customWidth="1"/>
    <col min="6" max="6" width="8.69921875" style="22" customWidth="1"/>
    <col min="7" max="7" width="6.19921875" customWidth="1"/>
    <col min="8" max="8" width="12.59765625" style="26" customWidth="1"/>
    <col min="9" max="9" width="35.59765625" customWidth="1"/>
    <col min="10" max="10" width="31.69921875" customWidth="1"/>
    <col min="11" max="11" width="16.69921875" customWidth="1"/>
  </cols>
  <sheetData>
    <row r="1" spans="1:11" ht="40.200000000000003" customHeight="1" thickBot="1">
      <c r="A1" s="139" t="s">
        <v>35</v>
      </c>
      <c r="B1" s="140"/>
      <c r="C1" s="141"/>
      <c r="D1" s="141"/>
      <c r="E1" s="141"/>
      <c r="F1" s="141"/>
      <c r="G1" s="141"/>
      <c r="H1" s="141"/>
      <c r="I1" s="142"/>
      <c r="J1" s="142"/>
      <c r="K1" s="58" t="s">
        <v>97</v>
      </c>
    </row>
    <row r="2" spans="1:11" ht="24" customHeight="1" thickBot="1">
      <c r="A2" s="145" t="s">
        <v>98</v>
      </c>
      <c r="B2" s="146"/>
      <c r="C2" s="146"/>
      <c r="D2" s="146"/>
      <c r="E2" s="146"/>
      <c r="F2" s="146"/>
      <c r="G2" s="146"/>
      <c r="H2" s="147"/>
      <c r="I2" s="136" t="s">
        <v>0</v>
      </c>
      <c r="J2" s="137"/>
      <c r="K2" s="138"/>
    </row>
    <row r="3" spans="1:11" ht="32.4" customHeight="1">
      <c r="A3" s="62" t="s">
        <v>1</v>
      </c>
      <c r="B3" s="29" t="s">
        <v>36</v>
      </c>
      <c r="C3" s="85" t="s">
        <v>58</v>
      </c>
      <c r="D3" s="143" t="s">
        <v>30</v>
      </c>
      <c r="E3" s="144"/>
      <c r="F3" s="143" t="s">
        <v>12</v>
      </c>
      <c r="G3" s="144"/>
      <c r="H3" s="24" t="s">
        <v>40</v>
      </c>
      <c r="I3" s="20" t="s">
        <v>29</v>
      </c>
      <c r="J3" s="20" t="s">
        <v>41</v>
      </c>
      <c r="K3" s="20" t="s">
        <v>42</v>
      </c>
    </row>
    <row r="4" spans="1:11" ht="165" customHeight="1">
      <c r="A4" s="63">
        <v>1</v>
      </c>
      <c r="B4" s="81" t="s">
        <v>99</v>
      </c>
      <c r="C4" s="86" t="s">
        <v>101</v>
      </c>
      <c r="D4" s="37">
        <v>150</v>
      </c>
      <c r="E4" s="37" t="s">
        <v>79</v>
      </c>
      <c r="F4" s="38">
        <v>1.2</v>
      </c>
      <c r="G4" s="37" t="s">
        <v>62</v>
      </c>
      <c r="H4" s="59">
        <f>D4*12*F4</f>
        <v>2160</v>
      </c>
      <c r="I4" s="39"/>
      <c r="J4" s="40" t="s">
        <v>80</v>
      </c>
      <c r="K4" s="61" t="s">
        <v>92</v>
      </c>
    </row>
    <row r="5" spans="1:11" ht="186" customHeight="1">
      <c r="A5" s="63">
        <v>2</v>
      </c>
      <c r="B5" s="81" t="s">
        <v>100</v>
      </c>
      <c r="C5" s="86" t="s">
        <v>102</v>
      </c>
      <c r="D5" s="37">
        <v>150</v>
      </c>
      <c r="E5" s="37" t="s">
        <v>32</v>
      </c>
      <c r="F5" s="38">
        <v>1.2</v>
      </c>
      <c r="G5" s="37" t="s">
        <v>62</v>
      </c>
      <c r="H5" s="59">
        <f t="shared" ref="H5:H14" si="0">D5*12*F5</f>
        <v>2160</v>
      </c>
      <c r="I5" s="39"/>
      <c r="J5" s="40" t="s">
        <v>81</v>
      </c>
      <c r="K5" s="61" t="s">
        <v>92</v>
      </c>
    </row>
    <row r="6" spans="1:11" ht="186" customHeight="1">
      <c r="A6" s="63">
        <v>3</v>
      </c>
      <c r="B6" s="81" t="s">
        <v>103</v>
      </c>
      <c r="C6" s="86" t="s">
        <v>104</v>
      </c>
      <c r="D6" s="37">
        <v>150</v>
      </c>
      <c r="E6" s="37" t="s">
        <v>32</v>
      </c>
      <c r="F6" s="38">
        <v>1.2</v>
      </c>
      <c r="G6" s="37" t="s">
        <v>62</v>
      </c>
      <c r="H6" s="59">
        <f t="shared" si="0"/>
        <v>2160</v>
      </c>
      <c r="I6" s="39"/>
      <c r="J6" s="40" t="s">
        <v>82</v>
      </c>
      <c r="K6" s="61" t="s">
        <v>92</v>
      </c>
    </row>
    <row r="7" spans="1:11" ht="186" customHeight="1">
      <c r="A7" s="63">
        <v>4</v>
      </c>
      <c r="B7" s="81" t="s">
        <v>105</v>
      </c>
      <c r="C7" s="86" t="s">
        <v>106</v>
      </c>
      <c r="D7" s="37">
        <v>150</v>
      </c>
      <c r="E7" s="37" t="s">
        <v>32</v>
      </c>
      <c r="F7" s="38">
        <v>1.2</v>
      </c>
      <c r="G7" s="37" t="s">
        <v>62</v>
      </c>
      <c r="H7" s="59">
        <f t="shared" si="0"/>
        <v>2160</v>
      </c>
      <c r="I7" s="39"/>
      <c r="J7" s="40" t="s">
        <v>83</v>
      </c>
      <c r="K7" s="61" t="s">
        <v>92</v>
      </c>
    </row>
    <row r="8" spans="1:11" ht="186" customHeight="1">
      <c r="A8" s="63">
        <v>5</v>
      </c>
      <c r="B8" s="81" t="s">
        <v>107</v>
      </c>
      <c r="C8" s="86" t="s">
        <v>108</v>
      </c>
      <c r="D8" s="37">
        <v>150</v>
      </c>
      <c r="E8" s="37" t="s">
        <v>32</v>
      </c>
      <c r="F8" s="38">
        <v>1.2</v>
      </c>
      <c r="G8" s="37" t="s">
        <v>62</v>
      </c>
      <c r="H8" s="59">
        <f t="shared" si="0"/>
        <v>2160</v>
      </c>
      <c r="I8" s="39"/>
      <c r="J8" s="40" t="s">
        <v>84</v>
      </c>
      <c r="K8" s="61" t="s">
        <v>92</v>
      </c>
    </row>
    <row r="9" spans="1:11" ht="186" customHeight="1">
      <c r="A9" s="63">
        <v>6</v>
      </c>
      <c r="B9" s="81" t="s">
        <v>109</v>
      </c>
      <c r="C9" s="86" t="s">
        <v>110</v>
      </c>
      <c r="D9" s="37">
        <v>150</v>
      </c>
      <c r="E9" s="37" t="s">
        <v>32</v>
      </c>
      <c r="F9" s="38">
        <v>1.2</v>
      </c>
      <c r="G9" s="37" t="s">
        <v>62</v>
      </c>
      <c r="H9" s="59">
        <f t="shared" si="0"/>
        <v>2160</v>
      </c>
      <c r="I9" s="39"/>
      <c r="J9" s="40" t="s">
        <v>85</v>
      </c>
      <c r="K9" s="61" t="s">
        <v>92</v>
      </c>
    </row>
    <row r="10" spans="1:11" ht="186" customHeight="1">
      <c r="A10" s="63">
        <v>8</v>
      </c>
      <c r="B10" s="81" t="s">
        <v>111</v>
      </c>
      <c r="C10" s="86" t="s">
        <v>112</v>
      </c>
      <c r="D10" s="37">
        <v>150</v>
      </c>
      <c r="E10" s="37" t="s">
        <v>32</v>
      </c>
      <c r="F10" s="38">
        <v>1.1499999999999999</v>
      </c>
      <c r="G10" s="37" t="s">
        <v>62</v>
      </c>
      <c r="H10" s="59">
        <f t="shared" si="0"/>
        <v>2070</v>
      </c>
      <c r="I10" s="39"/>
      <c r="J10" s="40" t="s">
        <v>86</v>
      </c>
      <c r="K10" s="61" t="s">
        <v>91</v>
      </c>
    </row>
    <row r="11" spans="1:11" ht="186" customHeight="1">
      <c r="A11" s="63">
        <v>9</v>
      </c>
      <c r="B11" s="81" t="s">
        <v>113</v>
      </c>
      <c r="C11" s="86" t="s">
        <v>114</v>
      </c>
      <c r="D11" s="37">
        <v>150</v>
      </c>
      <c r="E11" s="37" t="s">
        <v>32</v>
      </c>
      <c r="F11" s="38">
        <v>1.1499999999999999</v>
      </c>
      <c r="G11" s="37" t="s">
        <v>62</v>
      </c>
      <c r="H11" s="59">
        <f t="shared" si="0"/>
        <v>2070</v>
      </c>
      <c r="I11" s="39"/>
      <c r="J11" s="40" t="s">
        <v>87</v>
      </c>
      <c r="K11" s="61" t="s">
        <v>91</v>
      </c>
    </row>
    <row r="12" spans="1:11" ht="186" customHeight="1">
      <c r="A12" s="63">
        <v>10</v>
      </c>
      <c r="B12" s="81" t="s">
        <v>115</v>
      </c>
      <c r="C12" s="86" t="s">
        <v>116</v>
      </c>
      <c r="D12" s="37">
        <v>150</v>
      </c>
      <c r="E12" s="37" t="s">
        <v>32</v>
      </c>
      <c r="F12" s="38">
        <v>1.1499999999999999</v>
      </c>
      <c r="G12" s="37" t="s">
        <v>62</v>
      </c>
      <c r="H12" s="59">
        <f t="shared" si="0"/>
        <v>2070</v>
      </c>
      <c r="I12" s="39"/>
      <c r="J12" s="40" t="s">
        <v>88</v>
      </c>
      <c r="K12" s="61" t="s">
        <v>91</v>
      </c>
    </row>
    <row r="13" spans="1:11" ht="186" customHeight="1">
      <c r="A13" s="63">
        <v>11</v>
      </c>
      <c r="B13" s="81" t="s">
        <v>117</v>
      </c>
      <c r="C13" s="86" t="s">
        <v>118</v>
      </c>
      <c r="D13" s="37">
        <v>150</v>
      </c>
      <c r="E13" s="37" t="s">
        <v>32</v>
      </c>
      <c r="F13" s="38">
        <v>1.1499999999999999</v>
      </c>
      <c r="G13" s="37" t="s">
        <v>62</v>
      </c>
      <c r="H13" s="59">
        <f t="shared" si="0"/>
        <v>2070</v>
      </c>
      <c r="I13" s="39"/>
      <c r="J13" s="40" t="s">
        <v>89</v>
      </c>
      <c r="K13" s="61" t="s">
        <v>91</v>
      </c>
    </row>
    <row r="14" spans="1:11" ht="186" customHeight="1">
      <c r="A14" s="63">
        <v>12</v>
      </c>
      <c r="B14" s="81" t="s">
        <v>119</v>
      </c>
      <c r="C14" s="86" t="s">
        <v>120</v>
      </c>
      <c r="D14" s="37">
        <v>150</v>
      </c>
      <c r="E14" s="37" t="s">
        <v>32</v>
      </c>
      <c r="F14" s="38">
        <v>1.1499999999999999</v>
      </c>
      <c r="G14" s="37" t="s">
        <v>62</v>
      </c>
      <c r="H14" s="59">
        <f t="shared" si="0"/>
        <v>2070</v>
      </c>
      <c r="I14" s="39"/>
      <c r="J14" s="40" t="s">
        <v>90</v>
      </c>
      <c r="K14" s="61" t="s">
        <v>91</v>
      </c>
    </row>
    <row r="15" spans="1:11" s="45" customFormat="1" ht="20.399999999999999" customHeight="1">
      <c r="A15" s="69"/>
      <c r="B15" s="41" t="s">
        <v>2</v>
      </c>
      <c r="C15" s="87"/>
      <c r="D15" s="70">
        <f>SUM(D4:D14)</f>
        <v>1650</v>
      </c>
      <c r="E15" s="41" t="s">
        <v>32</v>
      </c>
      <c r="F15" s="132" t="s">
        <v>3</v>
      </c>
      <c r="G15" s="133"/>
      <c r="H15" s="42">
        <f>SUM(H4:H14)</f>
        <v>23310</v>
      </c>
      <c r="I15" s="43" t="s">
        <v>27</v>
      </c>
      <c r="J15" s="5"/>
      <c r="K15" s="44"/>
    </row>
    <row r="16" spans="1:11" s="45" customFormat="1" ht="20.399999999999999" customHeight="1">
      <c r="A16" s="148"/>
      <c r="B16" s="149"/>
      <c r="C16" s="149"/>
      <c r="D16" s="149"/>
      <c r="E16" s="150"/>
      <c r="F16" s="134">
        <v>0.03</v>
      </c>
      <c r="G16" s="135"/>
      <c r="H16" s="46">
        <f>H15*F16</f>
        <v>699.3</v>
      </c>
      <c r="I16" s="30" t="s">
        <v>28</v>
      </c>
      <c r="J16" s="5"/>
      <c r="K16" s="44"/>
    </row>
    <row r="17" spans="1:13" s="45" customFormat="1" ht="20.399999999999999" customHeight="1">
      <c r="A17" s="151"/>
      <c r="B17" s="152"/>
      <c r="C17" s="152"/>
      <c r="D17" s="152"/>
      <c r="E17" s="153"/>
      <c r="F17" s="163" t="s">
        <v>4</v>
      </c>
      <c r="G17" s="135"/>
      <c r="H17" s="46"/>
      <c r="I17" s="157" t="s">
        <v>37</v>
      </c>
      <c r="J17" s="158"/>
      <c r="K17" s="159"/>
    </row>
    <row r="18" spans="1:13" s="45" customFormat="1" ht="44.25" customHeight="1" thickBot="1">
      <c r="A18" s="154"/>
      <c r="B18" s="155"/>
      <c r="C18" s="155"/>
      <c r="D18" s="155"/>
      <c r="E18" s="156"/>
      <c r="F18" s="116" t="s">
        <v>5</v>
      </c>
      <c r="G18" s="117"/>
      <c r="H18" s="47">
        <f>H15-H16-H17</f>
        <v>22610.7</v>
      </c>
      <c r="I18" s="160"/>
      <c r="J18" s="161"/>
      <c r="K18" s="162"/>
    </row>
    <row r="19" spans="1:13" ht="19.95" customHeight="1">
      <c r="A19" s="129" t="s">
        <v>54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1"/>
    </row>
    <row r="20" spans="1:13" ht="19.95" customHeight="1">
      <c r="A20" s="90" t="s">
        <v>55</v>
      </c>
      <c r="B20" s="91"/>
      <c r="C20" s="91"/>
      <c r="D20" s="91"/>
      <c r="E20" s="91"/>
      <c r="F20" s="91"/>
      <c r="G20" s="91"/>
      <c r="H20" s="91"/>
      <c r="I20" s="91"/>
      <c r="J20" s="91"/>
      <c r="K20" s="112"/>
    </row>
    <row r="21" spans="1:13" ht="19.95" customHeight="1">
      <c r="A21" s="126" t="s">
        <v>56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28"/>
    </row>
    <row r="22" spans="1:13" ht="19.95" customHeight="1">
      <c r="A22" s="90" t="s">
        <v>57</v>
      </c>
      <c r="B22" s="91"/>
      <c r="C22" s="91"/>
      <c r="D22" s="91"/>
      <c r="E22" s="91"/>
      <c r="F22" s="91"/>
      <c r="G22" s="91"/>
      <c r="H22" s="91"/>
      <c r="I22" s="91"/>
      <c r="J22" s="91"/>
      <c r="K22" s="112"/>
    </row>
    <row r="23" spans="1:13" ht="124.95" customHeight="1">
      <c r="A23" s="64"/>
      <c r="B23" s="92"/>
      <c r="C23" s="92"/>
      <c r="D23" s="95" t="s">
        <v>61</v>
      </c>
      <c r="E23" s="95"/>
      <c r="F23" s="95"/>
      <c r="G23" s="95"/>
      <c r="H23" s="3"/>
      <c r="I23" s="101"/>
      <c r="J23" s="101"/>
      <c r="K23" s="2"/>
    </row>
    <row r="24" spans="1:13" ht="19.95" customHeight="1" thickBot="1">
      <c r="A24" s="96" t="s">
        <v>13</v>
      </c>
      <c r="B24" s="97"/>
      <c r="C24" s="97"/>
      <c r="D24" s="97"/>
      <c r="E24" s="97"/>
      <c r="F24" s="97"/>
      <c r="G24" s="97"/>
      <c r="H24" s="97"/>
      <c r="I24" s="97"/>
      <c r="J24" s="97"/>
      <c r="K24" s="98"/>
    </row>
    <row r="25" spans="1:13" ht="111" customHeight="1" thickBot="1">
      <c r="A25" s="118" t="s">
        <v>51</v>
      </c>
      <c r="B25" s="119"/>
      <c r="C25" s="119"/>
      <c r="D25" s="119"/>
      <c r="E25" s="123" t="s">
        <v>52</v>
      </c>
      <c r="F25" s="124"/>
      <c r="G25" s="124"/>
      <c r="H25" s="125"/>
      <c r="I25" s="31" t="s">
        <v>43</v>
      </c>
      <c r="J25" s="93" t="s">
        <v>39</v>
      </c>
      <c r="K25" s="94"/>
      <c r="M25" s="21"/>
    </row>
    <row r="26" spans="1:13" ht="19.95" customHeight="1">
      <c r="A26" s="103" t="s">
        <v>14</v>
      </c>
      <c r="B26" s="104"/>
      <c r="C26" s="104"/>
      <c r="D26" s="104"/>
      <c r="E26" s="104"/>
      <c r="F26" s="104"/>
      <c r="G26" s="104"/>
      <c r="H26" s="104"/>
      <c r="I26" s="104"/>
      <c r="J26" s="104"/>
      <c r="K26" s="105"/>
    </row>
    <row r="27" spans="1:13" ht="70.5" customHeight="1">
      <c r="A27" s="90" t="s">
        <v>53</v>
      </c>
      <c r="B27" s="91"/>
      <c r="C27" s="91"/>
      <c r="D27" s="91"/>
      <c r="E27" s="91"/>
      <c r="F27" s="91"/>
      <c r="G27" s="91"/>
      <c r="H27" s="91"/>
      <c r="I27" s="34"/>
      <c r="J27" s="34"/>
      <c r="K27" s="11"/>
    </row>
    <row r="28" spans="1:13" ht="19.95" customHeight="1" thickBot="1">
      <c r="A28" s="96" t="s">
        <v>44</v>
      </c>
      <c r="B28" s="97"/>
      <c r="C28" s="97"/>
      <c r="D28" s="97"/>
      <c r="E28" s="97"/>
      <c r="F28" s="97"/>
      <c r="G28" s="97"/>
      <c r="H28" s="97"/>
      <c r="I28" s="97"/>
      <c r="J28" s="97"/>
      <c r="K28" s="98"/>
    </row>
    <row r="29" spans="1:13" ht="87" customHeight="1" thickBot="1">
      <c r="A29" s="99" t="s">
        <v>45</v>
      </c>
      <c r="B29" s="100"/>
      <c r="C29" s="88"/>
      <c r="D29" s="120" t="s">
        <v>26</v>
      </c>
      <c r="E29" s="121"/>
      <c r="F29" s="122"/>
      <c r="G29" s="15"/>
      <c r="H29" s="25"/>
      <c r="I29" s="1" t="s">
        <v>6</v>
      </c>
      <c r="J29" s="35" t="s">
        <v>34</v>
      </c>
      <c r="K29" s="36"/>
    </row>
    <row r="30" spans="1:13" ht="19.95" customHeight="1">
      <c r="A30" s="103" t="s">
        <v>49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5"/>
    </row>
    <row r="31" spans="1:13" ht="19.95" customHeight="1">
      <c r="A31" s="113" t="s">
        <v>50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5"/>
    </row>
    <row r="32" spans="1:13" ht="19.95" customHeight="1">
      <c r="A32" s="65" t="s">
        <v>7</v>
      </c>
      <c r="B32" s="106" t="s">
        <v>15</v>
      </c>
      <c r="C32" s="92"/>
      <c r="D32" s="92"/>
      <c r="E32" s="92"/>
      <c r="F32" s="92"/>
      <c r="G32" s="107"/>
      <c r="H32" s="28" t="s">
        <v>8</v>
      </c>
      <c r="I32" s="60" t="s">
        <v>93</v>
      </c>
      <c r="J32" s="60" t="s">
        <v>94</v>
      </c>
      <c r="K32" s="8"/>
    </row>
    <row r="33" spans="1:11" ht="19.95" customHeight="1">
      <c r="A33" s="65" t="s">
        <v>9</v>
      </c>
      <c r="B33" s="106" t="s">
        <v>59</v>
      </c>
      <c r="C33" s="92"/>
      <c r="D33" s="92"/>
      <c r="E33" s="92"/>
      <c r="F33" s="92"/>
      <c r="G33" s="107"/>
      <c r="H33" s="28" t="s">
        <v>9</v>
      </c>
      <c r="I33" s="90" t="s">
        <v>95</v>
      </c>
      <c r="J33" s="91"/>
      <c r="K33" s="112"/>
    </row>
    <row r="34" spans="1:11" ht="19.95" customHeight="1">
      <c r="A34" s="65" t="s">
        <v>10</v>
      </c>
      <c r="B34" s="106">
        <v>15205893538</v>
      </c>
      <c r="C34" s="92"/>
      <c r="D34" s="92"/>
      <c r="E34" s="92"/>
      <c r="F34" s="92"/>
      <c r="G34" s="107"/>
      <c r="H34" s="28" t="s">
        <v>10</v>
      </c>
      <c r="I34" s="90">
        <v>13676826118</v>
      </c>
      <c r="J34" s="91"/>
      <c r="K34" s="112"/>
    </row>
    <row r="35" spans="1:11" ht="37.5" customHeight="1">
      <c r="A35" s="66" t="s">
        <v>31</v>
      </c>
      <c r="B35" s="108" t="s">
        <v>60</v>
      </c>
      <c r="C35" s="109"/>
      <c r="D35" s="109"/>
      <c r="E35" s="109"/>
      <c r="F35" s="109"/>
      <c r="G35" s="110"/>
      <c r="H35" s="28" t="s">
        <v>33</v>
      </c>
      <c r="I35" s="82"/>
      <c r="J35" s="83"/>
      <c r="K35" s="84"/>
    </row>
    <row r="36" spans="1:11" ht="19.95" customHeight="1">
      <c r="A36" s="65" t="s">
        <v>38</v>
      </c>
      <c r="B36" s="111" t="s">
        <v>96</v>
      </c>
      <c r="C36" s="111"/>
      <c r="D36" s="111"/>
      <c r="E36" s="111"/>
      <c r="F36" s="111"/>
      <c r="G36" s="111"/>
      <c r="H36" s="28" t="s">
        <v>11</v>
      </c>
      <c r="I36" s="102">
        <v>45631</v>
      </c>
      <c r="J36" s="102"/>
      <c r="K36" s="102"/>
    </row>
  </sheetData>
  <mergeCells count="37">
    <mergeCell ref="F15:G15"/>
    <mergeCell ref="F16:G16"/>
    <mergeCell ref="I2:K2"/>
    <mergeCell ref="A1:J1"/>
    <mergeCell ref="D3:E3"/>
    <mergeCell ref="F3:G3"/>
    <mergeCell ref="A2:H2"/>
    <mergeCell ref="A16:E18"/>
    <mergeCell ref="I17:K18"/>
    <mergeCell ref="F17:G17"/>
    <mergeCell ref="F18:G18"/>
    <mergeCell ref="A25:D25"/>
    <mergeCell ref="D29:F29"/>
    <mergeCell ref="E25:H25"/>
    <mergeCell ref="A21:K21"/>
    <mergeCell ref="A19:K19"/>
    <mergeCell ref="A20:K20"/>
    <mergeCell ref="A22:K22"/>
    <mergeCell ref="A24:K24"/>
    <mergeCell ref="A26:K26"/>
    <mergeCell ref="I36:K36"/>
    <mergeCell ref="A30:K30"/>
    <mergeCell ref="B32:G32"/>
    <mergeCell ref="B33:G33"/>
    <mergeCell ref="B34:G34"/>
    <mergeCell ref="B35:G35"/>
    <mergeCell ref="B36:G36"/>
    <mergeCell ref="I33:K33"/>
    <mergeCell ref="I34:K34"/>
    <mergeCell ref="A31:K31"/>
    <mergeCell ref="A27:H27"/>
    <mergeCell ref="B23:C23"/>
    <mergeCell ref="J25:K25"/>
    <mergeCell ref="D23:G23"/>
    <mergeCell ref="A28:K28"/>
    <mergeCell ref="A29:B29"/>
    <mergeCell ref="I23:J23"/>
  </mergeCells>
  <phoneticPr fontId="1" type="noConversion"/>
  <conditionalFormatting sqref="C23">
    <cfRule type="duplicateValues" dxfId="0" priority="1" stopIfTrue="1"/>
  </conditionalFormatting>
  <pageMargins left="0.26" right="0.16" top="0.27" bottom="0.43" header="0.17" footer="0.21"/>
  <pageSetup paperSize="9" scale="51" fitToHeight="0" orientation="portrait" horizontalDpi="4294967292" verticalDpi="4294967295" r:id="rId1"/>
  <headerFooter alignWithMargins="0">
    <oddFooter>&amp;C&amp;P of &amp;N&amp;R&amp;D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F854-CFE4-45FF-885F-31CE5847879B}">
  <sheetPr codeName="Sheet3"/>
  <dimension ref="A1:T16"/>
  <sheetViews>
    <sheetView workbookViewId="0">
      <selection activeCell="E6" sqref="E6"/>
    </sheetView>
  </sheetViews>
  <sheetFormatPr defaultRowHeight="15.6"/>
  <cols>
    <col min="1" max="1" width="6.19921875" customWidth="1"/>
    <col min="2" max="2" width="14.3984375" customWidth="1"/>
    <col min="3" max="3" width="21" customWidth="1"/>
    <col min="4" max="4" width="13.3984375" customWidth="1"/>
    <col min="5" max="5" width="10.69921875" customWidth="1"/>
    <col min="6" max="6" width="7.3984375" customWidth="1"/>
    <col min="7" max="7" width="5.8984375" customWidth="1"/>
    <col min="8" max="8" width="21" customWidth="1"/>
    <col min="9" max="9" width="7" customWidth="1"/>
    <col min="10" max="10" width="5.19921875" customWidth="1"/>
    <col min="11" max="13" width="5.69921875" customWidth="1"/>
    <col min="14" max="14" width="15.69921875" customWidth="1"/>
  </cols>
  <sheetData>
    <row r="1" spans="1:20" ht="38.4" customHeight="1" thickBot="1">
      <c r="A1" s="170" t="s">
        <v>16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68"/>
      <c r="P1" s="168"/>
    </row>
    <row r="2" spans="1:20" ht="24" customHeight="1" thickBot="1">
      <c r="A2" s="145" t="s">
        <v>63</v>
      </c>
      <c r="B2" s="146"/>
      <c r="C2" s="146"/>
      <c r="D2" s="146"/>
      <c r="E2" s="146"/>
      <c r="F2" s="68"/>
      <c r="G2" s="71"/>
      <c r="H2" s="164" t="s">
        <v>64</v>
      </c>
      <c r="I2" s="146"/>
      <c r="J2" s="146"/>
      <c r="K2" s="146"/>
      <c r="L2" s="146"/>
      <c r="M2" s="146"/>
      <c r="N2" s="165"/>
      <c r="O2" s="172"/>
      <c r="P2" s="173"/>
    </row>
    <row r="3" spans="1:20" ht="32.4" customHeight="1">
      <c r="A3" s="19" t="s">
        <v>65</v>
      </c>
      <c r="B3" s="20" t="s">
        <v>66</v>
      </c>
      <c r="C3" s="20" t="s">
        <v>67</v>
      </c>
      <c r="D3" s="20" t="s">
        <v>46</v>
      </c>
      <c r="E3" s="50" t="s">
        <v>47</v>
      </c>
      <c r="F3" s="166" t="s">
        <v>17</v>
      </c>
      <c r="G3" s="167"/>
      <c r="H3" s="4" t="s">
        <v>19</v>
      </c>
      <c r="I3" s="143" t="s">
        <v>20</v>
      </c>
      <c r="J3" s="144"/>
      <c r="K3" s="20" t="s">
        <v>21</v>
      </c>
      <c r="L3" s="20" t="s">
        <v>22</v>
      </c>
      <c r="M3" s="20" t="s">
        <v>48</v>
      </c>
      <c r="N3" s="6" t="s">
        <v>23</v>
      </c>
      <c r="O3" s="10" t="s">
        <v>68</v>
      </c>
      <c r="P3" s="10" t="s">
        <v>69</v>
      </c>
    </row>
    <row r="4" spans="1:20" ht="109.95" customHeight="1">
      <c r="A4" s="17">
        <v>1</v>
      </c>
      <c r="B4" s="7"/>
      <c r="C4" s="9"/>
      <c r="D4" s="10" t="s">
        <v>18</v>
      </c>
      <c r="E4" s="12"/>
      <c r="F4" s="72"/>
      <c r="G4" s="73"/>
      <c r="H4" s="11"/>
      <c r="I4" s="74"/>
      <c r="J4" s="8"/>
      <c r="K4" s="8"/>
      <c r="L4" s="8"/>
      <c r="M4" s="7"/>
      <c r="N4" s="23"/>
      <c r="O4" s="27"/>
      <c r="P4" s="48"/>
    </row>
    <row r="5" spans="1:20" ht="109.95" customHeight="1">
      <c r="A5" s="17">
        <v>2</v>
      </c>
      <c r="B5" s="7"/>
      <c r="C5" s="9"/>
      <c r="D5" s="10"/>
      <c r="E5" s="12"/>
      <c r="F5" s="72"/>
      <c r="G5" s="73"/>
      <c r="H5" s="11"/>
      <c r="I5" s="74"/>
      <c r="J5" s="8"/>
      <c r="K5" s="8"/>
      <c r="L5" s="8"/>
      <c r="M5" s="7"/>
      <c r="N5" s="23"/>
      <c r="O5" s="27"/>
      <c r="P5" s="48"/>
      <c r="T5" t="s">
        <v>70</v>
      </c>
    </row>
    <row r="6" spans="1:20" ht="109.95" customHeight="1">
      <c r="A6" s="17">
        <v>3</v>
      </c>
      <c r="B6" s="7"/>
      <c r="C6" s="9"/>
      <c r="D6" s="10"/>
      <c r="E6" s="12"/>
      <c r="F6" s="72"/>
      <c r="G6" s="73"/>
      <c r="H6" s="11"/>
      <c r="I6" s="74"/>
      <c r="J6" s="8"/>
      <c r="K6" s="8"/>
      <c r="L6" s="8"/>
      <c r="M6" s="7"/>
      <c r="N6" s="23"/>
      <c r="O6" s="27"/>
      <c r="P6" s="48"/>
    </row>
    <row r="7" spans="1:20" ht="109.95" customHeight="1">
      <c r="A7" s="17">
        <v>4</v>
      </c>
      <c r="B7" s="7"/>
      <c r="C7" s="9"/>
      <c r="D7" s="10"/>
      <c r="E7" s="12"/>
      <c r="F7" s="72"/>
      <c r="G7" s="73"/>
      <c r="H7" s="11" t="s">
        <v>71</v>
      </c>
      <c r="I7" s="74"/>
      <c r="J7" s="8"/>
      <c r="K7" s="8"/>
      <c r="L7" s="8"/>
      <c r="M7" s="7"/>
      <c r="N7" s="23"/>
      <c r="O7" s="27"/>
      <c r="P7" s="48"/>
    </row>
    <row r="8" spans="1:20" ht="109.95" customHeight="1">
      <c r="A8" s="17">
        <v>5</v>
      </c>
      <c r="B8" s="7"/>
      <c r="C8" s="9"/>
      <c r="D8" s="10"/>
      <c r="E8" s="12"/>
      <c r="F8" s="72"/>
      <c r="G8" s="73"/>
      <c r="H8" s="11"/>
      <c r="I8" s="74"/>
      <c r="J8" s="8"/>
      <c r="K8" s="8"/>
      <c r="L8" s="8"/>
      <c r="M8" s="7"/>
      <c r="N8" s="23"/>
      <c r="O8" s="27"/>
      <c r="P8" s="48"/>
    </row>
    <row r="9" spans="1:20" ht="109.95" customHeight="1">
      <c r="A9" s="18">
        <v>6</v>
      </c>
      <c r="B9" s="14"/>
      <c r="C9" s="16"/>
      <c r="D9" s="12"/>
      <c r="E9" s="12"/>
      <c r="F9" s="75"/>
      <c r="G9" s="76"/>
      <c r="H9" s="13"/>
      <c r="I9" s="77"/>
      <c r="J9" s="2"/>
      <c r="K9" s="2"/>
      <c r="L9" s="2"/>
      <c r="M9" s="14"/>
      <c r="N9" s="23"/>
      <c r="O9" s="27"/>
      <c r="P9" s="48"/>
    </row>
    <row r="10" spans="1:20" ht="109.95" customHeight="1">
      <c r="A10" s="18">
        <f>A9+1+B10</f>
        <v>7</v>
      </c>
      <c r="B10" s="14"/>
      <c r="C10" s="16"/>
      <c r="D10" s="12"/>
      <c r="E10" s="12"/>
      <c r="F10" s="75"/>
      <c r="G10" s="76"/>
      <c r="H10" s="13"/>
      <c r="I10" s="77"/>
      <c r="J10" s="2"/>
      <c r="K10" s="2"/>
      <c r="L10" s="2"/>
      <c r="M10" s="14"/>
      <c r="N10" s="23"/>
      <c r="O10" s="27"/>
      <c r="P10" s="48"/>
    </row>
    <row r="11" spans="1:20" ht="109.95" customHeight="1">
      <c r="A11" s="18">
        <f>A10+1+B11</f>
        <v>8</v>
      </c>
      <c r="B11" s="14"/>
      <c r="C11" s="16"/>
      <c r="D11" s="12"/>
      <c r="E11" s="12"/>
      <c r="F11" s="75"/>
      <c r="G11" s="76"/>
      <c r="H11" s="78"/>
      <c r="I11" s="74"/>
      <c r="J11" s="8"/>
      <c r="K11" s="2"/>
      <c r="L11" s="2"/>
      <c r="M11" s="14"/>
      <c r="N11" s="23"/>
      <c r="O11" s="32"/>
      <c r="P11" s="49"/>
    </row>
    <row r="12" spans="1:20" s="54" customFormat="1" ht="20.399999999999999" customHeight="1">
      <c r="A12" s="7"/>
      <c r="B12" s="7" t="s">
        <v>25</v>
      </c>
      <c r="C12" s="7"/>
      <c r="D12" s="7"/>
      <c r="E12" s="7"/>
      <c r="F12" s="51">
        <f>SUM(F4:F11)</f>
        <v>0</v>
      </c>
      <c r="G12" s="51"/>
      <c r="H12" s="51"/>
      <c r="I12" s="79"/>
      <c r="J12" s="52"/>
      <c r="K12" s="52"/>
      <c r="L12" s="51"/>
      <c r="M12" s="7"/>
      <c r="N12" s="7"/>
      <c r="O12" s="7"/>
      <c r="P12" s="53">
        <f>SUM(P4:P11)</f>
        <v>0</v>
      </c>
      <c r="R12" s="55"/>
    </row>
    <row r="13" spans="1:20" s="54" customFormat="1" ht="19.95" customHeight="1">
      <c r="A13" s="119" t="s">
        <v>72</v>
      </c>
      <c r="B13" s="119"/>
      <c r="C13" s="119" t="s">
        <v>73</v>
      </c>
      <c r="D13" s="119"/>
      <c r="E13" s="119"/>
      <c r="F13" s="119" t="s">
        <v>72</v>
      </c>
      <c r="G13" s="119"/>
      <c r="H13" s="7"/>
      <c r="I13" s="9"/>
      <c r="J13" s="9"/>
      <c r="K13" s="9"/>
      <c r="L13" s="9"/>
      <c r="M13" s="9"/>
      <c r="N13" s="7"/>
      <c r="O13" s="56">
        <v>0.03</v>
      </c>
      <c r="P13" s="57">
        <f>P12*O13</f>
        <v>0</v>
      </c>
      <c r="R13" s="55"/>
    </row>
    <row r="14" spans="1:20" s="54" customFormat="1" ht="19.95" customHeight="1">
      <c r="A14" s="119" t="s">
        <v>74</v>
      </c>
      <c r="B14" s="119"/>
      <c r="C14" s="169">
        <v>15205893538</v>
      </c>
      <c r="D14" s="169"/>
      <c r="E14" s="169"/>
      <c r="F14" s="119" t="s">
        <v>75</v>
      </c>
      <c r="G14" s="119"/>
      <c r="H14" s="33"/>
      <c r="I14" s="80"/>
      <c r="J14" s="80"/>
      <c r="K14" s="80"/>
      <c r="L14" s="80"/>
      <c r="M14" s="80"/>
      <c r="N14" s="33"/>
      <c r="O14" s="51"/>
      <c r="P14" s="57">
        <f>P12-P13</f>
        <v>0</v>
      </c>
    </row>
    <row r="15" spans="1:20" s="54" customFormat="1" ht="19.95" customHeight="1">
      <c r="A15" s="119" t="s">
        <v>76</v>
      </c>
      <c r="B15" s="119"/>
      <c r="C15" s="119" t="s">
        <v>77</v>
      </c>
      <c r="D15" s="119"/>
      <c r="E15" s="119"/>
      <c r="F15" s="175"/>
      <c r="G15" s="175"/>
      <c r="H15" s="7"/>
      <c r="I15" s="9"/>
      <c r="J15" s="9"/>
      <c r="K15" s="9"/>
      <c r="L15" s="9"/>
      <c r="M15" s="9"/>
      <c r="N15" s="9"/>
      <c r="O15" s="9"/>
      <c r="P15" s="9"/>
    </row>
    <row r="16" spans="1:20" s="54" customFormat="1" ht="19.95" customHeight="1">
      <c r="A16" s="119" t="s">
        <v>24</v>
      </c>
      <c r="B16" s="119"/>
      <c r="C16" s="174" t="s">
        <v>78</v>
      </c>
      <c r="D16" s="174"/>
      <c r="E16" s="174"/>
      <c r="F16" s="175"/>
      <c r="G16" s="175"/>
      <c r="H16" s="7"/>
      <c r="I16" s="9"/>
      <c r="J16" s="9"/>
      <c r="K16" s="9"/>
      <c r="L16" s="9"/>
      <c r="M16" s="9"/>
      <c r="N16" s="9"/>
      <c r="O16" s="9"/>
      <c r="P16" s="9"/>
    </row>
  </sheetData>
  <mergeCells count="19">
    <mergeCell ref="C16:E16"/>
    <mergeCell ref="A16:B16"/>
    <mergeCell ref="A13:B13"/>
    <mergeCell ref="A14:B14"/>
    <mergeCell ref="A15:B15"/>
    <mergeCell ref="F16:G16"/>
    <mergeCell ref="F13:G13"/>
    <mergeCell ref="F14:G14"/>
    <mergeCell ref="C15:E15"/>
    <mergeCell ref="F15:G15"/>
    <mergeCell ref="H2:N2"/>
    <mergeCell ref="F3:G3"/>
    <mergeCell ref="I3:J3"/>
    <mergeCell ref="O1:P1"/>
    <mergeCell ref="C14:E14"/>
    <mergeCell ref="C13:E13"/>
    <mergeCell ref="A1:N1"/>
    <mergeCell ref="O2:P2"/>
    <mergeCell ref="A2:E2"/>
  </mergeCells>
  <phoneticPr fontId="1" type="noConversion"/>
  <pageMargins left="0.35" right="0.16" top="0.17" bottom="0.16" header="0.18" footer="0.16"/>
  <pageSetup scale="8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Copy of 24280 C2-4273雅西妮 EAR</vt:lpstr>
      <vt:lpstr>驗貨單</vt:lpstr>
      <vt:lpstr>'Copy of 24280 C2-4273雅西妮 EAR'!Print_Area</vt:lpstr>
      <vt:lpstr>驗貨單!Print_Titles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2014-10-28T06:07:56Z</cp:lastPrinted>
  <dcterms:created xsi:type="dcterms:W3CDTF">1996-12-17T01:32:42Z</dcterms:created>
  <dcterms:modified xsi:type="dcterms:W3CDTF">2024-10-29T19:23:36Z</dcterms:modified>
</cp:coreProperties>
</file>