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<sst xmlns="http://schemas.openxmlformats.org/spreadsheetml/2006/main" count="31" uniqueCount="25">
  <si>
    <t>填写黑框</t>
  </si>
  <si>
    <t>主频</t>
  </si>
  <si>
    <t>APB1分频系数</t>
  </si>
  <si>
    <t>1、从数据手册中找到主频和APB1频率</t>
  </si>
  <si>
    <t>APB1频率</t>
  </si>
  <si>
    <t>CAN 预分频</t>
  </si>
  <si>
    <t>CAN时钟</t>
  </si>
  <si>
    <t>tq</t>
  </si>
  <si>
    <t>BS1</t>
  </si>
  <si>
    <t>[1,16]</t>
  </si>
  <si>
    <t>调整比例至采样点大于75%，最好85%左右</t>
  </si>
  <si>
    <t>BS2</t>
  </si>
  <si>
    <t>[1,8]</t>
  </si>
  <si>
    <t>Tsync_seg</t>
  </si>
  <si>
    <t>s</t>
  </si>
  <si>
    <t>ns</t>
  </si>
  <si>
    <t>Tbs1</t>
  </si>
  <si>
    <t>Tbs2</t>
  </si>
  <si>
    <t>Tbit</t>
  </si>
  <si>
    <t>baudrate</t>
  </si>
  <si>
    <t>kbps</t>
  </si>
  <si>
    <t>Sample Point</t>
  </si>
  <si>
    <t>（from 75 to 90）</t>
  </si>
  <si>
    <t>2、填写黑框计算出BS1、BS2、CAN预分频</t>
  </si>
  <si>
    <t>3、根据计算结果填充到CAN初始化结构体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</si>
</sst>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0" xfId="0" applyFont="1" applyFill="1" applyBorder="1">
      <alignment vertical="center"/>
    </xf>
    <xf numFmtId="3" fontId="0" fillId="0" borderId="1" xfId="0" applyNumberFormat="1" applyBorder="1">
      <alignment vertical="center"/>
    </xf>
    <xf numFmtId="0" fontId="0" fillId="0" borderId="1" xfId="0" applyBorder="1">
      <alignment vertical="center"/>
    </xf>
    <xf numFmtId="3" fontId="0" fillId="0" borderId="0" xfId="0" applyNumberFormat="1" applyBorder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Border="1">
      <alignment vertical="center"/>
    </xf>
    <xf numFmtId="10" fontId="0" fillId="3" borderId="0" xfId="0" applyNumberForma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676275</xdr:colOff>
      <xdr:row>5</xdr:row>
      <xdr:rowOff>47625</xdr:rowOff>
    </xdr:from>
    <xdr:to>
      <xdr:col>20</xdr:col>
      <xdr:colOff>85725</xdr:colOff>
      <xdr:row>28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91450" y="1028700"/>
          <a:ext cx="7639050" cy="400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676275</xdr:colOff>
      <xdr:row>34</xdr:row>
      <xdr:rowOff>85725</xdr:rowOff>
    </xdr:from>
    <xdr:to>
      <xdr:col>15</xdr:col>
      <xdr:colOff>142875</xdr:colOff>
      <xdr:row>49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791450" y="6067425"/>
          <a:ext cx="4267200" cy="2514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3"/>
  <sheetViews>
    <sheetView tabSelected="1" workbookViewId="0">
      <selection activeCell="U45" sqref="U45"/>
    </sheetView>
  </sheetViews>
  <sheetFormatPr defaultColWidth="9" defaultRowHeight="13.5"/>
  <cols>
    <col min="2" max="2" width="13.875" customWidth="1"/>
    <col min="3" max="3" width="12.625"/>
    <col min="4" max="4" width="10.875" customWidth="1"/>
    <col min="5" max="5" width="12.625"/>
    <col min="6" max="6" width="16.375" customWidth="1"/>
  </cols>
  <sheetData>
    <row r="2" ht="21" spans="3:3">
      <c r="C2" s="1" t="s">
        <v>0</v>
      </c>
    </row>
    <row r="3" ht="14.25" spans="2:3">
      <c r="B3" t="s">
        <v>1</v>
      </c>
      <c r="C3" s="2">
        <v>240000000</v>
      </c>
    </row>
    <row r="4" ht="14.25" spans="2:10">
      <c r="B4" t="s">
        <v>2</v>
      </c>
      <c r="C4" s="3">
        <v>4</v>
      </c>
      <c r="J4" t="s">
        <v>3</v>
      </c>
    </row>
    <row r="5" ht="14.25" spans="2:3">
      <c r="B5" t="s">
        <v>4</v>
      </c>
      <c r="C5" s="4">
        <f>C3/C4</f>
        <v>60000000</v>
      </c>
    </row>
    <row r="6" ht="14.25" spans="2:3">
      <c r="B6" t="s">
        <v>5</v>
      </c>
      <c r="C6" s="3">
        <v>8</v>
      </c>
    </row>
    <row r="7" spans="2:3">
      <c r="B7" t="s">
        <v>6</v>
      </c>
      <c r="C7" s="5">
        <f>C5/C6</f>
        <v>7500000</v>
      </c>
    </row>
    <row r="8" spans="2:3">
      <c r="B8" t="s">
        <v>7</v>
      </c>
      <c r="C8">
        <f>1/C7</f>
        <v>1.33333333333333e-7</v>
      </c>
    </row>
    <row r="9" ht="14.25" spans="2:5">
      <c r="B9" t="s">
        <v>8</v>
      </c>
      <c r="C9" s="3">
        <v>11</v>
      </c>
      <c r="D9" s="6" t="s">
        <v>9</v>
      </c>
      <c r="E9" t="s">
        <v>10</v>
      </c>
    </row>
    <row r="10" ht="14.25" spans="2:4">
      <c r="B10" t="s">
        <v>11</v>
      </c>
      <c r="C10" s="3">
        <v>3</v>
      </c>
      <c r="D10" s="6" t="s">
        <v>12</v>
      </c>
    </row>
    <row r="13" spans="2:6">
      <c r="B13" t="s">
        <v>13</v>
      </c>
      <c r="C13">
        <f>C8</f>
        <v>1.33333333333333e-7</v>
      </c>
      <c r="D13" t="s">
        <v>14</v>
      </c>
      <c r="E13">
        <f>C13*1000000000</f>
        <v>133.333333333333</v>
      </c>
      <c r="F13" t="s">
        <v>15</v>
      </c>
    </row>
    <row r="14" spans="2:6">
      <c r="B14" t="s">
        <v>16</v>
      </c>
      <c r="C14">
        <f>(C9)*C13</f>
        <v>1.46666666666667e-6</v>
      </c>
      <c r="D14" t="s">
        <v>14</v>
      </c>
      <c r="E14">
        <f>C14*1000000000</f>
        <v>1466.66666666667</v>
      </c>
      <c r="F14" t="s">
        <v>15</v>
      </c>
    </row>
    <row r="15" spans="2:6">
      <c r="B15" t="s">
        <v>17</v>
      </c>
      <c r="C15">
        <f>(C10)*C13</f>
        <v>4e-7</v>
      </c>
      <c r="D15" t="s">
        <v>14</v>
      </c>
      <c r="E15">
        <f>C15*1000000000</f>
        <v>400</v>
      </c>
      <c r="F15" t="s">
        <v>15</v>
      </c>
    </row>
    <row r="16" spans="2:6">
      <c r="B16" t="s">
        <v>18</v>
      </c>
      <c r="C16">
        <f>C13+C14+C15</f>
        <v>2e-6</v>
      </c>
      <c r="D16" t="s">
        <v>14</v>
      </c>
      <c r="E16">
        <f>C16*1000000000</f>
        <v>2000</v>
      </c>
      <c r="F16" t="s">
        <v>15</v>
      </c>
    </row>
    <row r="17" spans="2:4">
      <c r="B17" s="7" t="s">
        <v>19</v>
      </c>
      <c r="C17" s="8">
        <f>1/C16/1000</f>
        <v>500</v>
      </c>
      <c r="D17" t="s">
        <v>20</v>
      </c>
    </row>
    <row r="18" spans="2:4">
      <c r="B18" s="7" t="s">
        <v>21</v>
      </c>
      <c r="C18" s="9">
        <f>(C9+1)/(1+C9+C10)</f>
        <v>0.8</v>
      </c>
      <c r="D18" t="s">
        <v>22</v>
      </c>
    </row>
    <row r="31" spans="10:10">
      <c r="J31" t="s">
        <v>23</v>
      </c>
    </row>
    <row r="33" spans="10:10">
      <c r="J33" t="s">
        <v>24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rgw52</dc:creator>
  <cp:lastModifiedBy>William.Ren</cp:lastModifiedBy>
  <dcterms:created xsi:type="dcterms:W3CDTF">2023-01-03T11:45:00Z</dcterms:created>
  <dcterms:modified xsi:type="dcterms:W3CDTF">2024-06-05T09:04:55Z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F132874072F04B46BDEFB9CEFA6F5A8D</vt:lpwstr>
  </property>
  <property fmtid="{D5CDD505-2E9C-101B-9397-08002B2CF9AE}" pid="3" name="KSOProductBuildVer">
    <vt:lpwstr>2052-12.1.0.16929</vt:lpwstr>
  </property>
</Properties>
</file>