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<sst xmlns="http://schemas.openxmlformats.org/spreadsheetml/2006/main" count="25" uniqueCount="19">
  <si>
    <t>主频</t>
  </si>
  <si>
    <t>填写黑框</t>
  </si>
  <si>
    <t>APB1（2分频）</t>
  </si>
  <si>
    <t>CAN 预分频</t>
  </si>
  <si>
    <t>CAN时钟</t>
  </si>
  <si>
    <t>tq</t>
  </si>
  <si>
    <t>BS1</t>
  </si>
  <si>
    <t>调整比例至采样点大于75%</t>
  </si>
  <si>
    <t>BS2</t>
  </si>
  <si>
    <t>Tsync_seg</t>
  </si>
  <si>
    <t>s</t>
  </si>
  <si>
    <t>ns</t>
  </si>
  <si>
    <t>Tbs1</t>
  </si>
  <si>
    <t>Tbs2</t>
  </si>
  <si>
    <t>Tbit</t>
  </si>
  <si>
    <t>baudrate</t>
  </si>
  <si>
    <t>kbps</t>
  </si>
  <si>
    <t>Sample Point</t>
  </si>
  <si>
    <t>（from 75 to 90）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</si>
</sst>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3" fontId="0" fillId="0" borderId="1" xfId="0" applyNumberFormat="1" applyBorder="1">
      <alignment vertical="center"/>
    </xf>
    <xf numFmtId="3" fontId="0" fillId="0" borderId="0" xfId="0" applyNumberFormat="1" applyBorder="1">
      <alignment vertical="center"/>
    </xf>
    <xf numFmtId="0" fontId="0" fillId="0" borderId="1" xfId="0" applyBorder="1">
      <alignment vertical="center"/>
    </xf>
    <xf numFmtId="3" fontId="0" fillId="0" borderId="0" xfId="0" applyNumberFormat="1">
      <alignment vertical="center"/>
    </xf>
    <xf numFmtId="0" fontId="0" fillId="0" borderId="0" xfId="0" applyBorder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28575</xdr:colOff>
      <xdr:row>0</xdr:row>
      <xdr:rowOff>144145</xdr:rowOff>
    </xdr:from>
    <xdr:to>
      <xdr:col>12</xdr:col>
      <xdr:colOff>342900</xdr:colOff>
      <xdr:row>14</xdr:row>
      <xdr:rowOff>20320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72150" y="144145"/>
          <a:ext cx="4429125" cy="23336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6"/>
  <sheetViews>
    <sheetView tabSelected="1" workbookViewId="0">
      <selection activeCell="C15" sqref="C15:C16"/>
    </sheetView>
  </sheetViews>
  <sheetFormatPr defaultColWidth="9" defaultRowHeight="13.5" outlineLevelCol="5"/>
  <cols>
    <col min="2" max="2" width="13.875" customWidth="1"/>
    <col min="3" max="3" width="12.625"/>
    <col min="4" max="4" width="10.875" customWidth="1"/>
    <col min="5" max="5" width="12.625"/>
    <col min="6" max="6" width="16.375" customWidth="1"/>
  </cols>
  <sheetData>
    <row r="2" ht="14.25" spans="2:5">
      <c r="B2" t="s">
        <v>0</v>
      </c>
      <c r="C2" s="1">
        <v>120000000</v>
      </c>
      <c r="E2" t="s">
        <v>1</v>
      </c>
    </row>
    <row r="3" ht="14.25" spans="2:3">
      <c r="B3" t="s">
        <v>2</v>
      </c>
      <c r="C3" s="2">
        <f>C2/2</f>
        <v>60000000</v>
      </c>
    </row>
    <row r="4" ht="14.25" spans="2:3">
      <c r="B4" t="s">
        <v>3</v>
      </c>
      <c r="C4" s="3">
        <v>6</v>
      </c>
    </row>
    <row r="5" spans="2:3">
      <c r="B5" t="s">
        <v>4</v>
      </c>
      <c r="C5" s="4">
        <f>C3/C4</f>
        <v>10000000</v>
      </c>
    </row>
    <row r="6" ht="14.25" spans="2:3">
      <c r="B6" t="s">
        <v>5</v>
      </c>
      <c r="C6">
        <f>1/C5</f>
        <v>1e-7</v>
      </c>
    </row>
    <row r="7" ht="14.25" spans="2:5">
      <c r="B7" t="s">
        <v>6</v>
      </c>
      <c r="C7" s="3">
        <v>16</v>
      </c>
      <c r="E7" t="s">
        <v>7</v>
      </c>
    </row>
    <row r="8" ht="14.25" spans="2:3">
      <c r="B8" t="s">
        <v>8</v>
      </c>
      <c r="C8" s="3">
        <v>3</v>
      </c>
    </row>
    <row r="11" spans="2:6">
      <c r="B11" t="s">
        <v>9</v>
      </c>
      <c r="C11">
        <f>C6</f>
        <v>1e-7</v>
      </c>
      <c r="D11" t="s">
        <v>10</v>
      </c>
      <c r="E11">
        <f>C11*1000000000</f>
        <v>100</v>
      </c>
      <c r="F11" t="s">
        <v>11</v>
      </c>
    </row>
    <row r="12" spans="2:6">
      <c r="B12" t="s">
        <v>12</v>
      </c>
      <c r="C12">
        <f>(C7)*C11</f>
        <v>1.6e-6</v>
      </c>
      <c r="D12" t="s">
        <v>10</v>
      </c>
      <c r="E12">
        <f>C12*1000000000</f>
        <v>1600</v>
      </c>
      <c r="F12" t="s">
        <v>11</v>
      </c>
    </row>
    <row r="13" spans="2:6">
      <c r="B13" t="s">
        <v>13</v>
      </c>
      <c r="C13">
        <f>(C8)*C11</f>
        <v>3e-7</v>
      </c>
      <c r="D13" t="s">
        <v>10</v>
      </c>
      <c r="E13">
        <f>C13*1000000000</f>
        <v>300</v>
      </c>
      <c r="F13" t="s">
        <v>11</v>
      </c>
    </row>
    <row r="14" spans="2:6">
      <c r="B14" t="s">
        <v>14</v>
      </c>
      <c r="C14">
        <f>C11+C12+C13</f>
        <v>2e-6</v>
      </c>
      <c r="D14" t="s">
        <v>10</v>
      </c>
      <c r="E14">
        <f>C14*1000000000</f>
        <v>2000</v>
      </c>
      <c r="F14" t="s">
        <v>11</v>
      </c>
    </row>
    <row r="15" spans="2:4">
      <c r="B15" t="s">
        <v>15</v>
      </c>
      <c r="C15" s="5">
        <f>1/C14/1000</f>
        <v>500</v>
      </c>
      <c r="D15" t="s">
        <v>16</v>
      </c>
    </row>
    <row r="16" spans="2:4">
      <c r="B16" t="s">
        <v>17</v>
      </c>
      <c r="C16" s="6">
        <f>(C7+1)/(1+C7+C8)</f>
        <v>0.85</v>
      </c>
      <c r="D16" t="s">
        <v>18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rgw52</dc:creator>
  <cp:lastModifiedBy>任光伟</cp:lastModifiedBy>
  <dcterms:created xsi:type="dcterms:W3CDTF">2023-01-03T11:45:00Z</dcterms:created>
  <dcterms:modified xsi:type="dcterms:W3CDTF">2023-01-04T07:10:22Z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F132874072F04B46BDEFB9CEFA6F5A8D</vt:lpwstr>
  </property>
  <property fmtid="{D5CDD505-2E9C-101B-9397-08002B2CF9AE}" pid="3" name="KSOProductBuildVer">
    <vt:lpwstr>2052-11.1.0.12980</vt:lpwstr>
  </property>
</Properties>
</file>