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faro\Documents\DataSciences\Challenge 1 -Kickstarter\"/>
    </mc:Choice>
  </mc:AlternateContent>
  <xr:revisionPtr revIDLastSave="0" documentId="13_ncr:1_{C7B98008-DE00-4BDD-910C-54BD91A0B892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Theater Outcomes by Launch Date" sheetId="10" r:id="rId1"/>
    <sheet name="Outcomes Based on Goals" sheetId="11" r:id="rId2"/>
    <sheet name="Kickstarter" sheetId="1" r:id="rId3"/>
  </sheets>
  <definedNames>
    <definedName name="_xlnm._FilterDatabase" localSheetId="2" hidden="1">Kickstarter!$A$1:$S$4115</definedName>
  </definedNames>
  <calcPr calcId="191029"/>
  <pivotCaches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1" l="1"/>
  <c r="B13" i="11"/>
  <c r="B12" i="11"/>
  <c r="B11" i="11"/>
  <c r="B10" i="11"/>
  <c r="B9" i="11"/>
  <c r="B8" i="11"/>
  <c r="B7" i="11"/>
  <c r="B6" i="11"/>
  <c r="B5" i="11"/>
  <c r="B4" i="11"/>
  <c r="C14" i="11"/>
  <c r="C13" i="11"/>
  <c r="C12" i="11"/>
  <c r="C11" i="11"/>
  <c r="C10" i="11"/>
  <c r="C9" i="11"/>
  <c r="C8" i="11"/>
  <c r="C7" i="11"/>
  <c r="C6" i="11"/>
  <c r="C5" i="11"/>
  <c r="D14" i="11"/>
  <c r="D13" i="11"/>
  <c r="D12" i="11"/>
  <c r="D11" i="11"/>
  <c r="D10" i="11"/>
  <c r="D9" i="11"/>
  <c r="D8" i="11"/>
  <c r="D7" i="11"/>
  <c r="D6" i="11"/>
  <c r="D4" i="11"/>
  <c r="D5" i="11"/>
  <c r="D3" i="11"/>
  <c r="B3" i="11"/>
  <c r="C3" i="11"/>
  <c r="C4" i="1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979" i="1"/>
  <c r="S2979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3245" i="1"/>
  <c r="S3245" i="1" s="1"/>
  <c r="R3246" i="1"/>
  <c r="S3246" i="1" s="1"/>
  <c r="R3247" i="1"/>
  <c r="S3247" i="1" s="1"/>
  <c r="R3248" i="1"/>
  <c r="S3248" i="1" s="1"/>
  <c r="R3249" i="1"/>
  <c r="S3249" i="1" s="1"/>
  <c r="R3250" i="1"/>
  <c r="S3250" i="1" s="1"/>
  <c r="R3251" i="1"/>
  <c r="S3251" i="1" s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S3257" i="1" s="1"/>
  <c r="R3258" i="1"/>
  <c r="S3258" i="1" s="1"/>
  <c r="R3259" i="1"/>
  <c r="S3259" i="1" s="1"/>
  <c r="R3260" i="1"/>
  <c r="S3260" i="1" s="1"/>
  <c r="R3261" i="1"/>
  <c r="S3261" i="1" s="1"/>
  <c r="R3262" i="1"/>
  <c r="S3262" i="1" s="1"/>
  <c r="R3263" i="1"/>
  <c r="S3263" i="1" s="1"/>
  <c r="R3264" i="1"/>
  <c r="S3264" i="1" s="1"/>
  <c r="R3265" i="1"/>
  <c r="S3265" i="1" s="1"/>
  <c r="R3266" i="1"/>
  <c r="S3266" i="1" s="1"/>
  <c r="R3267" i="1"/>
  <c r="S3267" i="1" s="1"/>
  <c r="R3268" i="1"/>
  <c r="S3268" i="1" s="1"/>
  <c r="R3269" i="1"/>
  <c r="S3269" i="1" s="1"/>
  <c r="R3270" i="1"/>
  <c r="S3270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277" i="1"/>
  <c r="S3277" i="1" s="1"/>
  <c r="R3278" i="1"/>
  <c r="S3278" i="1" s="1"/>
  <c r="R3279" i="1"/>
  <c r="S3279" i="1" s="1"/>
  <c r="R3280" i="1"/>
  <c r="S3280" i="1" s="1"/>
  <c r="R3281" i="1"/>
  <c r="S3281" i="1" s="1"/>
  <c r="R3282" i="1"/>
  <c r="S3282" i="1" s="1"/>
  <c r="R3283" i="1"/>
  <c r="S3283" i="1" s="1"/>
  <c r="R3284" i="1"/>
  <c r="S3284" i="1" s="1"/>
  <c r="R3285" i="1"/>
  <c r="S3285" i="1" s="1"/>
  <c r="R3286" i="1"/>
  <c r="S3286" i="1" s="1"/>
  <c r="R3287" i="1"/>
  <c r="S3287" i="1" s="1"/>
  <c r="R3288" i="1"/>
  <c r="S3288" i="1" s="1"/>
  <c r="R3289" i="1"/>
  <c r="S3289" i="1" s="1"/>
  <c r="R3290" i="1"/>
  <c r="S3290" i="1" s="1"/>
  <c r="R3291" i="1"/>
  <c r="S3291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3298" i="1"/>
  <c r="S3298" i="1" s="1"/>
  <c r="R3299" i="1"/>
  <c r="S3299" i="1" s="1"/>
  <c r="R3300" i="1"/>
  <c r="S3300" i="1" s="1"/>
  <c r="R3301" i="1"/>
  <c r="S3301" i="1" s="1"/>
  <c r="R3302" i="1"/>
  <c r="S3302" i="1" s="1"/>
  <c r="R3303" i="1"/>
  <c r="S3303" i="1" s="1"/>
  <c r="R3304" i="1"/>
  <c r="S3304" i="1" s="1"/>
  <c r="R3305" i="1"/>
  <c r="S3305" i="1" s="1"/>
  <c r="R3306" i="1"/>
  <c r="S3306" i="1" s="1"/>
  <c r="R3307" i="1"/>
  <c r="S3307" i="1" s="1"/>
  <c r="R3308" i="1"/>
  <c r="S3308" i="1" s="1"/>
  <c r="R3309" i="1"/>
  <c r="S3309" i="1" s="1"/>
  <c r="R3310" i="1"/>
  <c r="S3310" i="1" s="1"/>
  <c r="R3311" i="1"/>
  <c r="S3311" i="1" s="1"/>
  <c r="R3312" i="1"/>
  <c r="S3312" i="1" s="1"/>
  <c r="R3313" i="1"/>
  <c r="S3313" i="1" s="1"/>
  <c r="R3314" i="1"/>
  <c r="S3314" i="1" s="1"/>
  <c r="R3315" i="1"/>
  <c r="S3315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3322" i="1"/>
  <c r="S3322" i="1" s="1"/>
  <c r="R3323" i="1"/>
  <c r="S3323" i="1" s="1"/>
  <c r="R3324" i="1"/>
  <c r="S3324" i="1" s="1"/>
  <c r="R3325" i="1"/>
  <c r="S3325" i="1" s="1"/>
  <c r="R3326" i="1"/>
  <c r="S3326" i="1" s="1"/>
  <c r="R3327" i="1"/>
  <c r="S3327" i="1" s="1"/>
  <c r="R3328" i="1"/>
  <c r="S3328" i="1" s="1"/>
  <c r="R3329" i="1"/>
  <c r="S3329" i="1" s="1"/>
  <c r="R3330" i="1"/>
  <c r="S3330" i="1" s="1"/>
  <c r="R3331" i="1"/>
  <c r="S3331" i="1" s="1"/>
  <c r="R3332" i="1"/>
  <c r="S3332" i="1" s="1"/>
  <c r="R3333" i="1"/>
  <c r="S3333" i="1" s="1"/>
  <c r="R3334" i="1"/>
  <c r="S3334" i="1" s="1"/>
  <c r="R3335" i="1"/>
  <c r="S3335" i="1" s="1"/>
  <c r="R3336" i="1"/>
  <c r="S3336" i="1" s="1"/>
  <c r="R3337" i="1"/>
  <c r="S3337" i="1" s="1"/>
  <c r="R3338" i="1"/>
  <c r="S3338" i="1" s="1"/>
  <c r="R3339" i="1"/>
  <c r="S3339" i="1" s="1"/>
  <c r="R3340" i="1"/>
  <c r="S3340" i="1" s="1"/>
  <c r="R3341" i="1"/>
  <c r="S3341" i="1" s="1"/>
  <c r="R3342" i="1"/>
  <c r="S3342" i="1" s="1"/>
  <c r="R3343" i="1"/>
  <c r="S3343" i="1" s="1"/>
  <c r="R3344" i="1"/>
  <c r="S3344" i="1" s="1"/>
  <c r="R3345" i="1"/>
  <c r="S3345" i="1" s="1"/>
  <c r="R3346" i="1"/>
  <c r="S3346" i="1" s="1"/>
  <c r="R3347" i="1"/>
  <c r="S3347" i="1" s="1"/>
  <c r="R3348" i="1"/>
  <c r="S3348" i="1" s="1"/>
  <c r="R3349" i="1"/>
  <c r="S3349" i="1" s="1"/>
  <c r="R3350" i="1"/>
  <c r="S3350" i="1" s="1"/>
  <c r="R3351" i="1"/>
  <c r="S3351" i="1" s="1"/>
  <c r="R3352" i="1"/>
  <c r="S3352" i="1" s="1"/>
  <c r="R3353" i="1"/>
  <c r="S3353" i="1" s="1"/>
  <c r="R3354" i="1"/>
  <c r="S3354" i="1" s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S3361" i="1" s="1"/>
  <c r="R3362" i="1"/>
  <c r="S3362" i="1" s="1"/>
  <c r="R3363" i="1"/>
  <c r="S3363" i="1" s="1"/>
  <c r="R3364" i="1"/>
  <c r="S3364" i="1" s="1"/>
  <c r="R3365" i="1"/>
  <c r="S3365" i="1" s="1"/>
  <c r="R3366" i="1"/>
  <c r="S3366" i="1" s="1"/>
  <c r="R3367" i="1"/>
  <c r="S3367" i="1" s="1"/>
  <c r="R3368" i="1"/>
  <c r="S3368" i="1" s="1"/>
  <c r="R3369" i="1"/>
  <c r="S3369" i="1" s="1"/>
  <c r="R3370" i="1"/>
  <c r="S3370" i="1" s="1"/>
  <c r="R3371" i="1"/>
  <c r="S3371" i="1" s="1"/>
  <c r="R3372" i="1"/>
  <c r="S3372" i="1" s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S3378" i="1" s="1"/>
  <c r="R3379" i="1"/>
  <c r="S3379" i="1" s="1"/>
  <c r="R3380" i="1"/>
  <c r="S3380" i="1" s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S3386" i="1" s="1"/>
  <c r="R3387" i="1"/>
  <c r="S3387" i="1" s="1"/>
  <c r="R3388" i="1"/>
  <c r="S3388" i="1" s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S3394" i="1" s="1"/>
  <c r="R3395" i="1"/>
  <c r="S3395" i="1" s="1"/>
  <c r="R3396" i="1"/>
  <c r="S3396" i="1" s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S3402" i="1" s="1"/>
  <c r="R3403" i="1"/>
  <c r="S3403" i="1" s="1"/>
  <c r="R3404" i="1"/>
  <c r="S3404" i="1" s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S3410" i="1" s="1"/>
  <c r="R3411" i="1"/>
  <c r="S3411" i="1" s="1"/>
  <c r="R3412" i="1"/>
  <c r="S3412" i="1" s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S3418" i="1" s="1"/>
  <c r="R3419" i="1"/>
  <c r="S3419" i="1" s="1"/>
  <c r="R3420" i="1"/>
  <c r="S3420" i="1" s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S3426" i="1" s="1"/>
  <c r="R3427" i="1"/>
  <c r="S3427" i="1" s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S3434" i="1" s="1"/>
  <c r="R3435" i="1"/>
  <c r="S3435" i="1" s="1"/>
  <c r="R3436" i="1"/>
  <c r="S3436" i="1" s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S3442" i="1" s="1"/>
  <c r="R3443" i="1"/>
  <c r="S3443" i="1" s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S34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S3458" i="1" s="1"/>
  <c r="R3459" i="1"/>
  <c r="S3459" i="1" s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S3468" i="1" s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S3507" i="1" s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515" i="1"/>
  <c r="S3515" i="1" s="1"/>
  <c r="R3516" i="1"/>
  <c r="S3516" i="1" s="1"/>
  <c r="R3517" i="1"/>
  <c r="S3517" i="1" s="1"/>
  <c r="R3518" i="1"/>
  <c r="S3518" i="1" s="1"/>
  <c r="R3519" i="1"/>
  <c r="S3519" i="1" s="1"/>
  <c r="R3520" i="1"/>
  <c r="S3520" i="1" s="1"/>
  <c r="R3521" i="1"/>
  <c r="S3521" i="1" s="1"/>
  <c r="R3522" i="1"/>
  <c r="S3522" i="1" s="1"/>
  <c r="R3523" i="1"/>
  <c r="S3523" i="1" s="1"/>
  <c r="R3524" i="1"/>
  <c r="S3524" i="1" s="1"/>
  <c r="R3525" i="1"/>
  <c r="S3525" i="1" s="1"/>
  <c r="R3526" i="1"/>
  <c r="S3526" i="1" s="1"/>
  <c r="R3527" i="1"/>
  <c r="S3527" i="1" s="1"/>
  <c r="R3528" i="1"/>
  <c r="S3528" i="1" s="1"/>
  <c r="R3529" i="1"/>
  <c r="S3529" i="1" s="1"/>
  <c r="R3530" i="1"/>
  <c r="S3530" i="1" s="1"/>
  <c r="R3531" i="1"/>
  <c r="S3531" i="1" s="1"/>
  <c r="R3532" i="1"/>
  <c r="S3532" i="1" s="1"/>
  <c r="R3533" i="1"/>
  <c r="S3533" i="1" s="1"/>
  <c r="R3534" i="1"/>
  <c r="S3534" i="1" s="1"/>
  <c r="R3535" i="1"/>
  <c r="S3535" i="1" s="1"/>
  <c r="R3536" i="1"/>
  <c r="S3536" i="1" s="1"/>
  <c r="R3537" i="1"/>
  <c r="S3537" i="1" s="1"/>
  <c r="R3538" i="1"/>
  <c r="S3538" i="1" s="1"/>
  <c r="R3539" i="1"/>
  <c r="S3539" i="1" s="1"/>
  <c r="R3540" i="1"/>
  <c r="S3540" i="1" s="1"/>
  <c r="R3541" i="1"/>
  <c r="S3541" i="1" s="1"/>
  <c r="R3542" i="1"/>
  <c r="S3542" i="1" s="1"/>
  <c r="R3543" i="1"/>
  <c r="S3543" i="1" s="1"/>
  <c r="R3544" i="1"/>
  <c r="S3544" i="1" s="1"/>
  <c r="R3545" i="1"/>
  <c r="S3545" i="1" s="1"/>
  <c r="R3546" i="1"/>
  <c r="S3546" i="1" s="1"/>
  <c r="R3547" i="1"/>
  <c r="S3547" i="1" s="1"/>
  <c r="R3548" i="1"/>
  <c r="S3548" i="1" s="1"/>
  <c r="R3549" i="1"/>
  <c r="S3549" i="1" s="1"/>
  <c r="R3550" i="1"/>
  <c r="S3550" i="1" s="1"/>
  <c r="R3551" i="1"/>
  <c r="S3551" i="1" s="1"/>
  <c r="R3552" i="1"/>
  <c r="S3552" i="1" s="1"/>
  <c r="R3553" i="1"/>
  <c r="S3553" i="1" s="1"/>
  <c r="R3554" i="1"/>
  <c r="S3554" i="1" s="1"/>
  <c r="R3555" i="1"/>
  <c r="S3555" i="1" s="1"/>
  <c r="R3556" i="1"/>
  <c r="S3556" i="1" s="1"/>
  <c r="R3557" i="1"/>
  <c r="S3557" i="1" s="1"/>
  <c r="R3558" i="1"/>
  <c r="S3558" i="1" s="1"/>
  <c r="R3559" i="1"/>
  <c r="S3559" i="1" s="1"/>
  <c r="R3560" i="1"/>
  <c r="S3560" i="1" s="1"/>
  <c r="R3561" i="1"/>
  <c r="S3561" i="1" s="1"/>
  <c r="R3562" i="1"/>
  <c r="S3562" i="1" s="1"/>
  <c r="R3563" i="1"/>
  <c r="S3563" i="1" s="1"/>
  <c r="R3564" i="1"/>
  <c r="S3564" i="1" s="1"/>
  <c r="R3565" i="1"/>
  <c r="S3565" i="1" s="1"/>
  <c r="R3566" i="1"/>
  <c r="S3566" i="1" s="1"/>
  <c r="R3567" i="1"/>
  <c r="S3567" i="1" s="1"/>
  <c r="R3568" i="1"/>
  <c r="S3568" i="1" s="1"/>
  <c r="R3569" i="1"/>
  <c r="S3569" i="1" s="1"/>
  <c r="R3570" i="1"/>
  <c r="S3570" i="1" s="1"/>
  <c r="R3571" i="1"/>
  <c r="S3571" i="1" s="1"/>
  <c r="R3572" i="1"/>
  <c r="S3572" i="1" s="1"/>
  <c r="R3573" i="1"/>
  <c r="S3573" i="1" s="1"/>
  <c r="R3574" i="1"/>
  <c r="S3574" i="1" s="1"/>
  <c r="R3575" i="1"/>
  <c r="S3575" i="1" s="1"/>
  <c r="R3576" i="1"/>
  <c r="S3576" i="1" s="1"/>
  <c r="R3577" i="1"/>
  <c r="S3577" i="1" s="1"/>
  <c r="R3578" i="1"/>
  <c r="S3578" i="1" s="1"/>
  <c r="R3579" i="1"/>
  <c r="S3579" i="1" s="1"/>
  <c r="R3580" i="1"/>
  <c r="S3580" i="1" s="1"/>
  <c r="R3581" i="1"/>
  <c r="S3581" i="1" s="1"/>
  <c r="R3582" i="1"/>
  <c r="S3582" i="1" s="1"/>
  <c r="R3583" i="1"/>
  <c r="S3583" i="1" s="1"/>
  <c r="R3584" i="1"/>
  <c r="S3584" i="1" s="1"/>
  <c r="R3585" i="1"/>
  <c r="S3585" i="1" s="1"/>
  <c r="R3586" i="1"/>
  <c r="S3586" i="1" s="1"/>
  <c r="R3587" i="1"/>
  <c r="S3587" i="1" s="1"/>
  <c r="R3588" i="1"/>
  <c r="S3588" i="1" s="1"/>
  <c r="R3589" i="1"/>
  <c r="S3589" i="1" s="1"/>
  <c r="R3590" i="1"/>
  <c r="S3590" i="1" s="1"/>
  <c r="R3591" i="1"/>
  <c r="S3591" i="1" s="1"/>
  <c r="R3592" i="1"/>
  <c r="S3592" i="1" s="1"/>
  <c r="R3593" i="1"/>
  <c r="S3593" i="1" s="1"/>
  <c r="R3594" i="1"/>
  <c r="S3594" i="1" s="1"/>
  <c r="R3595" i="1"/>
  <c r="S3595" i="1" s="1"/>
  <c r="R3596" i="1"/>
  <c r="S3596" i="1" s="1"/>
  <c r="R3597" i="1"/>
  <c r="S3597" i="1" s="1"/>
  <c r="R3598" i="1"/>
  <c r="S3598" i="1" s="1"/>
  <c r="R3599" i="1"/>
  <c r="S3599" i="1" s="1"/>
  <c r="R3600" i="1"/>
  <c r="S3600" i="1" s="1"/>
  <c r="R3601" i="1"/>
  <c r="S3601" i="1" s="1"/>
  <c r="R3602" i="1"/>
  <c r="S3602" i="1" s="1"/>
  <c r="R3603" i="1"/>
  <c r="S3603" i="1" s="1"/>
  <c r="R3604" i="1"/>
  <c r="S3604" i="1" s="1"/>
  <c r="R3605" i="1"/>
  <c r="S3605" i="1" s="1"/>
  <c r="R3606" i="1"/>
  <c r="S3606" i="1" s="1"/>
  <c r="R3607" i="1"/>
  <c r="S3607" i="1" s="1"/>
  <c r="R3608" i="1"/>
  <c r="S3608" i="1" s="1"/>
  <c r="R3609" i="1"/>
  <c r="S3609" i="1" s="1"/>
  <c r="R3610" i="1"/>
  <c r="S3610" i="1" s="1"/>
  <c r="R3611" i="1"/>
  <c r="S3611" i="1" s="1"/>
  <c r="R3612" i="1"/>
  <c r="S3612" i="1" s="1"/>
  <c r="R3613" i="1"/>
  <c r="S3613" i="1" s="1"/>
  <c r="R3614" i="1"/>
  <c r="S3614" i="1" s="1"/>
  <c r="R3615" i="1"/>
  <c r="S3615" i="1" s="1"/>
  <c r="R3616" i="1"/>
  <c r="S3616" i="1" s="1"/>
  <c r="R3617" i="1"/>
  <c r="S3617" i="1" s="1"/>
  <c r="R3618" i="1"/>
  <c r="S3618" i="1" s="1"/>
  <c r="R3619" i="1"/>
  <c r="S3619" i="1" s="1"/>
  <c r="R3620" i="1"/>
  <c r="S3620" i="1" s="1"/>
  <c r="R3621" i="1"/>
  <c r="S3621" i="1" s="1"/>
  <c r="R3622" i="1"/>
  <c r="S3622" i="1" s="1"/>
  <c r="R3623" i="1"/>
  <c r="S3623" i="1" s="1"/>
  <c r="R3624" i="1"/>
  <c r="S3624" i="1" s="1"/>
  <c r="R3625" i="1"/>
  <c r="S3625" i="1" s="1"/>
  <c r="R3626" i="1"/>
  <c r="S3626" i="1" s="1"/>
  <c r="R3627" i="1"/>
  <c r="S3627" i="1" s="1"/>
  <c r="R3628" i="1"/>
  <c r="S3628" i="1" s="1"/>
  <c r="R3629" i="1"/>
  <c r="S3629" i="1" s="1"/>
  <c r="R3630" i="1"/>
  <c r="S3630" i="1" s="1"/>
  <c r="R3631" i="1"/>
  <c r="S3631" i="1" s="1"/>
  <c r="R3632" i="1"/>
  <c r="S3632" i="1" s="1"/>
  <c r="R3633" i="1"/>
  <c r="S3633" i="1" s="1"/>
  <c r="R3634" i="1"/>
  <c r="S3634" i="1" s="1"/>
  <c r="R3635" i="1"/>
  <c r="S3635" i="1" s="1"/>
  <c r="R3636" i="1"/>
  <c r="S3636" i="1" s="1"/>
  <c r="R3637" i="1"/>
  <c r="S3637" i="1" s="1"/>
  <c r="R3638" i="1"/>
  <c r="S3638" i="1" s="1"/>
  <c r="R3639" i="1"/>
  <c r="S3639" i="1" s="1"/>
  <c r="R3640" i="1"/>
  <c r="S3640" i="1" s="1"/>
  <c r="R3641" i="1"/>
  <c r="S3641" i="1" s="1"/>
  <c r="R3642" i="1"/>
  <c r="S3642" i="1" s="1"/>
  <c r="R3643" i="1"/>
  <c r="S3643" i="1" s="1"/>
  <c r="R3644" i="1"/>
  <c r="S3644" i="1" s="1"/>
  <c r="R3645" i="1"/>
  <c r="S3645" i="1" s="1"/>
  <c r="R3646" i="1"/>
  <c r="S3646" i="1" s="1"/>
  <c r="R3647" i="1"/>
  <c r="S3647" i="1" s="1"/>
  <c r="R3648" i="1"/>
  <c r="S3648" i="1" s="1"/>
  <c r="R3649" i="1"/>
  <c r="S3649" i="1" s="1"/>
  <c r="R3650" i="1"/>
  <c r="S3650" i="1" s="1"/>
  <c r="R3651" i="1"/>
  <c r="S3651" i="1" s="1"/>
  <c r="R3652" i="1"/>
  <c r="S3652" i="1" s="1"/>
  <c r="R3653" i="1"/>
  <c r="S3653" i="1" s="1"/>
  <c r="R3654" i="1"/>
  <c r="S3654" i="1" s="1"/>
  <c r="R3655" i="1"/>
  <c r="S3655" i="1" s="1"/>
  <c r="R3656" i="1"/>
  <c r="S3656" i="1" s="1"/>
  <c r="R3657" i="1"/>
  <c r="S3657" i="1" s="1"/>
  <c r="R3658" i="1"/>
  <c r="S3658" i="1" s="1"/>
  <c r="R3659" i="1"/>
  <c r="S3659" i="1" s="1"/>
  <c r="R3660" i="1"/>
  <c r="S3660" i="1" s="1"/>
  <c r="R3661" i="1"/>
  <c r="S3661" i="1" s="1"/>
  <c r="R3662" i="1"/>
  <c r="S3662" i="1" s="1"/>
  <c r="R3663" i="1"/>
  <c r="S3663" i="1" s="1"/>
  <c r="R3664" i="1"/>
  <c r="S3664" i="1" s="1"/>
  <c r="R3665" i="1"/>
  <c r="S3665" i="1" s="1"/>
  <c r="R3666" i="1"/>
  <c r="S3666" i="1" s="1"/>
  <c r="R3667" i="1"/>
  <c r="S3667" i="1" s="1"/>
  <c r="R3668" i="1"/>
  <c r="S3668" i="1" s="1"/>
  <c r="R3669" i="1"/>
  <c r="S3669" i="1" s="1"/>
  <c r="R3670" i="1"/>
  <c r="S3670" i="1" s="1"/>
  <c r="R3671" i="1"/>
  <c r="S3671" i="1" s="1"/>
  <c r="R3672" i="1"/>
  <c r="S3672" i="1" s="1"/>
  <c r="R3673" i="1"/>
  <c r="S3673" i="1" s="1"/>
  <c r="R3674" i="1"/>
  <c r="S3674" i="1" s="1"/>
  <c r="R3675" i="1"/>
  <c r="S3675" i="1" s="1"/>
  <c r="R3676" i="1"/>
  <c r="S3676" i="1" s="1"/>
  <c r="R3677" i="1"/>
  <c r="S3677" i="1" s="1"/>
  <c r="R3678" i="1"/>
  <c r="S3678" i="1" s="1"/>
  <c r="R3679" i="1"/>
  <c r="S3679" i="1" s="1"/>
  <c r="R3680" i="1"/>
  <c r="S3680" i="1" s="1"/>
  <c r="R3681" i="1"/>
  <c r="S3681" i="1" s="1"/>
  <c r="R3682" i="1"/>
  <c r="S3682" i="1" s="1"/>
  <c r="R3683" i="1"/>
  <c r="S3683" i="1" s="1"/>
  <c r="R3684" i="1"/>
  <c r="S3684" i="1" s="1"/>
  <c r="R3685" i="1"/>
  <c r="S3685" i="1" s="1"/>
  <c r="R3686" i="1"/>
  <c r="S3686" i="1" s="1"/>
  <c r="R3687" i="1"/>
  <c r="S3687" i="1" s="1"/>
  <c r="R3688" i="1"/>
  <c r="S3688" i="1" s="1"/>
  <c r="R3689" i="1"/>
  <c r="S3689" i="1" s="1"/>
  <c r="R3690" i="1"/>
  <c r="S3690" i="1" s="1"/>
  <c r="R3691" i="1"/>
  <c r="S3691" i="1" s="1"/>
  <c r="R3692" i="1"/>
  <c r="S3692" i="1" s="1"/>
  <c r="R3693" i="1"/>
  <c r="S3693" i="1" s="1"/>
  <c r="R3694" i="1"/>
  <c r="S3694" i="1" s="1"/>
  <c r="R3695" i="1"/>
  <c r="S3695" i="1" s="1"/>
  <c r="R3696" i="1"/>
  <c r="S3696" i="1" s="1"/>
  <c r="R3697" i="1"/>
  <c r="S3697" i="1" s="1"/>
  <c r="R3698" i="1"/>
  <c r="S3698" i="1" s="1"/>
  <c r="R3699" i="1"/>
  <c r="S3699" i="1" s="1"/>
  <c r="R3700" i="1"/>
  <c r="S3700" i="1" s="1"/>
  <c r="R3701" i="1"/>
  <c r="S3701" i="1" s="1"/>
  <c r="R3702" i="1"/>
  <c r="S3702" i="1" s="1"/>
  <c r="R3703" i="1"/>
  <c r="S3703" i="1" s="1"/>
  <c r="R3704" i="1"/>
  <c r="S3704" i="1" s="1"/>
  <c r="R3705" i="1"/>
  <c r="S3705" i="1" s="1"/>
  <c r="R3706" i="1"/>
  <c r="S3706" i="1" s="1"/>
  <c r="R3707" i="1"/>
  <c r="S3707" i="1" s="1"/>
  <c r="R3708" i="1"/>
  <c r="S3708" i="1" s="1"/>
  <c r="R3709" i="1"/>
  <c r="S3709" i="1" s="1"/>
  <c r="R3710" i="1"/>
  <c r="S3710" i="1" s="1"/>
  <c r="R3711" i="1"/>
  <c r="S3711" i="1" s="1"/>
  <c r="R3712" i="1"/>
  <c r="S3712" i="1" s="1"/>
  <c r="R3713" i="1"/>
  <c r="S3713" i="1" s="1"/>
  <c r="R3714" i="1"/>
  <c r="S3714" i="1" s="1"/>
  <c r="R3715" i="1"/>
  <c r="S3715" i="1" s="1"/>
  <c r="R3716" i="1"/>
  <c r="S3716" i="1" s="1"/>
  <c r="R3717" i="1"/>
  <c r="S3717" i="1" s="1"/>
  <c r="R3718" i="1"/>
  <c r="S3718" i="1" s="1"/>
  <c r="R3719" i="1"/>
  <c r="S3719" i="1" s="1"/>
  <c r="R3720" i="1"/>
  <c r="S3720" i="1" s="1"/>
  <c r="R3721" i="1"/>
  <c r="S3721" i="1" s="1"/>
  <c r="R3722" i="1"/>
  <c r="S3722" i="1" s="1"/>
  <c r="R3723" i="1"/>
  <c r="S3723" i="1" s="1"/>
  <c r="R3724" i="1"/>
  <c r="S3724" i="1" s="1"/>
  <c r="R3725" i="1"/>
  <c r="S3725" i="1" s="1"/>
  <c r="R3726" i="1"/>
  <c r="S3726" i="1" s="1"/>
  <c r="R3727" i="1"/>
  <c r="S3727" i="1" s="1"/>
  <c r="R3728" i="1"/>
  <c r="S3728" i="1" s="1"/>
  <c r="R3729" i="1"/>
  <c r="S3729" i="1" s="1"/>
  <c r="R3730" i="1"/>
  <c r="S3730" i="1" s="1"/>
  <c r="R3731" i="1"/>
  <c r="S3731" i="1" s="1"/>
  <c r="R3732" i="1"/>
  <c r="S3732" i="1" s="1"/>
  <c r="R3733" i="1"/>
  <c r="S3733" i="1" s="1"/>
  <c r="R3734" i="1"/>
  <c r="S3734" i="1" s="1"/>
  <c r="R3735" i="1"/>
  <c r="S3735" i="1" s="1"/>
  <c r="R3736" i="1"/>
  <c r="S3736" i="1" s="1"/>
  <c r="R3737" i="1"/>
  <c r="S3737" i="1" s="1"/>
  <c r="R3738" i="1"/>
  <c r="S3738" i="1" s="1"/>
  <c r="R3739" i="1"/>
  <c r="S3739" i="1" s="1"/>
  <c r="R3740" i="1"/>
  <c r="S3740" i="1" s="1"/>
  <c r="R3741" i="1"/>
  <c r="S3741" i="1" s="1"/>
  <c r="R3742" i="1"/>
  <c r="S3742" i="1" s="1"/>
  <c r="R3743" i="1"/>
  <c r="S3743" i="1" s="1"/>
  <c r="R3744" i="1"/>
  <c r="S3744" i="1" s="1"/>
  <c r="R3745" i="1"/>
  <c r="S3745" i="1" s="1"/>
  <c r="R3746" i="1"/>
  <c r="S3746" i="1" s="1"/>
  <c r="R3747" i="1"/>
  <c r="S3747" i="1" s="1"/>
  <c r="R3748" i="1"/>
  <c r="S3748" i="1" s="1"/>
  <c r="R3749" i="1"/>
  <c r="S3749" i="1" s="1"/>
  <c r="R3750" i="1"/>
  <c r="S3750" i="1" s="1"/>
  <c r="R3751" i="1"/>
  <c r="S3751" i="1" s="1"/>
  <c r="R3752" i="1"/>
  <c r="S3752" i="1" s="1"/>
  <c r="R3753" i="1"/>
  <c r="S3753" i="1" s="1"/>
  <c r="R3754" i="1"/>
  <c r="S3754" i="1" s="1"/>
  <c r="R3755" i="1"/>
  <c r="S3755" i="1" s="1"/>
  <c r="R3756" i="1"/>
  <c r="S3756" i="1" s="1"/>
  <c r="R3757" i="1"/>
  <c r="S3757" i="1" s="1"/>
  <c r="R3758" i="1"/>
  <c r="S3758" i="1" s="1"/>
  <c r="R3759" i="1"/>
  <c r="S3759" i="1" s="1"/>
  <c r="R3760" i="1"/>
  <c r="S3760" i="1" s="1"/>
  <c r="R3761" i="1"/>
  <c r="S3761" i="1" s="1"/>
  <c r="R3762" i="1"/>
  <c r="S3762" i="1" s="1"/>
  <c r="R3763" i="1"/>
  <c r="S3763" i="1" s="1"/>
  <c r="R3764" i="1"/>
  <c r="S3764" i="1" s="1"/>
  <c r="R3765" i="1"/>
  <c r="S3765" i="1" s="1"/>
  <c r="R3766" i="1"/>
  <c r="S3766" i="1" s="1"/>
  <c r="R3767" i="1"/>
  <c r="S3767" i="1" s="1"/>
  <c r="R3768" i="1"/>
  <c r="S3768" i="1" s="1"/>
  <c r="R3769" i="1"/>
  <c r="S3769" i="1" s="1"/>
  <c r="R3770" i="1"/>
  <c r="S3770" i="1" s="1"/>
  <c r="R3771" i="1"/>
  <c r="S3771" i="1" s="1"/>
  <c r="R3772" i="1"/>
  <c r="S3772" i="1" s="1"/>
  <c r="R3773" i="1"/>
  <c r="S3773" i="1" s="1"/>
  <c r="R3774" i="1"/>
  <c r="S3774" i="1" s="1"/>
  <c r="R3775" i="1"/>
  <c r="S3775" i="1" s="1"/>
  <c r="R3776" i="1"/>
  <c r="S3776" i="1" s="1"/>
  <c r="R3777" i="1"/>
  <c r="S3777" i="1" s="1"/>
  <c r="R3778" i="1"/>
  <c r="S3778" i="1" s="1"/>
  <c r="R3779" i="1"/>
  <c r="S3779" i="1" s="1"/>
  <c r="R3780" i="1"/>
  <c r="S3780" i="1" s="1"/>
  <c r="R3781" i="1"/>
  <c r="S3781" i="1" s="1"/>
  <c r="R3782" i="1"/>
  <c r="S3782" i="1" s="1"/>
  <c r="R3783" i="1"/>
  <c r="S3783" i="1" s="1"/>
  <c r="R3784" i="1"/>
  <c r="S3784" i="1" s="1"/>
  <c r="R3785" i="1"/>
  <c r="S3785" i="1" s="1"/>
  <c r="R3786" i="1"/>
  <c r="S3786" i="1" s="1"/>
  <c r="R3787" i="1"/>
  <c r="S3787" i="1" s="1"/>
  <c r="R3788" i="1"/>
  <c r="S3788" i="1" s="1"/>
  <c r="R3789" i="1"/>
  <c r="S3789" i="1" s="1"/>
  <c r="R3790" i="1"/>
  <c r="S3790" i="1" s="1"/>
  <c r="R3791" i="1"/>
  <c r="S3791" i="1" s="1"/>
  <c r="R3792" i="1"/>
  <c r="S3792" i="1" s="1"/>
  <c r="R3793" i="1"/>
  <c r="S3793" i="1" s="1"/>
  <c r="R3794" i="1"/>
  <c r="S3794" i="1" s="1"/>
  <c r="R3795" i="1"/>
  <c r="S3795" i="1" s="1"/>
  <c r="R3796" i="1"/>
  <c r="S3796" i="1" s="1"/>
  <c r="R3797" i="1"/>
  <c r="S3797" i="1" s="1"/>
  <c r="R3798" i="1"/>
  <c r="S3798" i="1" s="1"/>
  <c r="R3799" i="1"/>
  <c r="S3799" i="1" s="1"/>
  <c r="R3800" i="1"/>
  <c r="S3800" i="1" s="1"/>
  <c r="R3801" i="1"/>
  <c r="S3801" i="1" s="1"/>
  <c r="R3802" i="1"/>
  <c r="S3802" i="1" s="1"/>
  <c r="R3803" i="1"/>
  <c r="S3803" i="1" s="1"/>
  <c r="R3804" i="1"/>
  <c r="S3804" i="1" s="1"/>
  <c r="R3805" i="1"/>
  <c r="S3805" i="1" s="1"/>
  <c r="R3806" i="1"/>
  <c r="S3806" i="1" s="1"/>
  <c r="R3807" i="1"/>
  <c r="S3807" i="1" s="1"/>
  <c r="R3808" i="1"/>
  <c r="S3808" i="1" s="1"/>
  <c r="R3809" i="1"/>
  <c r="S3809" i="1" s="1"/>
  <c r="R3810" i="1"/>
  <c r="S3810" i="1" s="1"/>
  <c r="R3811" i="1"/>
  <c r="S3811" i="1" s="1"/>
  <c r="R3812" i="1"/>
  <c r="S3812" i="1" s="1"/>
  <c r="R3813" i="1"/>
  <c r="S3813" i="1" s="1"/>
  <c r="R3814" i="1"/>
  <c r="S3814" i="1" s="1"/>
  <c r="R3815" i="1"/>
  <c r="S3815" i="1" s="1"/>
  <c r="R3816" i="1"/>
  <c r="S3816" i="1" s="1"/>
  <c r="R3817" i="1"/>
  <c r="S3817" i="1" s="1"/>
  <c r="R3818" i="1"/>
  <c r="S3818" i="1" s="1"/>
  <c r="R3819" i="1"/>
  <c r="S3819" i="1" s="1"/>
  <c r="R3820" i="1"/>
  <c r="S3820" i="1" s="1"/>
  <c r="R3821" i="1"/>
  <c r="S3821" i="1" s="1"/>
  <c r="R3822" i="1"/>
  <c r="S3822" i="1" s="1"/>
  <c r="R3823" i="1"/>
  <c r="S3823" i="1" s="1"/>
  <c r="R3824" i="1"/>
  <c r="S3824" i="1" s="1"/>
  <c r="R3825" i="1"/>
  <c r="S3825" i="1" s="1"/>
  <c r="R3826" i="1"/>
  <c r="S3826" i="1" s="1"/>
  <c r="R3827" i="1"/>
  <c r="S3827" i="1" s="1"/>
  <c r="R3828" i="1"/>
  <c r="S3828" i="1" s="1"/>
  <c r="R3829" i="1"/>
  <c r="S3829" i="1" s="1"/>
  <c r="R3830" i="1"/>
  <c r="S3830" i="1" s="1"/>
  <c r="R3831" i="1"/>
  <c r="S3831" i="1" s="1"/>
  <c r="R3832" i="1"/>
  <c r="S3832" i="1" s="1"/>
  <c r="R3833" i="1"/>
  <c r="S3833" i="1" s="1"/>
  <c r="R3834" i="1"/>
  <c r="S3834" i="1" s="1"/>
  <c r="R3835" i="1"/>
  <c r="S3835" i="1" s="1"/>
  <c r="R3836" i="1"/>
  <c r="S3836" i="1" s="1"/>
  <c r="R3837" i="1"/>
  <c r="S3837" i="1" s="1"/>
  <c r="R3838" i="1"/>
  <c r="S3838" i="1" s="1"/>
  <c r="R3839" i="1"/>
  <c r="S3839" i="1" s="1"/>
  <c r="R3840" i="1"/>
  <c r="S3840" i="1" s="1"/>
  <c r="R3841" i="1"/>
  <c r="S3841" i="1" s="1"/>
  <c r="R3842" i="1"/>
  <c r="S3842" i="1" s="1"/>
  <c r="R3843" i="1"/>
  <c r="S3843" i="1" s="1"/>
  <c r="R3844" i="1"/>
  <c r="S3844" i="1" s="1"/>
  <c r="R3845" i="1"/>
  <c r="S3845" i="1" s="1"/>
  <c r="R3846" i="1"/>
  <c r="S3846" i="1" s="1"/>
  <c r="R3847" i="1"/>
  <c r="S3847" i="1" s="1"/>
  <c r="R3848" i="1"/>
  <c r="S3848" i="1" s="1"/>
  <c r="R3849" i="1"/>
  <c r="S3849" i="1" s="1"/>
  <c r="R3850" i="1"/>
  <c r="S3850" i="1" s="1"/>
  <c r="R3851" i="1"/>
  <c r="S3851" i="1" s="1"/>
  <c r="R3852" i="1"/>
  <c r="S3852" i="1" s="1"/>
  <c r="R3853" i="1"/>
  <c r="S3853" i="1" s="1"/>
  <c r="R3854" i="1"/>
  <c r="S3854" i="1" s="1"/>
  <c r="R3855" i="1"/>
  <c r="S3855" i="1" s="1"/>
  <c r="R3856" i="1"/>
  <c r="S3856" i="1" s="1"/>
  <c r="R3857" i="1"/>
  <c r="S3857" i="1" s="1"/>
  <c r="R3858" i="1"/>
  <c r="S3858" i="1" s="1"/>
  <c r="R3859" i="1"/>
  <c r="S3859" i="1" s="1"/>
  <c r="R3860" i="1"/>
  <c r="S3860" i="1" s="1"/>
  <c r="R3861" i="1"/>
  <c r="S3861" i="1" s="1"/>
  <c r="R3862" i="1"/>
  <c r="S3862" i="1" s="1"/>
  <c r="R3863" i="1"/>
  <c r="S3863" i="1" s="1"/>
  <c r="R3864" i="1"/>
  <c r="S3864" i="1" s="1"/>
  <c r="R3865" i="1"/>
  <c r="S3865" i="1" s="1"/>
  <c r="R3866" i="1"/>
  <c r="S3866" i="1" s="1"/>
  <c r="R3867" i="1"/>
  <c r="S3867" i="1" s="1"/>
  <c r="R3868" i="1"/>
  <c r="S3868" i="1" s="1"/>
  <c r="R3869" i="1"/>
  <c r="S3869" i="1" s="1"/>
  <c r="R3870" i="1"/>
  <c r="S3870" i="1" s="1"/>
  <c r="R3871" i="1"/>
  <c r="S3871" i="1" s="1"/>
  <c r="R3872" i="1"/>
  <c r="S3872" i="1" s="1"/>
  <c r="R3873" i="1"/>
  <c r="S3873" i="1" s="1"/>
  <c r="R3874" i="1"/>
  <c r="S3874" i="1" s="1"/>
  <c r="R3875" i="1"/>
  <c r="S3875" i="1" s="1"/>
  <c r="R3876" i="1"/>
  <c r="S3876" i="1" s="1"/>
  <c r="R3877" i="1"/>
  <c r="S3877" i="1" s="1"/>
  <c r="R3878" i="1"/>
  <c r="S3878" i="1" s="1"/>
  <c r="R3879" i="1"/>
  <c r="S3879" i="1" s="1"/>
  <c r="R3880" i="1"/>
  <c r="S3880" i="1" s="1"/>
  <c r="R3881" i="1"/>
  <c r="S3881" i="1" s="1"/>
  <c r="R3882" i="1"/>
  <c r="S3882" i="1" s="1"/>
  <c r="R3883" i="1"/>
  <c r="S3883" i="1" s="1"/>
  <c r="R3884" i="1"/>
  <c r="S3884" i="1" s="1"/>
  <c r="R3885" i="1"/>
  <c r="S3885" i="1" s="1"/>
  <c r="R3886" i="1"/>
  <c r="S3886" i="1" s="1"/>
  <c r="R3887" i="1"/>
  <c r="S3887" i="1" s="1"/>
  <c r="R3888" i="1"/>
  <c r="S3888" i="1" s="1"/>
  <c r="R3889" i="1"/>
  <c r="S3889" i="1" s="1"/>
  <c r="R3890" i="1"/>
  <c r="S3890" i="1" s="1"/>
  <c r="R3891" i="1"/>
  <c r="S3891" i="1" s="1"/>
  <c r="R3892" i="1"/>
  <c r="S3892" i="1" s="1"/>
  <c r="R3893" i="1"/>
  <c r="S3893" i="1" s="1"/>
  <c r="R3894" i="1"/>
  <c r="S3894" i="1" s="1"/>
  <c r="R3895" i="1"/>
  <c r="S3895" i="1" s="1"/>
  <c r="R3896" i="1"/>
  <c r="S3896" i="1" s="1"/>
  <c r="R3897" i="1"/>
  <c r="S3897" i="1" s="1"/>
  <c r="R3898" i="1"/>
  <c r="S3898" i="1" s="1"/>
  <c r="R3899" i="1"/>
  <c r="S3899" i="1" s="1"/>
  <c r="R3900" i="1"/>
  <c r="S3900" i="1" s="1"/>
  <c r="R3901" i="1"/>
  <c r="S3901" i="1" s="1"/>
  <c r="R3902" i="1"/>
  <c r="S3902" i="1" s="1"/>
  <c r="R3903" i="1"/>
  <c r="S3903" i="1" s="1"/>
  <c r="R3904" i="1"/>
  <c r="S3904" i="1" s="1"/>
  <c r="R3905" i="1"/>
  <c r="S3905" i="1" s="1"/>
  <c r="R3906" i="1"/>
  <c r="S3906" i="1" s="1"/>
  <c r="R3907" i="1"/>
  <c r="S3907" i="1" s="1"/>
  <c r="R3908" i="1"/>
  <c r="S3908" i="1" s="1"/>
  <c r="R3909" i="1"/>
  <c r="S3909" i="1" s="1"/>
  <c r="R3910" i="1"/>
  <c r="S3910" i="1" s="1"/>
  <c r="R3911" i="1"/>
  <c r="S3911" i="1" s="1"/>
  <c r="R3912" i="1"/>
  <c r="S3912" i="1" s="1"/>
  <c r="R3913" i="1"/>
  <c r="S3913" i="1" s="1"/>
  <c r="R3914" i="1"/>
  <c r="S3914" i="1" s="1"/>
  <c r="R3915" i="1"/>
  <c r="S3915" i="1" s="1"/>
  <c r="R3916" i="1"/>
  <c r="S3916" i="1" s="1"/>
  <c r="R3917" i="1"/>
  <c r="S3917" i="1" s="1"/>
  <c r="R3918" i="1"/>
  <c r="S3918" i="1" s="1"/>
  <c r="R3919" i="1"/>
  <c r="S3919" i="1" s="1"/>
  <c r="R3920" i="1"/>
  <c r="S3920" i="1" s="1"/>
  <c r="R3921" i="1"/>
  <c r="S3921" i="1" s="1"/>
  <c r="R3922" i="1"/>
  <c r="S3922" i="1" s="1"/>
  <c r="R3923" i="1"/>
  <c r="S3923" i="1" s="1"/>
  <c r="R3924" i="1"/>
  <c r="S3924" i="1" s="1"/>
  <c r="R3925" i="1"/>
  <c r="S3925" i="1" s="1"/>
  <c r="R3926" i="1"/>
  <c r="S3926" i="1" s="1"/>
  <c r="R3927" i="1"/>
  <c r="S3927" i="1" s="1"/>
  <c r="R3928" i="1"/>
  <c r="S3928" i="1" s="1"/>
  <c r="R3929" i="1"/>
  <c r="S3929" i="1" s="1"/>
  <c r="R3930" i="1"/>
  <c r="S3930" i="1" s="1"/>
  <c r="R3931" i="1"/>
  <c r="S3931" i="1" s="1"/>
  <c r="R3932" i="1"/>
  <c r="S3932" i="1" s="1"/>
  <c r="R3933" i="1"/>
  <c r="S3933" i="1" s="1"/>
  <c r="R3934" i="1"/>
  <c r="S3934" i="1" s="1"/>
  <c r="R3935" i="1"/>
  <c r="S3935" i="1" s="1"/>
  <c r="R3936" i="1"/>
  <c r="S3936" i="1" s="1"/>
  <c r="R3937" i="1"/>
  <c r="S3937" i="1" s="1"/>
  <c r="R3938" i="1"/>
  <c r="S3938" i="1" s="1"/>
  <c r="R3939" i="1"/>
  <c r="S3939" i="1" s="1"/>
  <c r="R3940" i="1"/>
  <c r="S3940" i="1" s="1"/>
  <c r="R3941" i="1"/>
  <c r="S3941" i="1" s="1"/>
  <c r="R3942" i="1"/>
  <c r="S3942" i="1" s="1"/>
  <c r="R3943" i="1"/>
  <c r="S3943" i="1" s="1"/>
  <c r="R3944" i="1"/>
  <c r="S3944" i="1" s="1"/>
  <c r="R3945" i="1"/>
  <c r="S3945" i="1" s="1"/>
  <c r="R3946" i="1"/>
  <c r="S3946" i="1" s="1"/>
  <c r="R3947" i="1"/>
  <c r="S3947" i="1" s="1"/>
  <c r="R3948" i="1"/>
  <c r="S3948" i="1" s="1"/>
  <c r="R3949" i="1"/>
  <c r="S3949" i="1" s="1"/>
  <c r="R3950" i="1"/>
  <c r="S3950" i="1" s="1"/>
  <c r="R3951" i="1"/>
  <c r="S3951" i="1" s="1"/>
  <c r="R3952" i="1"/>
  <c r="S3952" i="1" s="1"/>
  <c r="R3953" i="1"/>
  <c r="S3953" i="1" s="1"/>
  <c r="R3954" i="1"/>
  <c r="S3954" i="1" s="1"/>
  <c r="R3955" i="1"/>
  <c r="S3955" i="1" s="1"/>
  <c r="R3956" i="1"/>
  <c r="S3956" i="1" s="1"/>
  <c r="R3957" i="1"/>
  <c r="S3957" i="1" s="1"/>
  <c r="R3958" i="1"/>
  <c r="S3958" i="1" s="1"/>
  <c r="R3959" i="1"/>
  <c r="S3959" i="1" s="1"/>
  <c r="R3960" i="1"/>
  <c r="S3960" i="1" s="1"/>
  <c r="R3961" i="1"/>
  <c r="S3961" i="1" s="1"/>
  <c r="R3962" i="1"/>
  <c r="S3962" i="1" s="1"/>
  <c r="R3963" i="1"/>
  <c r="S3963" i="1" s="1"/>
  <c r="R3964" i="1"/>
  <c r="S3964" i="1" s="1"/>
  <c r="R3965" i="1"/>
  <c r="S3965" i="1" s="1"/>
  <c r="R3966" i="1"/>
  <c r="S3966" i="1" s="1"/>
  <c r="R3967" i="1"/>
  <c r="S3967" i="1" s="1"/>
  <c r="R3968" i="1"/>
  <c r="S3968" i="1" s="1"/>
  <c r="R3969" i="1"/>
  <c r="S3969" i="1" s="1"/>
  <c r="R3970" i="1"/>
  <c r="S3970" i="1" s="1"/>
  <c r="R3971" i="1"/>
  <c r="S3971" i="1" s="1"/>
  <c r="R3972" i="1"/>
  <c r="S3972" i="1" s="1"/>
  <c r="R3973" i="1"/>
  <c r="S3973" i="1" s="1"/>
  <c r="R3974" i="1"/>
  <c r="S3974" i="1" s="1"/>
  <c r="R3975" i="1"/>
  <c r="S3975" i="1" s="1"/>
  <c r="R3976" i="1"/>
  <c r="S3976" i="1" s="1"/>
  <c r="R3977" i="1"/>
  <c r="S3977" i="1" s="1"/>
  <c r="R3978" i="1"/>
  <c r="S3978" i="1" s="1"/>
  <c r="R3979" i="1"/>
  <c r="S3979" i="1" s="1"/>
  <c r="R3980" i="1"/>
  <c r="S3980" i="1" s="1"/>
  <c r="R3981" i="1"/>
  <c r="S3981" i="1" s="1"/>
  <c r="R3982" i="1"/>
  <c r="S3982" i="1" s="1"/>
  <c r="R3983" i="1"/>
  <c r="S3983" i="1" s="1"/>
  <c r="R3984" i="1"/>
  <c r="S3984" i="1" s="1"/>
  <c r="R3985" i="1"/>
  <c r="S3985" i="1" s="1"/>
  <c r="R3986" i="1"/>
  <c r="S3986" i="1" s="1"/>
  <c r="R3987" i="1"/>
  <c r="S3987" i="1" s="1"/>
  <c r="R3988" i="1"/>
  <c r="S3988" i="1" s="1"/>
  <c r="R3989" i="1"/>
  <c r="S3989" i="1" s="1"/>
  <c r="R3990" i="1"/>
  <c r="S3990" i="1" s="1"/>
  <c r="R3991" i="1"/>
  <c r="S3991" i="1" s="1"/>
  <c r="R3992" i="1"/>
  <c r="S3992" i="1" s="1"/>
  <c r="R3993" i="1"/>
  <c r="S3993" i="1" s="1"/>
  <c r="R3994" i="1"/>
  <c r="S3994" i="1" s="1"/>
  <c r="R3995" i="1"/>
  <c r="S3995" i="1" s="1"/>
  <c r="R3996" i="1"/>
  <c r="S3996" i="1" s="1"/>
  <c r="R3997" i="1"/>
  <c r="S3997" i="1" s="1"/>
  <c r="R3998" i="1"/>
  <c r="S3998" i="1" s="1"/>
  <c r="R3999" i="1"/>
  <c r="S3999" i="1" s="1"/>
  <c r="R4000" i="1"/>
  <c r="S4000" i="1" s="1"/>
  <c r="R4001" i="1"/>
  <c r="S4001" i="1" s="1"/>
  <c r="R4002" i="1"/>
  <c r="S4002" i="1" s="1"/>
  <c r="R4003" i="1"/>
  <c r="S4003" i="1" s="1"/>
  <c r="R4004" i="1"/>
  <c r="S4004" i="1" s="1"/>
  <c r="R4005" i="1"/>
  <c r="S4005" i="1" s="1"/>
  <c r="R4006" i="1"/>
  <c r="S4006" i="1" s="1"/>
  <c r="R4007" i="1"/>
  <c r="S4007" i="1" s="1"/>
  <c r="R4008" i="1"/>
  <c r="S4008" i="1" s="1"/>
  <c r="R4009" i="1"/>
  <c r="S4009" i="1" s="1"/>
  <c r="R4010" i="1"/>
  <c r="S4010" i="1" s="1"/>
  <c r="R4011" i="1"/>
  <c r="S4011" i="1" s="1"/>
  <c r="R4012" i="1"/>
  <c r="S4012" i="1" s="1"/>
  <c r="R4013" i="1"/>
  <c r="S4013" i="1" s="1"/>
  <c r="R4014" i="1"/>
  <c r="S4014" i="1" s="1"/>
  <c r="R4015" i="1"/>
  <c r="S4015" i="1" s="1"/>
  <c r="R4016" i="1"/>
  <c r="S4016" i="1" s="1"/>
  <c r="R4017" i="1"/>
  <c r="S4017" i="1" s="1"/>
  <c r="R4018" i="1"/>
  <c r="S4018" i="1" s="1"/>
  <c r="R4019" i="1"/>
  <c r="S4019" i="1" s="1"/>
  <c r="R4020" i="1"/>
  <c r="S4020" i="1" s="1"/>
  <c r="R4021" i="1"/>
  <c r="S4021" i="1" s="1"/>
  <c r="R4022" i="1"/>
  <c r="S4022" i="1" s="1"/>
  <c r="R4023" i="1"/>
  <c r="S4023" i="1" s="1"/>
  <c r="R4024" i="1"/>
  <c r="S4024" i="1" s="1"/>
  <c r="R4025" i="1"/>
  <c r="S4025" i="1" s="1"/>
  <c r="R4026" i="1"/>
  <c r="S4026" i="1" s="1"/>
  <c r="R4027" i="1"/>
  <c r="S4027" i="1" s="1"/>
  <c r="R4028" i="1"/>
  <c r="S4028" i="1" s="1"/>
  <c r="R4029" i="1"/>
  <c r="S4029" i="1" s="1"/>
  <c r="R4030" i="1"/>
  <c r="S4030" i="1" s="1"/>
  <c r="R4031" i="1"/>
  <c r="S4031" i="1" s="1"/>
  <c r="R4032" i="1"/>
  <c r="S4032" i="1" s="1"/>
  <c r="R4033" i="1"/>
  <c r="S4033" i="1" s="1"/>
  <c r="R4034" i="1"/>
  <c r="S4034" i="1" s="1"/>
  <c r="R4035" i="1"/>
  <c r="S4035" i="1" s="1"/>
  <c r="R4036" i="1"/>
  <c r="S4036" i="1" s="1"/>
  <c r="R4037" i="1"/>
  <c r="S4037" i="1" s="1"/>
  <c r="R4038" i="1"/>
  <c r="S4038" i="1" s="1"/>
  <c r="R4039" i="1"/>
  <c r="S4039" i="1" s="1"/>
  <c r="R4040" i="1"/>
  <c r="S4040" i="1" s="1"/>
  <c r="R4041" i="1"/>
  <c r="S4041" i="1" s="1"/>
  <c r="R4042" i="1"/>
  <c r="S4042" i="1" s="1"/>
  <c r="R4043" i="1"/>
  <c r="S4043" i="1" s="1"/>
  <c r="R4044" i="1"/>
  <c r="S4044" i="1" s="1"/>
  <c r="R4045" i="1"/>
  <c r="S4045" i="1" s="1"/>
  <c r="R4046" i="1"/>
  <c r="S4046" i="1" s="1"/>
  <c r="R4047" i="1"/>
  <c r="S4047" i="1" s="1"/>
  <c r="R4048" i="1"/>
  <c r="S4048" i="1" s="1"/>
  <c r="R4049" i="1"/>
  <c r="S4049" i="1" s="1"/>
  <c r="R4050" i="1"/>
  <c r="S4050" i="1" s="1"/>
  <c r="R4051" i="1"/>
  <c r="S4051" i="1" s="1"/>
  <c r="R4052" i="1"/>
  <c r="S4052" i="1" s="1"/>
  <c r="R4053" i="1"/>
  <c r="S4053" i="1" s="1"/>
  <c r="R4054" i="1"/>
  <c r="S4054" i="1" s="1"/>
  <c r="R4055" i="1"/>
  <c r="S4055" i="1" s="1"/>
  <c r="R4056" i="1"/>
  <c r="S4056" i="1" s="1"/>
  <c r="R4057" i="1"/>
  <c r="S4057" i="1" s="1"/>
  <c r="R4058" i="1"/>
  <c r="S4058" i="1" s="1"/>
  <c r="R4059" i="1"/>
  <c r="S4059" i="1" s="1"/>
  <c r="R4060" i="1"/>
  <c r="S4060" i="1" s="1"/>
  <c r="R4061" i="1"/>
  <c r="S4061" i="1" s="1"/>
  <c r="R4062" i="1"/>
  <c r="S4062" i="1" s="1"/>
  <c r="R4063" i="1"/>
  <c r="S4063" i="1" s="1"/>
  <c r="R4064" i="1"/>
  <c r="S4064" i="1" s="1"/>
  <c r="R4065" i="1"/>
  <c r="S4065" i="1" s="1"/>
  <c r="R4066" i="1"/>
  <c r="S4066" i="1" s="1"/>
  <c r="R4067" i="1"/>
  <c r="S4067" i="1" s="1"/>
  <c r="R4068" i="1"/>
  <c r="S4068" i="1" s="1"/>
  <c r="R4069" i="1"/>
  <c r="S4069" i="1" s="1"/>
  <c r="R4070" i="1"/>
  <c r="S4070" i="1" s="1"/>
  <c r="R4071" i="1"/>
  <c r="S4071" i="1" s="1"/>
  <c r="R4072" i="1"/>
  <c r="S4072" i="1" s="1"/>
  <c r="R4073" i="1"/>
  <c r="S4073" i="1" s="1"/>
  <c r="R4074" i="1"/>
  <c r="S4074" i="1" s="1"/>
  <c r="R4075" i="1"/>
  <c r="S4075" i="1" s="1"/>
  <c r="R4076" i="1"/>
  <c r="S4076" i="1" s="1"/>
  <c r="R4077" i="1"/>
  <c r="S4077" i="1" s="1"/>
  <c r="R4078" i="1"/>
  <c r="S4078" i="1" s="1"/>
  <c r="R4079" i="1"/>
  <c r="S4079" i="1" s="1"/>
  <c r="R4080" i="1"/>
  <c r="S4080" i="1" s="1"/>
  <c r="R4081" i="1"/>
  <c r="S4081" i="1" s="1"/>
  <c r="R4082" i="1"/>
  <c r="S4082" i="1" s="1"/>
  <c r="R4083" i="1"/>
  <c r="S4083" i="1" s="1"/>
  <c r="R4084" i="1"/>
  <c r="S4084" i="1" s="1"/>
  <c r="R4085" i="1"/>
  <c r="S4085" i="1" s="1"/>
  <c r="R4086" i="1"/>
  <c r="S4086" i="1" s="1"/>
  <c r="R4087" i="1"/>
  <c r="S4087" i="1" s="1"/>
  <c r="R4088" i="1"/>
  <c r="S4088" i="1" s="1"/>
  <c r="R4089" i="1"/>
  <c r="S4089" i="1" s="1"/>
  <c r="R4090" i="1"/>
  <c r="S4090" i="1" s="1"/>
  <c r="R4091" i="1"/>
  <c r="S4091" i="1" s="1"/>
  <c r="R4092" i="1"/>
  <c r="S4092" i="1" s="1"/>
  <c r="R4093" i="1"/>
  <c r="S4093" i="1" s="1"/>
  <c r="R4094" i="1"/>
  <c r="S4094" i="1" s="1"/>
  <c r="R4095" i="1"/>
  <c r="S4095" i="1" s="1"/>
  <c r="R4096" i="1"/>
  <c r="S4096" i="1" s="1"/>
  <c r="R4097" i="1"/>
  <c r="S4097" i="1" s="1"/>
  <c r="R4098" i="1"/>
  <c r="S4098" i="1" s="1"/>
  <c r="R4099" i="1"/>
  <c r="S4099" i="1" s="1"/>
  <c r="R4100" i="1"/>
  <c r="S4100" i="1" s="1"/>
  <c r="R4101" i="1"/>
  <c r="S4101" i="1" s="1"/>
  <c r="R4102" i="1"/>
  <c r="S4102" i="1" s="1"/>
  <c r="R4103" i="1"/>
  <c r="S4103" i="1" s="1"/>
  <c r="R4104" i="1"/>
  <c r="S4104" i="1" s="1"/>
  <c r="R4105" i="1"/>
  <c r="S4105" i="1" s="1"/>
  <c r="R4106" i="1"/>
  <c r="S4106" i="1" s="1"/>
  <c r="R4107" i="1"/>
  <c r="S4107" i="1" s="1"/>
  <c r="R4108" i="1"/>
  <c r="S4108" i="1" s="1"/>
  <c r="R4109" i="1"/>
  <c r="S4109" i="1" s="1"/>
  <c r="R4110" i="1"/>
  <c r="S4110" i="1" s="1"/>
  <c r="R4111" i="1"/>
  <c r="S4111" i="1" s="1"/>
  <c r="R4112" i="1"/>
  <c r="S4112" i="1" s="1"/>
  <c r="R4113" i="1"/>
  <c r="S4113" i="1" s="1"/>
  <c r="R4114" i="1"/>
  <c r="S4114" i="1" s="1"/>
  <c r="R4115" i="1"/>
  <c r="S4115" i="1" s="1"/>
  <c r="R2" i="1"/>
  <c r="S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E8" i="11" l="1"/>
  <c r="H8" i="11" s="1"/>
  <c r="E9" i="11"/>
  <c r="G9" i="11" s="1"/>
  <c r="E10" i="11"/>
  <c r="F10" i="11" s="1"/>
  <c r="E11" i="11"/>
  <c r="G11" i="11" s="1"/>
  <c r="G5" i="11"/>
  <c r="E3" i="11"/>
  <c r="F3" i="11" s="1"/>
  <c r="E7" i="11"/>
  <c r="G7" i="11" s="1"/>
  <c r="E14" i="11"/>
  <c r="H14" i="11" s="1"/>
  <c r="E6" i="11"/>
  <c r="H6" i="11" s="1"/>
  <c r="E13" i="11"/>
  <c r="G13" i="11" s="1"/>
  <c r="E5" i="11"/>
  <c r="F5" i="11" s="1"/>
  <c r="E12" i="11"/>
  <c r="G12" i="11" s="1"/>
  <c r="E4" i="11"/>
  <c r="G4" i="11" s="1"/>
  <c r="F8" i="11" l="1"/>
  <c r="G8" i="11"/>
  <c r="F12" i="11"/>
  <c r="H9" i="11"/>
  <c r="F9" i="11"/>
  <c r="F7" i="11"/>
  <c r="H4" i="11"/>
  <c r="F11" i="11"/>
  <c r="H11" i="11"/>
  <c r="F4" i="11"/>
  <c r="G10" i="11"/>
  <c r="H7" i="11"/>
  <c r="F14" i="11"/>
  <c r="H10" i="11"/>
  <c r="H13" i="11"/>
  <c r="F13" i="11"/>
  <c r="G14" i="11"/>
  <c r="F6" i="11"/>
  <c r="H5" i="11"/>
  <c r="H3" i="11"/>
  <c r="G6" i="11"/>
  <c r="G3" i="11"/>
  <c r="H12" i="1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<sst xmlns="http://schemas.openxmlformats.org/spreadsheetml/2006/main" count="32973" uniqueCount="8398">
  <si>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</si>
  <si>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</si>
  <si>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</si>
  <si>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</si>
  <si>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</si>
  <si>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</si>
  <si>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</si>
  <si>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</si>
  <si>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</si>
  <si>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</si>
  <si>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</si>
  <si>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</si>
  <si>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</si>
  <si>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</si>
  <si>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</si>
  <si>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</si>
  <si>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</si>
  <si>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</si>
  <si>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</si>
  <si>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</si>
  <si>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</si>
  <si>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</si>
  <si>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</si>
  <si>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</si>
  <si>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</si>
  <si>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</si>
  <si>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</si>
  <si>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</si>
  <si>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</si>
  <si>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</si>
  <si>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</si>
  <si>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</si>
  <si>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</si>
  <si>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</si>
  <si>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</si>
  <si>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</si>
  <si>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</si>
  <si>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</si>
  <si>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</si>
  <si>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</si>
  <si>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</si>
  <si>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</si>
  <si>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</si>
  <si>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</si>
  <si>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</si>
  <si>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</si>
  <si>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</si>
  <si>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</si>
  <si>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</si>
  <si>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</si>
  <si>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</si>
  <si>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</si>
  <si>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</si>
  <si>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</si>
  <si>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</si>
  <si>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</si>
  <si>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</si>
  <si>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</si>
  <si>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</si>
  <si>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</si>
  <si>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</si>
  <si>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</si>
  <si>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</si>
  <si>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</si>
  <si>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</si>
  <si>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</si>
  <si>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</si>
  <si>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</si>
  <si>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</si>
  <si>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</si>
  <si>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</si>
  <si>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</si>
  <si>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</si>
  <si>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</si>
  <si>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</si>
  <si>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</si>
  <si>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</si>
  <si>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</si>
  <si>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</si>
  <si>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</si>
  <si>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</si>
  <si>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</si>
  <si>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</si>
  <si>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</si>
  <si>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</si>
  <si>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</si>
  <si>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</si>
  <si>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</si>
  <si>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</si>
  <si>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</si>
  <si>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</si>
  <si>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</si>
  <si>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</si>
  <si>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</si>
  <si>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</si>
  <si>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</si>
  <si>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</si>
  <si>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</si>
  <si>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</si>
  <si>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</si>
  <si>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</si>
  <si>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</si>
  <si>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</si>
  <si>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</si>
  <si>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</si>
  <si>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</si>
  <si>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</si>
  <si>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</si>
  <si>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</si>
  <si>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</si>
  <si>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</si>
  <si>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</si>
  <si>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</si>
  <si>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</si>
  <si>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</si>
  <si>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</si>
  <si>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</si>
  <si>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</si>
  <si>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</si>
  <si>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</si>
  <si>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</si>
  <si>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</si>
  <si>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</si>
  <si>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</si>
  <si>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</si>
  <si>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</si>
  <si>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</si>
  <si>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</si>
  <si>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</si>
  <si>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</si>
  <si>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</si>
  <si>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</si>
  <si>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</si>
  <si>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</si>
  <si>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</si>
  <si>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</si>
  <si>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</si>
  <si>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</si>
  <si>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</si>
  <si>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</si>
  <si>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</si>
  <si>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</si>
  <si>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</si>
  <si>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</si>
  <si>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</si>
  <si>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</si>
  <si>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</si>
  <si>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</si>
  <si>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</si>
  <si>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</si>
  <si>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</si>
  <si>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</si>
  <si>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</si>
  <si>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</si>
  <si>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</si>
  <si>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</si>
  <si>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</si>
  <si>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</si>
  <si>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</si>
  <si>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</si>
  <si>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</si>
  <si>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</si>
  <si>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</si>
  <si>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</si>
  <si>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</si>
  <si>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</si>
  <si>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</si>
  <si>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</si>
  <si>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</si>
  <si>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</si>
  <si>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</si>
  <si>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</si>
  <si>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</si>
  <si>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</si>
  <si>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</si>
  <si>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</si>
  <si>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</si>
  <si>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</si>
  <si>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</si>
  <si>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</si>
  <si>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</si>
  <si>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</si>
  <si>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</si>
  <si>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</si>
  <si>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</si>
  <si>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</si>
  <si>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</si>
  <si>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</si>
  <si>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</si>
  <si>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</si>
  <si>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</si>
  <si>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</si>
  <si>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</si>
  <si>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</si>
  <si>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</si>
  <si>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</si>
  <si>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</si>
  <si>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</si>
  <si>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</si>
  <si>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</si>
  <si>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</si>
  <si>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</si>
  <si>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</si>
  <si>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</si>
  <si>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</si>
  <si>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</si>
  <si>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</si>
  <si>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</si>
  <si>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</si>
  <si>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</si>
  <si>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</si>
  <si>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</si>
  <si>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</si>
  <si>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</si>
  <si>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</si>
  <si>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</si>
  <si>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</si>
  <si>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</si>
  <si>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</si>
  <si>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</si>
  <si>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</si>
  <si>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</si>
  <si>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</si>
  <si>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</si>
  <si>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</si>
  <si>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</si>
  <si>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</si>
  <si>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</si>
  <si>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</si>
  <si>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</si>
  <si>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</si>
  <si>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</si>
  <si>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</si>
  <si>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</si>
  <si>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</si>
  <si>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</si>
  <si>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</si>
  <si>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</si>
  <si>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</si>
  <si>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</si>
  <si>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</si>
  <si>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</si>
  <si>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</si>
  <si>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</si>
  <si>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</si>
  <si>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</si>
  <si>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</si>
  <si>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</si>
  <si>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</si>
  <si>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</si>
  <si>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</si>
  <si>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</si>
  <si>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</si>
  <si>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</si>
  <si>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</si>
  <si>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</si>
  <si>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</si>
  <si>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</si>
  <si>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</si>
  <si>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</si>
  <si>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</si>
  <si>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</si>
  <si>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</si>
  <si>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</si>
  <si>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</si>
  <si>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</si>
  <si>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</si>
  <si>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</si>
  <si>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</si>
  <si>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</si>
  <si>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</si>
  <si>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</si>
  <si>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</si>
  <si>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</si>
  <si>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</si>
  <si>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</si>
  <si>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</si>
  <si>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</si>
  <si>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</si>
  <si>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</si>
  <si>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</si>
  <si>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</si>
  <si>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</si>
  <si>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</si>
  <si>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</si>
  <si>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</si>
  <si>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</si>
  <si>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</si>
  <si>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</si>
  <si>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</si>
  <si>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</si>
  <si>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</si>
  <si>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</si>
  <si>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</si>
  <si>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</si>
  <si>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</si>
  <si>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</si>
  <si>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</si>
  <si>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</si>
  <si>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</si>
  <si>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</si>
  <si>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</si>
  <si>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</si>
  <si>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</si>
  <si>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</si>
  <si>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</si>
  <si>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</si>
  <si>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</si>
  <si>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</si>
  <si>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</si>
  <si>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</si>
  <si>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</si>
  <si>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</si>
  <si>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</si>
  <si>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</si>
  <si>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</si>
  <si>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</si>
  <si>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</si>
  <si>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</si>
  <si>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</si>
  <si>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</si>
  <si>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</si>
  <si>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</si>
  <si>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</si>
  <si>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</si>
  <si>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</si>
  <si>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</si>
  <si>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</si>
  <si>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</si>
  <si>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</si>
  <si>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</si>
  <si>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</si>
  <si>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</si>
  <si>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</si>
  <si>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</si>
  <si>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</si>
  <si>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</si>
  <si>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</si>
  <si>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</si>
  <si>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</si>
  <si>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</si>
  <si>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</si>
  <si>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</si>
  <si>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</si>
  <si>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</si>
  <si>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</si>
  <si>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</si>
  <si>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</si>
  <si>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</si>
  <si>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</si>
  <si>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</si>
  <si>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</si>
  <si>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</si>
  <si>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</si>
  <si>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</si>
  <si>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</si>
  <si>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</si>
  <si>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</si>
  <si>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</si>
  <si>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</si>
  <si>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</si>
  <si>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</si>
  <si>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</si>
  <si>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</si>
  <si>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</si>
  <si>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</si>
  <si>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</si>
  <si>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</si>
  <si>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</si>
  <si>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</si>
  <si>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</si>
  <si>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</si>
  <si>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</si>
  <si>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</si>
  <si>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</si>
  <si>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</si>
  <si>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</si>
  <si>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</si>
  <si>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</si>
  <si>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</si>
  <si>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</si>
  <si>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</si>
  <si>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</si>
  <si>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</si>
  <si>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</si>
  <si>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</si>
  <si>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</si>
  <si>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</si>
  <si>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</si>
  <si>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</si>
  <si>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</si>
  <si>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</si>
  <si>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</si>
  <si>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</si>
  <si>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</si>
  <si>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</si>
  <si>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</si>
  <si>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</si>
  <si>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</si>
  <si>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</si>
  <si>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</si>
  <si>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</si>
  <si>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</si>
  <si>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</si>
  <si>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</si>
  <si>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</si>
  <si>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</si>
  <si>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</si>
  <si>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</si>
  <si>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</si>
  <si>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</si>
  <si>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</si>
  <si>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</si>
  <si>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</si>
  <si>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</si>
  <si>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</si>
  <si>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</si>
  <si>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</si>
  <si>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</si>
  <si>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</si>
  <si>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</si>
  <si>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</si>
  <si>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</si>
  <si>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</si>
  <si>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</si>
  <si>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</si>
  <si>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</si>
  <si>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</si>
  <si>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</si>
  <si>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</si>
  <si>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</si>
  <si>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</si>
  <si>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</si>
  <si>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</si>
  <si>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</si>
  <si>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</si>
  <si>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</si>
  <si>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</si>
  <si>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</si>
  <si>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</si>
  <si>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</si>
  <si>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</si>
  <si>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</si>
  <si>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</si>
  <si>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</si>
  <si>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</si>
  <si>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</si>
  <si>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</si>
  <si>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</si>
  <si>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</si>
  <si>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</si>
  <si>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</si>
  <si>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</si>
  <si>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</si>
  <si>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</si>
  <si>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</si>
  <si>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</si>
  <si>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</si>
  <si>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</si>
  <si>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</si>
  <si>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</si>
  <si>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</si>
  <si>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</si>
  <si>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</si>
  <si>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</si>
  <si>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</si>
  <si>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</si>
  <si>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</si>
  <si>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</si>
  <si>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</si>
  <si>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</si>
  <si>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</si>
  <si>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</si>
  <si>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</si>
  <si>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</si>
  <si>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</si>
  <si>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</si>
  <si>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</si>
  <si>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</si>
  <si>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</si>
  <si>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</si>
  <si>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</si>
  <si>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</si>
  <si>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</si>
  <si>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</si>
  <si>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</si>
  <si>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</si>
  <si>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</si>
  <si>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</si>
  <si>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</si>
  <si>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</si>
  <si>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</si>
  <si>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</si>
  <si>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</si>
  <si>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</si>
  <si>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</si>
  <si>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</si>
  <si>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</si>
  <si>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</si>
  <si>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</si>
  <si>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</si>
  <si>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</si>
  <si>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</si>
  <si>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</si>
  <si>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</si>
  <si>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</si>
  <si>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</si>
  <si>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</si>
  <si>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</si>
  <si>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</si>
  <si>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</si>
  <si>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</si>
  <si>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</si>
  <si>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</si>
  <si>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</si>
  <si>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</si>
  <si>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</si>
  <si>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</si>
  <si>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</si>
  <si>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</si>
  <si>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</si>
  <si>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</si>
  <si>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</si>
  <si>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</si>
  <si>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</si>
  <si>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</si>
  <si>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</si>
  <si>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</si>
  <si>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</si>
  <si>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</si>
  <si>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</si>
  <si>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</si>
  <si>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</si>
  <si>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</si>
  <si>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</si>
  <si>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</si>
  <si>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</si>
  <si>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</si>
  <si>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</si>
  <si>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</si>
  <si>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</si>
  <si>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</si>
  <si>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</si>
  <si>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</si>
  <si>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</si>
  <si>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</si>
  <si>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</si>
  <si>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</si>
  <si>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</si>
  <si>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</si>
  <si>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</si>
  <si>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</si>
  <si>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</si>
  <si>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</si>
  <si>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</si>
  <si>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</si>
  <si>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</si>
  <si>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</si>
  <si>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</si>
  <si>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</si>
  <si>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</si>
  <si>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</si>
  <si>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</si>
  <si>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</si>
  <si>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</si>
  <si>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</si>
  <si>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</si>
  <si>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</si>
  <si>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</si>
  <si>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</si>
  <si>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</si>
  <si>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</si>
  <si>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</si>
  <si>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</si>
  <si>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</si>
  <si>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</si>
  <si>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</si>
  <si>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</si>
  <si>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</si>
  <si>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</si>
  <si>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</si>
  <si>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</si>
  <si>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</si>
  <si>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</si>
  <si>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</si>
  <si>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</si>
  <si>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</si>
  <si>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</si>
  <si>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</si>
  <si>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</si>
  <si>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</si>
  <si>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</si>
  <si>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</si>
  <si>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</si>
  <si>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</si>
  <si>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</si>
  <si>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</si>
  <si>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</si>
  <si>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</si>
  <si>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</si>
  <si>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</si>
  <si>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</si>
  <si>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</si>
  <si>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</si>
  <si>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</si>
  <si>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</si>
  <si>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</si>
  <si>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</si>
  <si>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</si>
  <si>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</si>
  <si>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</si>
  <si>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</si>
  <si>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</si>
  <si>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</si>
  <si>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</si>
  <si>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</si>
  <si>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</si>
  <si>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</si>
  <si>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</si>
  <si>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</si>
  <si>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</si>
  <si>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</si>
  <si>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</si>
  <si>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</si>
  <si>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</si>
  <si>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</si>
  <si>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</si>
  <si>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</si>
  <si>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</si>
  <si>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</si>
  <si>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</si>
  <si>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</si>
  <si>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</si>
  <si>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</si>
  <si>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</si>
  <si>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</si>
  <si>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</si>
  <si>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</si>
  <si>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</si>
  <si>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</si>
  <si>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</si>
  <si>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</si>
  <si>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</si>
  <si>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</si>
  <si>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</si>
  <si>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</si>
  <si>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</si>
  <si>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</si>
  <si>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</si>
  <si>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</si>
  <si>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</si>
  <si>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</si>
  <si>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</si>
  <si>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</si>
  <si>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</si>
  <si>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</si>
  <si>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</si>
  <si>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</si>
  <si>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</si>
  <si>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</si>
  <si>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</si>
  <si>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</si>
  <si>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</si>
  <si>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</si>
  <si>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</si>
  <si>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</si>
  <si>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</si>
  <si>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</si>
  <si>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</si>
  <si>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</si>
  <si>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</si>
  <si>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</si>
  <si>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</si>
  <si>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</si>
  <si>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</si>
  <si>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</si>
  <si>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</si>
  <si>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</si>
  <si>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</si>
  <si>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</si>
  <si>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</si>
  <si>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</si>
  <si>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</si>
  <si>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</si>
  <si>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</si>
  <si>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</si>
  <si>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</si>
  <si>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</si>
  <si>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</si>
  <si>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</si>
  <si>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</si>
  <si>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</si>
  <si>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</si>
  <si>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</si>
  <si>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</si>
  <si>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</si>
  <si>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</si>
  <si>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</si>
  <si>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</si>
  <si>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</si>
  <si>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</si>
  <si>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</si>
  <si>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</si>
  <si>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</si>
  <si>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</si>
  <si>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</si>
  <si>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</si>
  <si>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</si>
  <si>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</si>
  <si>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</si>
  <si>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</si>
  <si>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</si>
  <si>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</si>
  <si>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</si>
  <si>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</si>
  <si>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</si>
  <si>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</si>
  <si>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</si>
  <si>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</si>
  <si>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</si>
  <si>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</si>
  <si>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</si>
  <si>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</si>
  <si>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</si>
  <si>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</si>
  <si>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</si>
  <si>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</si>
  <si>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</si>
  <si>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</si>
  <si>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</si>
  <si>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</si>
  <si>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</si>
  <si>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</si>
  <si>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</si>
  <si>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</si>
  <si>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</si>
  <si>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</si>
  <si>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</si>
  <si>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</si>
  <si>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</si>
  <si>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</si>
  <si>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</si>
  <si>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</si>
  <si>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</si>
  <si>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</si>
  <si>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</si>
  <si>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</si>
  <si>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</si>
  <si>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</si>
  <si>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</si>
  <si>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</si>
  <si>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</si>
  <si>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</si>
  <si>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</si>
  <si>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</si>
  <si>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</si>
  <si>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</si>
  <si>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</si>
  <si>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</si>
  <si>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</si>
  <si>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</si>
  <si>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</si>
  <si>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</si>
  <si>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</si>
  <si>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</si>
  <si>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</si>
  <si>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</si>
  <si>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</si>
  <si>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</si>
  <si>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</si>
  <si>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</si>
  <si>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</si>
  <si>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</si>
  <si>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</si>
  <si>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</si>
  <si>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</si>
  <si>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</si>
  <si>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</si>
  <si>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</si>
  <si>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</si>
  <si>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</si>
  <si>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</si>
  <si>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</si>
  <si>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</si>
  <si>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</si>
  <si>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</si>
  <si>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</si>
  <si>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</si>
  <si>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</si>
  <si>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</si>
  <si>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</si>
  <si>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</si>
  <si>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</si>
  <si>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</si>
  <si>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</si>
  <si>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</si>
  <si>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</si>
  <si>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</si>
  <si>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</si>
  <si>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</si>
  <si>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</si>
  <si>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</si>
  <si>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</si>
  <si>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</si>
  <si>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</si>
  <si>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</si>
  <si>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</si>
  <si>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</si>
  <si>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</si>
  <si>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</si>
  <si>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</si>
  <si>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</si>
  <si>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</si>
  <si>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</si>
  <si>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</si>
  <si>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</si>
  <si>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</si>
  <si>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</si>
  <si>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</si>
  <si>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</si>
  <si>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</si>
  <si>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</si>
  <si>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</si>
  <si>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</si>
  <si>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</si>
  <si>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</si>
  <si>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</si>
  <si>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</si>
  <si>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</si>
  <si>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</si>
  <si>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</si>
  <si>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</si>
  <si>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</si>
  <si>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</si>
  <si>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</si>
  <si>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</si>
  <si>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</si>
  <si>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</si>
  <si>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</si>
  <si>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</si>
  <si>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</si>
  <si>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</si>
  <si>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</si>
  <si>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</si>
  <si>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</si>
  <si>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</si>
  <si>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</si>
  <si>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</si>
  <si>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</si>
  <si>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</si>
  <si>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</si>
  <si>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</si>
  <si>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</si>
  <si>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</si>
  <si>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</si>
  <si>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</si>
  <si>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</si>
  <si>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</si>
  <si>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</si>
  <si>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</si>
  <si>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</si>
  <si>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</si>
  <si>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</si>
  <si>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</si>
  <si>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</si>
  <si>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</si>
  <si>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</si>
  <si>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</si>
  <si>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</si>
  <si>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</si>
  <si>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</si>
  <si>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</si>
  <si>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</si>
  <si>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</si>
  <si>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</si>
  <si>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</si>
  <si>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</si>
  <si>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</si>
  <si>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</si>
  <si>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</si>
  <si>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</si>
  <si>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</si>
  <si>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</si>
  <si>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</si>
  <si>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</si>
  <si>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</si>
  <si>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</si>
  <si>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</si>
  <si>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</si>
  <si>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</si>
  <si>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</si>
  <si>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</si>
  <si>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</si>
  <si>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</si>
  <si>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</si>
  <si>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</si>
  <si>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</si>
  <si>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</si>
  <si>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</si>
  <si>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</si>
  <si>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</si>
  <si>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</si>
  <si>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</si>
  <si>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</si>
  <si>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</si>
  <si>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</si>
  <si>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</si>
  <si>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</si>
  <si>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</si>
  <si>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</si>
  <si>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</si>
  <si>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</si>
  <si>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</si>
  <si>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</si>
  <si>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</si>
  <si>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</si>
  <si>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</si>
  <si>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</si>
  <si>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</si>
  <si>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</si>
  <si>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</si>
  <si>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</si>
  <si>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</si>
  <si>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</si>
  <si>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</si>
  <si>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</si>
  <si>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</si>
  <si>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</si>
  <si>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</si>
  <si>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</si>
  <si>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</si>
  <si>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</si>
  <si>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</si>
  <si>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</si>
  <si>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</si>
  <si>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</si>
  <si>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</si>
  <si>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</si>
  <si>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</si>
  <si>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</si>
  <si>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</si>
  <si>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</si>
  <si>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</si>
  <si>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</si>
  <si>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</si>
  <si>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</si>
  <si>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</si>
  <si>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</si>
  <si>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</si>
  <si>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</si>
  <si>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</si>
  <si>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</si>
  <si>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</si>
  <si>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</si>
  <si>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</si>
  <si>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</si>
  <si>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</si>
  <si>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</si>
  <si>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</si>
  <si>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</si>
  <si>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</si>
  <si>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</si>
  <si>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</si>
  <si>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</si>
  <si>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</si>
  <si>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</si>
  <si>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</si>
  <si>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</si>
  <si>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</si>
  <si>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</si>
  <si>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</si>
  <si>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</si>
  <si>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</si>
  <si>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</si>
  <si>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</si>
  <si>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</si>
  <si>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</si>
  <si>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</si>
  <si>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</si>
  <si>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</si>
  <si>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</si>
  <si>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</si>
  <si>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</si>
  <si>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</si>
  <si>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</si>
  <si>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</si>
  <si>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</si>
  <si>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</si>
  <si>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</si>
  <si>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</si>
  <si>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</si>
  <si>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</si>
  <si>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</si>
  <si>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</si>
  <si>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</si>
  <si>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</si>
  <si>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</si>
  <si>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</si>
  <si>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</si>
  <si>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</si>
  <si>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</si>
  <si>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</si>
  <si>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</si>
  <si>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</si>
  <si>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</si>
  <si>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</si>
  <si>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</si>
  <si>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</si>
  <si>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</si>
  <si>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</si>
  <si>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</si>
  <si>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</si>
  <si>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</si>
  <si>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</si>
  <si>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</si>
  <si>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</si>
  <si>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</si>
  <si>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</si>
  <si>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</si>
  <si>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</si>
  <si>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</si>
  <si>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</si>
  <si>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</si>
  <si>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</si>
  <si>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</si>
  <si>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</si>
  <si>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</si>
  <si>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</si>
  <si>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</si>
  <si>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</si>
  <si>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</si>
  <si>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</si>
  <si>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</si>
  <si>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</si>
  <si>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</si>
  <si>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</si>
  <si>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</si>
  <si>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</si>
  <si>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</si>
  <si>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</si>
  <si>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</si>
  <si>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</si>
  <si>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</si>
  <si>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</si>
  <si>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</si>
  <si>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</si>
  <si>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</si>
  <si>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</si>
  <si>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</si>
  <si>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</si>
  <si>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</si>
  <si>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</si>
  <si>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</si>
  <si>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</si>
  <si>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</si>
  <si>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</si>
  <si>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</si>
  <si>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</si>
  <si>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</si>
  <si>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</si>
  <si>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</si>
  <si>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</si>
  <si>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</si>
  <si>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</si>
  <si>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</si>
  <si>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</si>
  <si>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</si>
  <si>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</si>
  <si>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</si>
  <si>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</si>
  <si>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</si>
  <si>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</si>
  <si>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</si>
  <si>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</si>
  <si>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</si>
  <si>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</si>
  <si>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</si>
  <si>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</si>
  <si>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</si>
  <si>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</si>
  <si>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</si>
  <si>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</si>
  <si>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</si>
  <si>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</si>
  <si>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</si>
  <si>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</si>
  <si>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</si>
  <si>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</si>
  <si>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</si>
  <si>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</si>
  <si>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</si>
  <si>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</si>
  <si>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</si>
  <si>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</si>
  <si>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</si>
  <si>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</si>
  <si>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</si>
  <si>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</si>
  <si>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</si>
  <si>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</si>
  <si>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</si>
  <si>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</si>
  <si>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</si>
  <si>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</si>
  <si>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</si>
  <si>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</si>
  <si>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</si>
  <si>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</si>
  <si>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</si>
  <si>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</si>
  <si>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</si>
  <si>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</si>
  <si>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</si>
  <si>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</si>
  <si>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</si>
  <si>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</si>
  <si>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</si>
  <si>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</si>
  <si>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</si>
  <si>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</si>
  <si>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</si>
  <si>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</si>
  <si>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</si>
  <si>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</si>
  <si>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</si>
  <si>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</si>
  <si>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</si>
  <si>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</si>
  <si>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</si>
  <si>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</si>
  <si>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</si>
  <si>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</si>
  <si>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</si>
  <si>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</si>
  <si>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</si>
  <si>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</si>
  <si>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</si>
  <si>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</si>
  <si>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</si>
  <si>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</si>
  <si>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</si>
  <si>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</si>
  <si>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</si>
  <si>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</si>
  <si>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</si>
  <si>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</si>
  <si>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</si>
  <si>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</si>
  <si>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</si>
  <si>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</si>
  <si>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</si>
  <si>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</si>
  <si>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</si>
  <si>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</si>
  <si>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</si>
  <si>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</si>
  <si>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</si>
  <si>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</si>
  <si>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</si>
  <si>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</si>
  <si>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</si>
  <si>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</si>
  <si>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</si>
  <si>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</si>
  <si>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</si>
  <si>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</si>
  <si>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</si>
  <si>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</si>
  <si>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</si>
  <si>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</si>
  <si>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</si>
  <si>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</si>
  <si>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</si>
  <si>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</si>
  <si>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</si>
  <si>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</si>
  <si>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</si>
  <si>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</si>
  <si>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</si>
  <si>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</si>
  <si>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</si>
  <si>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</si>
  <si>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</si>
  <si>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</si>
  <si>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</si>
  <si>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</si>
  <si>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</si>
  <si>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</si>
  <si>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</si>
  <si>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</si>
  <si>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</si>
  <si>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</si>
  <si>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</si>
  <si>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</si>
  <si>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</si>
  <si>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</si>
  <si>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</si>
  <si>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</si>
  <si>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</si>
  <si>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</si>
  <si>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</si>
  <si>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</si>
  <si>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</si>
  <si>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</si>
  <si>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</si>
  <si>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</si>
  <si>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</si>
  <si>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</si>
  <si>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</si>
  <si>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</si>
  <si>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</si>
  <si>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</si>
  <si>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</si>
  <si>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</si>
  <si>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</si>
  <si>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</si>
  <si>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</si>
  <si>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</si>
  <si>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</si>
  <si>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</si>
  <si>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</si>
  <si>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</si>
  <si>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</si>
  <si>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</si>
  <si>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</si>
  <si>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</si>
  <si>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</si>
  <si>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</si>
  <si>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</si>
  <si>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</si>
  <si>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</si>
  <si>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</si>
  <si>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</si>
  <si>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</si>
  <si>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</si>
  <si>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</si>
  <si>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</si>
  <si>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</si>
  <si>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</si>
  <si>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</si>
  <si>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</si>
  <si>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</si>
  <si>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</si>
  <si>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</si>
  <si>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</si>
  <si>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</si>
  <si>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</si>
  <si>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</si>
  <si>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</si>
  <si>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</si>
  <si>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</si>
  <si>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</si>
  <si>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</si>
  <si>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</si>
  <si>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</si>
  <si>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</si>
  <si>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</si>
  <si>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</si>
  <si>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</si>
  <si>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</si>
  <si>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</si>
  <si>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</si>
  <si>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</si>
  <si>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</si>
  <si>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</si>
  <si>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</si>
  <si>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</si>
  <si>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</si>
  <si>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</si>
  <si>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</si>
  <si>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</si>
  <si>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</si>
  <si>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</si>
  <si>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</si>
  <si>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</si>
  <si>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</si>
  <si>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</si>
  <si>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</si>
  <si>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</si>
  <si>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</si>
  <si>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</si>
  <si>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</si>
  <si>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</si>
  <si>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</si>
  <si>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</si>
  <si>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</si>
  <si>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</si>
  <si>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</si>
  <si>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</si>
  <si>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</si>
  <si>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</si>
  <si>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</si>
  <si>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</si>
  <si>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</si>
  <si>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</si>
  <si>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</si>
  <si>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</si>
  <si>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</si>
  <si>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</si>
  <si>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</si>
  <si>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</si>
  <si>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</si>
  <si>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</si>
  <si>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</si>
  <si>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</si>
  <si>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</si>
  <si>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</si>
  <si>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</si>
  <si>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</si>
  <si>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</si>
  <si>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</si>
  <si>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</si>
  <si>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</si>
  <si>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</si>
  <si>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</si>
  <si>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</si>
  <si>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</si>
  <si>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</si>
  <si>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</si>
  <si>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</si>
  <si>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</si>
  <si>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</si>
  <si>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</si>
  <si>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</si>
  <si>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</si>
  <si>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</si>
  <si>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</si>
  <si>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</si>
  <si>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</si>
  <si>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</si>
  <si>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</si>
  <si>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</si>
  <si>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</si>
  <si>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</si>
  <si>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</si>
  <si>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</si>
  <si>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</si>
  <si>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</si>
  <si>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</si>
  <si>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</si>
  <si>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</si>
  <si>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</si>
  <si>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</si>
  <si>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</si>
  <si>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</si>
  <si>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</si>
  <si>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</si>
  <si>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</si>
  <si>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</si>
  <si>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</si>
  <si>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</si>
  <si>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</si>
  <si>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</si>
  <si>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</si>
  <si>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</si>
  <si>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</si>
  <si>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</si>
  <si>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</si>
  <si>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</si>
  <si>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</si>
  <si>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</si>
  <si>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</si>
  <si>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</si>
  <si>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</si>
  <si>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</si>
  <si>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</si>
  <si>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</si>
  <si>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</si>
  <si>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</si>
  <si>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</si>
  <si>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</si>
  <si>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</si>
  <si>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</si>
  <si>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</si>
  <si>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</si>
  <si>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</si>
  <si>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</si>
  <si>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</si>
  <si>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</si>
  <si>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</si>
  <si>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</si>
  <si>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</si>
  <si>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</si>
  <si>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</si>
  <si>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</si>
  <si>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</si>
  <si>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</si>
  <si>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</si>
  <si>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</si>
  <si>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</si>
  <si>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</si>
  <si>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</si>
  <si>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</si>
  <si>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</si>
  <si>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</si>
  <si>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</si>
  <si>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</si>
  <si>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</si>
  <si>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</si>
  <si>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</si>
  <si>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</si>
  <si>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</si>
  <si>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</si>
  <si>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</si>
  <si>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</si>
  <si>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</si>
  <si>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</si>
  <si>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</si>
  <si>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</si>
  <si>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</si>
  <si>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</si>
  <si>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</si>
  <si>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</si>
  <si>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</si>
  <si>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</si>
  <si>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</si>
  <si>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</si>
  <si>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</si>
  <si>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</si>
  <si>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</si>
  <si>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</si>
  <si>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</si>
  <si>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</si>
  <si>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</si>
  <si>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</si>
  <si>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</si>
  <si>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</si>
  <si>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</si>
  <si>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</si>
  <si>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</si>
  <si>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</si>
  <si>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</si>
  <si>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</si>
  <si>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</si>
  <si>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</si>
  <si>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</si>
  <si>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</si>
  <si>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</si>
  <si>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</si>
  <si>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</si>
  <si>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</si>
  <si>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</si>
  <si>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</si>
  <si>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</si>
  <si>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</si>
  <si>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</si>
  <si>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</si>
  <si>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</si>
  <si>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</si>
  <si>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</si>
  <si>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</si>
  <si>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</si>
  <si>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</si>
  <si>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</si>
  <si>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</si>
  <si>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</si>
  <si>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</si>
  <si>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</si>
  <si>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</si>
  <si>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</si>
  <si>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</si>
  <si>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</si>
  <si>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</si>
  <si>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</si>
  <si>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</si>
  <si>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</si>
  <si>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</si>
  <si>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</si>
  <si>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</si>
  <si>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</si>
  <si>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</si>
  <si>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</si>
  <si>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</si>
  <si>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</si>
  <si>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</si>
  <si>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</si>
  <si>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</si>
  <si>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</si>
  <si>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</si>
  <si>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</si>
  <si>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</si>
  <si>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</si>
  <si>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</si>
  <si>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</si>
  <si>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</si>
  <si>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</si>
  <si>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</si>
  <si>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</si>
  <si>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</si>
  <si>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</si>
  <si>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</si>
  <si>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</si>
  <si>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</si>
  <si>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</si>
  <si>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</si>
  <si>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</si>
  <si>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</si>
  <si>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</si>
  <si>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</si>
  <si>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</si>
  <si>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</si>
  <si>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</si>
  <si>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</si>
  <si>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</si>
  <si>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</si>
  <si>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</si>
  <si>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</si>
  <si>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</si>
  <si>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</si>
  <si>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</si>
  <si>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</si>
  <si>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</si>
  <si>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</si>
  <si>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</si>
  <si>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</si>
  <si>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</si>
  <si>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</si>
  <si>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</si>
  <si>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</si>
  <si>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</si>
  <si>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</si>
  <si>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</si>
  <si>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</si>
  <si>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</si>
  <si>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</si>
  <si>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</si>
  <si>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</si>
  <si>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</si>
  <si>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</si>
  <si>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</si>
  <si>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</si>
  <si>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</si>
  <si>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</si>
  <si>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</si>
  <si>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</si>
  <si>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</si>
  <si>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</si>
  <si>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</si>
  <si>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</si>
  <si>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</si>
  <si>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</si>
  <si>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</si>
  <si>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</si>
  <si>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</si>
  <si>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</si>
  <si>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</si>
  <si>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</si>
  <si>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</si>
  <si>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</si>
  <si>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</si>
  <si>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</si>
  <si>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</si>
  <si>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</si>
  <si>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</si>
  <si>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</si>
  <si>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</si>
  <si>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</si>
  <si>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</si>
  <si>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</si>
  <si>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</si>
  <si>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</si>
  <si>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</si>
  <si>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</si>
  <si>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</si>
  <si>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</si>
  <si>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</si>
  <si>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</si>
  <si>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</si>
  <si>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</si>
  <si>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</si>
  <si>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</si>
  <si>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</si>
  <si>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</si>
  <si>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</si>
  <si>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</si>
  <si>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</si>
  <si>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</si>
  <si>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</si>
  <si>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</si>
  <si>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</si>
  <si>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</si>
  <si>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</si>
  <si>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</si>
  <si>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</si>
  <si>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</si>
  <si>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</si>
  <si>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</si>
  <si>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</si>
  <si>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</si>
  <si>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</si>
  <si>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</si>
  <si>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</si>
  <si>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</si>
  <si>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</si>
  <si>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</si>
  <si>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</si>
  <si>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</si>
  <si>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</si>
  <si>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</si>
  <si>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</si>
  <si>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</si>
  <si>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</si>
  <si>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</si>
  <si>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</si>
  <si>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</si>
  <si>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</si>
  <si>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</si>
  <si>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</si>
  <si>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</si>
  <si>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</si>
  <si>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</si>
  <si>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</si>
  <si>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</si>
  <si>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</si>
  <si>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</si>
  <si>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</si>
  <si>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</si>
  <si>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</si>
  <si>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</si>
  <si>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</si>
  <si>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</si>
  <si>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</si>
  <si>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</si>
  <si>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</si>
  <si>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</si>
  <si>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</si>
  <si>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</si>
  <si>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</si>
  <si>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</si>
  <si>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</si>
  <si>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</si>
  <si>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</si>
  <si>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</si>
  <si>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</si>
  <si>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</si>
  <si>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</si>
  <si>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</si>
  <si>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</si>
  <si>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</si>
  <si>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</si>
  <si>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</si>
  <si>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</si>
  <si>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</si>
  <si>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</si>
  <si>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</si>
  <si>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</si>
  <si>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</si>
  <si>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</si>
  <si>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</si>
  <si>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</si>
  <si>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</si>
  <si>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</si>
  <si>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</si>
  <si>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</si>
  <si>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</si>
  <si>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</si>
  <si>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</si>
  <si>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</si>
  <si>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</si>
  <si>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</si>
  <si>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</si>
  <si>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</si>
  <si>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</si>
  <si>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</si>
  <si>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</si>
  <si>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</si>
  <si>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</si>
  <si>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</si>
  <si>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</si>
  <si>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</si>
  <si>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</si>
  <si>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</si>
  <si>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</si>
  <si>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</si>
  <si>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</si>
  <si>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</si>
  <si>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</si>
  <si>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</si>
  <si>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</si>
  <si>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</si>
  <si>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</si>
  <si>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</si>
  <si>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</si>
  <si>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</si>
  <si>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</si>
  <si>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</si>
  <si>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</si>
  <si>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</si>
  <si>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</si>
  <si>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</si>
  <si>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</si>
  <si>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</si>
  <si>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</si>
  <si>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</si>
  <si>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</si>
  <si>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</si>
  <si>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</si>
  <si>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</si>
  <si>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</si>
  <si>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</si>
  <si>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</si>
  <si>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</si>
  <si>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</si>
  <si>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</si>
  <si>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</si>
  <si>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</si>
  <si>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</si>
  <si>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</si>
  <si>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</si>
  <si>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</si>
  <si>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</si>
  <si>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</si>
  <si>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</si>
  <si>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</si>
  <si>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</si>
  <si>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</si>
  <si>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</si>
  <si>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</si>
  <si>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</si>
  <si>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</si>
  <si>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</si>
  <si>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</si>
  <si>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</si>
  <si>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</si>
  <si>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</si>
  <si>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</si>
  <si>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</si>
  <si>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</si>
  <si>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</si>
  <si>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</si>
  <si>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</si>
  <si>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</si>
  <si>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</si>
  <si>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</si>
  <si>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</si>
  <si>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</si>
  <si>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</si>
  <si>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</si>
  <si>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</si>
  <si>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</si>
  <si>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</si>
  <si>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</si>
  <si>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</si>
  <si>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</si>
  <si>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</si>
  <si>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</si>
  <si>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</si>
  <si>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</si>
  <si>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</si>
  <si>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</si>
  <si>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</si>
  <si>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</si>
  <si>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</si>
  <si>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</si>
  <si>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</si>
  <si>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</si>
  <si>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</si>
  <si>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</si>
  <si>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</si>
  <si>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</si>
  <si>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</si>
  <si>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</si>
  <si>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</si>
  <si>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</si>
  <si>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</si>
  <si>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</si>
  <si>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</si>
  <si>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</si>
  <si>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</si>
  <si>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</si>
  <si>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</si>
  <si>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</si>
  <si>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</si>
  <si>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</si>
  <si>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</si>
  <si>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</si>
  <si>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</si>
  <si>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</si>
  <si>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</si>
  <si>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</si>
  <si>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</si>
  <si>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</si>
  <si>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</si>
  <si>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</si>
  <si>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</si>
  <si>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</si>
  <si>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</si>
  <si>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</si>
  <si>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</si>
  <si>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</si>
  <si>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</si>
  <si>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</si>
  <si>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</si>
  <si>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</si>
  <si>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</si>
  <si>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</si>
  <si>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</si>
  <si>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</si>
  <si>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</si>
  <si>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</si>
  <si>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</si>
  <si>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</si>
  <si>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</si>
  <si>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</si>
  <si>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</si>
  <si>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</si>
  <si>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</si>
  <si>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</si>
  <si>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</si>
  <si>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</si>
  <si>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</si>
  <si>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</si>
  <si>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</si>
  <si>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</si>
  <si>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</si>
  <si>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</si>
  <si>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</si>
  <si>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</si>
  <si>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</si>
  <si>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</si>
  <si>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</si>
  <si>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</si>
  <si>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</si>
  <si>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</si>
  <si>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</si>
  <si>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</si>
  <si>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</si>
  <si>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</si>
  <si>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</si>
  <si>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</si>
  <si>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</si>
  <si>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</si>
  <si>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</si>
  <si>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</si>
  <si>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</si>
  <si>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</si>
  <si>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</si>
  <si>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</si>
  <si>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</si>
  <si>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</si>
  <si>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</si>
  <si>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</si>
  <si>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</si>
  <si>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</si>
  <si>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</si>
  <si>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</si>
  <si>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</si>
  <si>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</si>
  <si>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</si>
  <si>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</si>
  <si>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</si>
  <si>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</si>
  <si>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</si>
  <si>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</si>
  <si>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</si>
  <si>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</si>
  <si>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</si>
  <si>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</si>
  <si>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</si>
  <si>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</si>
  <si>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</si>
  <si>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</si>
  <si>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</si>
  <si>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</si>
  <si>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</si>
  <si>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</si>
  <si>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</si>
  <si>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</si>
  <si>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</si>
  <si>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</si>
  <si>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</si>
  <si>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</si>
  <si>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</si>
  <si>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</si>
  <si>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</si>
  <si>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</si>
  <si>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</si>
  <si>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</si>
  <si>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</si>
  <si>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</si>
  <si>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</si>
  <si>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</si>
  <si>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</si>
  <si>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</si>
  <si>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</si>
  <si>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</si>
  <si>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</si>
  <si>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</si>
  <si>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</si>
  <si>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</si>
  <si>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</si>
  <si>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</si>
  <si>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</si>
  <si>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</si>
  <si>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</si>
  <si>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</si>
  <si>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</si>
  <si>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</si>
  <si>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</si>
  <si>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</si>
  <si>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</si>
  <si>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</si>
  <si>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</si>
  <si>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</si>
  <si>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</si>
  <si>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</si>
  <si>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</si>
  <si>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</si>
  <si>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</si>
  <si>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</si>
  <si>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</si>
  <si>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</si>
  <si>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</si>
  <si>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</si>
  <si>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</si>
  <si>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</si>
  <si>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</si>
  <si>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</si>
  <si>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</si>
  <si>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</si>
  <si>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</si>
  <si>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</si>
  <si>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</si>
  <si>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</si>
  <si>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</si>
  <si>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</si>
  <si>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</si>
  <si>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</si>
  <si>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</si>
  <si>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</si>
  <si>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</si>
  <si>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</si>
  <si>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</si>
  <si>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</si>
  <si>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</si>
  <si>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</si>
  <si>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</si>
  <si>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</si>
  <si>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</si>
  <si>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</si>
  <si>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</si>
  <si>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</si>
  <si>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</si>
  <si>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</si>
  <si>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</si>
  <si>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</si>
  <si>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</si>
  <si>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</si>
  <si>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</si>
  <si>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</si>
  <si>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</si>
  <si>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</si>
  <si>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</si>
  <si>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</si>
  <si>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</si>
  <si>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</si>
  <si>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</si>
  <si>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</si>
  <si>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</si>
  <si>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</si>
  <si>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</si>
  <si>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</si>
  <si>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</si>
  <si>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</si>
  <si>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</si>
  <si>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</si>
  <si>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</si>
  <si>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</si>
  <si>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</si>
  <si>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</si>
  <si>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</si>
  <si>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</si>
  <si>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</si>
  <si>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</si>
  <si>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</si>
  <si>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</si>
  <si>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</si>
  <si>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</si>
  <si>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</si>
  <si>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</si>
  <si>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</si>
  <si>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</si>
  <si>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</si>
  <si>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</si>
  <si>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</si>
  <si>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</si>
  <si>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</si>
  <si>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</si>
  <si>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</si>
  <si>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</si>
  <si>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</si>
  <si>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</si>
  <si>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</si>
  <si>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</si>
  <si>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</si>
  <si>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</si>
  <si>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</si>
  <si>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</si>
  <si>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</si>
  <si>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</si>
  <si>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</si>
  <si>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</si>
  <si>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</si>
  <si>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</si>
  <si>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</si>
  <si>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</si>
  <si>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</si>
  <si>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</si>
  <si>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</si>
  <si>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</si>
  <si>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</si>
  <si>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</si>
  <si>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</si>
  <si>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</si>
  <si>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</si>
  <si>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</si>
  <si>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</si>
  <si>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</si>
  <si>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</si>
  <si>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</si>
  <si>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</si>
  <si>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</si>
  <si>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</si>
  <si>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</si>
  <si>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</si>
  <si>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</si>
  <si>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</si>
  <si>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</si>
  <si>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</si>
  <si>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</si>
  <si>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</si>
  <si>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</si>
  <si>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</si>
  <si>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</si>
  <si>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</si>
  <si>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</si>
  <si>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</si>
  <si>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</si>
  <si>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</si>
  <si>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</si>
  <si>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</si>
  <si>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</si>
  <si>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</si>
  <si>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</si>
  <si>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</si>
  <si>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</si>
  <si>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</si>
  <si>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</si>
  <si>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</si>
  <si>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</si>
  <si>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</si>
  <si>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</si>
  <si>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</si>
  <si>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</si>
  <si>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</si>
  <si>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</si>
  <si>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</si>
  <si>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</si>
  <si>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</si>
  <si>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</si>
  <si>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</si>
  <si>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</si>
  <si>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</si>
  <si>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</si>
  <si>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</si>
  <si>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</si>
  <si>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</si>
  <si>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</si>
  <si>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</si>
  <si>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</si>
  <si>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</si>
  <si>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</si>
  <si>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</si>
  <si>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</si>
  <si>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</si>
  <si>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</si>
  <si>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</si>
  <si>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</si>
  <si>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</si>
  <si>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</si>
  <si>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</si>
  <si>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</si>
  <si>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</si>
  <si>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</si>
  <si>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</si>
  <si>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</si>
  <si>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</si>
  <si>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</si>
  <si>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</si>
  <si>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</si>
  <si>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</si>
  <si>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</si>
  <si>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</si>
  <si>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</si>
  <si>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</si>
  <si>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</si>
  <si>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</si>
  <si>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</si>
  <si>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</si>
  <si>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</si>
  <si>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</si>
  <si>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</si>
  <si>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</si>
  <si>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</si>
  <si>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</si>
  <si>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</si>
  <si>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</si>
  <si>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</si>
  <si>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</si>
  <si>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</si>
  <si>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</si>
  <si>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</si>
  <si>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</si>
  <si>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</si>
  <si>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</si>
  <si>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</si>
  <si>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</si>
  <si>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</si>
  <si>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</si>
  <si>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</si>
  <si>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</si>
  <si>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</si>
  <si>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</si>
  <si>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</si>
  <si>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</si>
  <si>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</si>
  <si>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</si>
  <si>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</si>
  <si>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</si>
  <si>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</si>
  <si>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</si>
  <si>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</si>
  <si>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</si>
  <si>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</si>
  <si>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</si>
  <si>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</si>
  <si>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</si>
  <si>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</si>
  <si>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</si>
  <si>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</si>
  <si>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</si>
  <si>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</si>
  <si>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</si>
  <si>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</si>
  <si>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</si>
  <si>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</si>
  <si>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</si>
  <si>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</si>
  <si>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</si>
  <si>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</si>
  <si>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</si>
  <si>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</si>
  <si>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</si>
  <si>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</si>
  <si>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</si>
  <si>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</si>
  <si>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</si>
  <si>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</si>
  <si>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</si>
  <si>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</si>
  <si>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</si>
  <si>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</si>
  <si>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</si>
  <si>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</si>
  <si>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</si>
  <si>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</si>
  <si>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</si>
  <si>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</si>
  <si>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</si>
  <si>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</si>
  <si>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</si>
  <si>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</si>
  <si>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</si>
  <si>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</si>
  <si>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</si>
  <si>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</si>
  <si>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</si>
  <si>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</si>
  <si>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</si>
  <si>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</si>
  <si>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</si>
  <si>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</si>
  <si>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</si>
  <si>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</si>
  <si>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</si>
  <si>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</si>
  <si>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</si>
  <si>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</si>
  <si>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</si>
  <si>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</si>
  <si>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</si>
  <si>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</si>
  <si>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</si>
  <si>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</si>
  <si>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</si>
  <si>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</si>
  <si>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</si>
  <si>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</si>
  <si>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</si>
  <si>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</si>
  <si>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</si>
  <si>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</si>
  <si>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</si>
  <si>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</si>
  <si>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</si>
  <si>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</si>
  <si>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</si>
  <si>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</si>
  <si>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</si>
  <si>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</si>
  <si>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</si>
  <si>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</si>
  <si>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</si>
  <si>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</si>
  <si>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</si>
  <si>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</si>
  <si>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</si>
  <si>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</si>
  <si>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</si>
  <si>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</si>
  <si>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</si>
  <si>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</si>
  <si>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</si>
  <si>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</si>
  <si>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</si>
  <si>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</si>
  <si>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</si>
  <si>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</si>
  <si>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</si>
  <si>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</si>
  <si>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</si>
  <si>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</si>
  <si>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</si>
  <si>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</si>
  <si>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</si>
  <si>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</si>
  <si>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</si>
  <si>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</si>
  <si>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</si>
  <si>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</si>
  <si>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</si>
  <si>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</si>
  <si>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</si>
  <si>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</si>
  <si>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</si>
  <si>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</si>
  <si>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</si>
  <si>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</si>
  <si>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</si>
  <si>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</si>
  <si>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</si>
  <si>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</si>
  <si>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</si>
  <si>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</si>
  <si>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</si>
  <si>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</si>
  <si>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</si>
  <si>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</si>
  <si>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</si>
  <si>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</si>
  <si>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</si>
  <si>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</si>
  <si>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</si>
  <si>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</si>
  <si>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</si>
  <si>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</si>
  <si>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</si>
  <si>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</si>
  <si>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</si>
  <si>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</si>
  <si>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</si>
  <si>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</si>
  <si>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</si>
  <si>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</si>
  <si>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</si>
  <si>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</si>
  <si>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</si>
  <si>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</si>
  <si>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</si>
  <si>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</si>
  <si>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</si>
  <si>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</si>
  <si>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</si>
  <si>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</si>
  <si>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</si>
  <si>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</si>
  <si>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</si>
  <si>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</si>
  <si>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</si>
  <si>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</si>
  <si>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</si>
  <si>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</si>
  <si>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</si>
  <si>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</si>
  <si>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</si>
  <si>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</si>
  <si>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</si>
  <si>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</si>
  <si>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</si>
  <si>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</si>
  <si>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</si>
  <si>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</si>
  <si>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</si>
  <si>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</si>
  <si>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</si>
  <si>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</si>
  <si>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</si>
  <si>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</si>
  <si>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</si>
  <si>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</si>
  <si>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</si>
  <si>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</si>
  <si>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</si>
  <si>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</si>
  <si>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</si>
  <si>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</si>
  <si>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</si>
  <si>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</si>
  <si>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</si>
  <si>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</si>
  <si>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</si>
  <si>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</si>
  <si>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</si>
  <si>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</si>
  <si>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</si>
  <si>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</si>
  <si>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</si>
  <si>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</si>
  <si>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</si>
  <si>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</si>
  <si>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</si>
  <si>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</si>
  <si>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</si>
  <si>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</si>
  <si>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</si>
  <si>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</si>
  <si>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</si>
  <si>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</si>
  <si>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</si>
  <si>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</si>
  <si>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</si>
  <si>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</si>
  <si>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</si>
  <si>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</si>
  <si>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</si>
  <si>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</si>
  <si>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</si>
  <si>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</si>
  <si>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</si>
  <si>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</si>
  <si>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</si>
  <si>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</si>
  <si>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</si>
  <si>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</si>
  <si>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</si>
  <si>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</si>
  <si>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</si>
  <si>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</si>
  <si>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</si>
  <si>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</si>
  <si>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</si>
  <si>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</si>
  <si>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</si>
  <si>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</si>
  <si>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</si>
  <si>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</si>
  <si>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</si>
  <si>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</si>
  <si>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</si>
  <si>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</si>
  <si>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</si>
  <si>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</si>
  <si>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</si>
  <si>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</si>
  <si>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</si>
  <si>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</si>
  <si>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</si>
  <si>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</si>
  <si>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</si>
  <si>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</si>
  <si>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</si>
  <si>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</si>
  <si>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</si>
  <si>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</si>
  <si>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</si>
  <si>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</si>
  <si>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</si>
  <si>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</si>
  <si>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</si>
  <si>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</si>
  <si>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</si>
  <si>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</si>
  <si>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</si>
  <si>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</si>
  <si>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</si>
  <si>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</si>
  <si>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</si>
  <si>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</si>
  <si>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</si>
  <si>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</si>
  <si>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</si>
  <si>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</si>
  <si>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</si>
  <si>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</si>
  <si>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</si>
  <si>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</si>
  <si>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</si>
  <si>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</si>
  <si>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</si>
  <si>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</si>
  <si>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</si>
  <si>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</si>
  <si>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</si>
  <si>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</si>
  <si>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</si>
  <si>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</si>
  <si>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</si>
  <si>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</si>
  <si>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</si>
  <si>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</si>
  <si>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</si>
  <si>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</si>
  <si>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</si>
  <si>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</si>
  <si>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</si>
  <si>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</si>
  <si>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</si>
  <si>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</si>
  <si>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</si>
  <si>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</si>
  <si>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</si>
  <si>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</si>
  <si>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</si>
  <si>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</si>
  <si>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</si>
  <si>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</si>
  <si>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</si>
  <si>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</si>
  <si>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</si>
  <si>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</si>
  <si>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</si>
  <si>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</si>
  <si>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</si>
  <si>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</si>
  <si>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</si>
  <si>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</si>
  <si>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</si>
  <si>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</si>
  <si>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</si>
  <si>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</si>
  <si>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</si>
  <si>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</si>
  <si>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</si>
  <si>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</si>
  <si>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</si>
  <si>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</si>
  <si>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</si>
  <si>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</si>
  <si>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</si>
  <si>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</si>
  <si>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</si>
  <si>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</si>
  <si>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</si>
  <si>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</si>
  <si>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</si>
  <si>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</si>
  <si>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</si>
  <si>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</si>
  <si>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</si>
  <si>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</si>
  <si>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</si>
  <si>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</si>
  <si>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</si>
  <si>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</si>
  <si>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</si>
  <si>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</si>
  <si>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</si>
  <si>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</si>
  <si>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</si>
  <si>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</si>
  <si>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</si>
  <si>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</si>
  <si>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</si>
  <si>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</si>
  <si>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</si>
  <si>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</si>
  <si>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</si>
  <si>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</si>
  <si>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</si>
  <si>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</si>
  <si>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</si>
  <si>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</si>
  <si>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</si>
  <si>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</si>
  <si>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</si>
  <si>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</si>
  <si>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</si>
  <si>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</si>
  <si>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</si>
  <si>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</si>
  <si>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</si>
  <si>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</si>
  <si>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</si>
  <si>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</si>
  <si>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</si>
  <si>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</si>
  <si>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</si>
  <si>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</si>
  <si>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</si>
  <si>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</si>
  <si>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</si>
  <si>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</si>
  <si>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</si>
  <si>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</si>
  <si>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</si>
  <si>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</si>
  <si>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</si>
  <si>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</si>
  <si>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</si>
  <si>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</si>
  <si>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</si>
  <si>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</si>
  <si>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</si>
  <si>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</si>
  <si>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</si>
  <si>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</si>
  <si>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</si>
  <si>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</si>
  <si>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</si>
  <si>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</si>
  <si>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</si>
  <si>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</si>
  <si>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</si>
  <si>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</si>
  <si>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</si>
  <si>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</si>
  <si>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</si>
  <si>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</si>
  <si>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</si>
  <si>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</si>
  <si>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</si>
  <si>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</si>
  <si>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</si>
  <si>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</si>
  <si>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</si>
  <si>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</si>
  <si>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</si>
  <si>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</si>
  <si>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</si>
  <si>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</si>
  <si>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</si>
  <si>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</si>
  <si>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</si>
  <si>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</si>
  <si>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</si>
  <si>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</si>
  <si>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</si>
  <si>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</si>
  <si>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</si>
  <si>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</si>
  <si>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</si>
  <si>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</si>
  <si>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</si>
  <si>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</si>
  <si>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</si>
  <si>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</si>
  <si>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</si>
  <si>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</si>
  <si>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</si>
  <si>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</si>
  <si>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</si>
  <si>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</si>
  <si>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</si>
  <si>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</si>
  <si>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</si>
  <si>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</si>
  <si>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</si>
  <si>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</si>
  <si>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</si>
  <si>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</si>
  <si>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</si>
  <si>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</si>
  <si>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</si>
  <si>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</si>
  <si>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</si>
  <si>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</si>
  <si>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</si>
  <si>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</si>
  <si>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</si>
  <si>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</si>
  <si>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</si>
  <si>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</si>
  <si>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</si>
  <si>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</si>
  <si>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</si>
  <si>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</si>
  <si>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</si>
  <si>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</si>
  <si>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</si>
  <si>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</si>
  <si>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</si>
  <si>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</si>
  <si>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</si>
  <si>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</si>
  <si>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</si>
  <si>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</si>
  <si>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</si>
  <si>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</si>
  <si>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</si>
  <si>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</si>
  <si>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</si>
  <si>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</si>
  <si>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</si>
  <si>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</si>
  <si>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</si>
  <si>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</si>
  <si>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</si>
  <si>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</si>
  <si>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</si>
  <si>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</si>
  <si>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</si>
  <si>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</si>
  <si>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</si>
  <si>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</si>
  <si>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</si>
  <si>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</si>
  <si>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</si>
  <si>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</si>
  <si>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</si>
  <si>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</si>
  <si>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</si>
  <si>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</si>
  <si>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</si>
  <si>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</si>
  <si>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</si>
  <si>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</si>
  <si>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</si>
  <si>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</si>
  <si>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</si>
  <si>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</si>
  <si>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</si>
  <si>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</si>
  <si>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</si>
  <si>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</si>
  <si>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</si>
  <si>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</si>
  <si>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</si>
  <si>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</si>
  <si>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</si>
  <si>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</si>
  <si>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</si>
  <si>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</si>
  <si>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</si>
  <si>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</si>
  <si>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</si>
  <si>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</si>
  <si>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</si>
  <si>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</si>
  <si>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</si>
  <si>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</si>
  <si>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</si>
  <si>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</si>
  <si>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</si>
  <si>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</si>
  <si>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</si>
  <si>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</si>
  <si>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</si>
  <si>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</si>
  <si>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</si>
  <si>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</si>
  <si>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</si>
  <si>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</si>
  <si>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</si>
  <si>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</si>
  <si>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</si>
  <si>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</si>
  <si>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</si>
  <si>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</si>
  <si>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</si>
  <si>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</si>
  <si>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</si>
  <si>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</si>
  <si>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</si>
  <si>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</si>
  <si>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</si>
  <si>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</si>
  <si>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</si>
  <si>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</si>
  <si>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</si>
  <si>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</si>
  <si>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</si>
  <si>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</si>
  <si>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</si>
  <si>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</si>
  <si>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</si>
  <si>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</si>
  <si>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</si>
  <si>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</si>
  <si>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</si>
  <si>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</si>
  <si>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</si>
  <si>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</si>
  <si>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</si>
  <si>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</si>
  <si>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</si>
  <si>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</si>
  <si>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</si>
  <si>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</si>
  <si>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</si>
  <si>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</si>
  <si>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</si>
  <si>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</si>
  <si>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</si>
  <si>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</si>
  <si>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</si>
  <si>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</si>
  <si>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</si>
  <si>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</si>
  <si>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</si>
  <si>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</si>
  <si>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</si>
  <si>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</si>
  <si>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</si>
  <si>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</si>
  <si>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</si>
  <si>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</si>
  <si>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</si>
  <si>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</si>
  <si>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</si>
  <si>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</si>
  <si>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</si>
  <si>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</si>
  <si>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</si>
  <si>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</si>
  <si>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</si>
  <si>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</si>
  <si>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</si>
  <si>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</si>
  <si>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</si>
  <si>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</si>
  <si>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</si>
  <si>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</si>
  <si>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</si>
  <si>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</si>
  <si>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</si>
  <si>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</si>
  <si>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</si>
  <si>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</si>
  <si>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</si>
  <si>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</si>
  <si>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</si>
  <si>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</si>
  <si>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</si>
  <si>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</si>
  <si>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</si>
  <si>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</si>
  <si>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</si>
  <si>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</si>
  <si>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</si>
  <si>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</si>
  <si>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</si>
  <si>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</si>
  <si>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</si>
  <si>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</si>
  <si>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</si>
  <si>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</si>
  <si>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</si>
  <si>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</si>
  <si>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</si>
  <si>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</si>
  <si>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</si>
  <si>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</si>
  <si>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</si>
  <si>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</si>
  <si>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</si>
  <si>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</si>
  <si>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</si>
  <si>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</si>
  <si>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</si>
  <si>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</si>
  <si>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</si>
  <si>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</si>
  <si>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</si>
  <si>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</si>
  <si>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</si>
  <si>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</si>
  <si>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</si>
  <si>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</si>
  <si>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</si>
  <si>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</si>
  <si>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</si>
  <si>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</si>
  <si>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</si>
  <si>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</si>
  <si>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</si>
  <si>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</si>
  <si>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</si>
  <si>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</si>
  <si>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</si>
  <si>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</si>
  <si>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</si>
  <si>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</si>
  <si>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</si>
  <si>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</si>
  <si>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</si>
  <si>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</si>
  <si>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</si>
  <si>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</si>
  <si>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</si>
  <si>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</si>
  <si>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</si>
  <si>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</si>
  <si>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</si>
  <si>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</si>
  <si>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</si>
  <si>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</si>
  <si>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</si>
  <si>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</si>
  <si>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</si>
  <si>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</si>
  <si>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</si>
  <si>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</si>
  <si>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</si>
  <si>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</si>
  <si>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</si>
  <si>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</si>
  <si>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</si>
  <si>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</si>
  <si>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</si>
  <si>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</si>
  <si>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</si>
  <si>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</si>
  <si>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</si>
  <si>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</si>
  <si>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</si>
  <si>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</si>
  <si>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</si>
  <si>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</si>
  <si>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</si>
  <si>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</si>
  <si>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</si>
  <si>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</si>
  <si>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</si>
  <si>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</si>
  <si>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</si>
  <si>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</si>
  <si>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</si>
  <si>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</si>
  <si>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</si>
  <si>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</si>
  <si>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</si>
  <si>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</si>
  <si>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</si>
  <si>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</si>
  <si>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</si>
  <si>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</si>
  <si>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</si>
  <si>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</si>
  <si>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</si>
  <si>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</si>
  <si>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</si>
  <si>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</si>
  <si>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</si>
  <si>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</si>
  <si>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</si>
  <si>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</si>
  <si>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</si>
  <si>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</si>
  <si>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</si>
  <si>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</si>
  <si>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</si>
  <si>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</si>
  <si>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</si>
  <si>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</si>
  <si>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</si>
  <si>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</si>
  <si>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</si>
  <si>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</si>
  <si>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</si>
  <si>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</si>
  <si>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</si>
  <si>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</si>
  <si>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</si>
  <si>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</si>
  <si>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</si>
  <si>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</si>
  <si>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</si>
  <si>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</si>
  <si>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</si>
  <si>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</si>
  <si>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</si>
  <si>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</si>
  <si>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</si>
  <si>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</si>
  <si>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</si>
  <si>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</si>
  <si>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</si>
  <si>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</si>
  <si>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</si>
  <si>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</si>
  <si>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</si>
  <si>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</si>
  <si>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</si>
  <si>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</si>
  <si>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</si>
  <si>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</si>
  <si>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</si>
  <si>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</si>
  <si>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</si>
  <si>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</si>
  <si>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</si>
  <si>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</si>
  <si>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</si>
  <si>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</si>
  <si>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</si>
  <si>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</si>
  <si>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</si>
  <si>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</si>
  <si>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</si>
  <si>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</si>
  <si>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</si>
  <si>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</si>
  <si>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</si>
  <si>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</si>
  <si>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</si>
  <si>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</si>
  <si>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</si>
  <si>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</si>
  <si>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</si>
  <si>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</si>
  <si>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</si>
  <si>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</si>
  <si>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</si>
  <si>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</si>
  <si>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</si>
  <si>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</si>
  <si>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</si>
  <si>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</si>
  <si>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</si>
  <si>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</si>
  <si>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</si>
  <si>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</si>
  <si>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</si>
  <si>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</si>
  <si>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</si>
  <si>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</si>
  <si>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</si>
  <si>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</si>
  <si>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</si>
  <si>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</si>
  <si>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</si>
  <si>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</si>
  <si>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</si>
  <si>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</si>
  <si>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</si>
  <si>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</si>
  <si>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</si>
  <si>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</si>
  <si>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</si>
  <si>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</si>
  <si>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</si>
  <si>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</si>
  <si>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</si>
  <si>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</si>
  <si>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</si>
  <si>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</si>
  <si>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</si>
  <si>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</si>
  <si>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</si>
  <si>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</si>
  <si>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</si>
  <si>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</si>
  <si>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</si>
  <si>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</si>
  <si>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</si>
  <si>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</si>
  <si>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</si>
  <si>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</si>
  <si>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</si>
  <si>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</si>
  <si>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</si>
  <si>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</si>
  <si>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</si>
  <si>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</si>
  <si>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</si>
  <si>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</si>
  <si>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</si>
  <si>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</si>
  <si>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</si>
  <si>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</si>
  <si>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</si>
  <si>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</si>
  <si>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</si>
  <si>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</si>
  <si>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</si>
  <si>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</si>
  <si>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</si>
  <si>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</si>
  <si>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</si>
  <si>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</si>
  <si>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</si>
  <si>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</si>
  <si>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</si>
  <si>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</si>
  <si>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</si>
  <si>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</si>
  <si>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</si>
  <si>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</si>
  <si>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</si>
  <si>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</si>
  <si>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</si>
  <si>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</si>
  <si>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</si>
  <si>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</si>
  <si>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</si>
  <si>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</si>
  <si>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</si>
  <si>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</si>
  <si>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</si>
  <si>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</si>
  <si>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</si>
  <si>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</si>
  <si>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</si>
  <si>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</si>
  <si>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</si>
  <si>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</si>
  <si>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</si>
  <si>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</si>
  <si>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</si>
  <si>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</si>
  <si>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</si>
  <si>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</si>
  <si>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</si>
  <si>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</si>
  <si>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</si>
  <si>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</si>
  <si>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</si>
  <si>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</si>
  <si>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</si>
  <si>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</si>
  <si>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</si>
  <si>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</si>
  <si>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</si>
  <si>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</si>
  <si>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</si>
  <si>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</si>
  <si>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</si>
  <si>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</si>
  <si>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</si>
  <si>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</si>
  <si>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</si>
  <si>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</si>
  <si>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</si>
  <si>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</si>
  <si>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</si>
  <si>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</si>
  <si>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</si>
  <si>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</si>
  <si>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</si>
  <si>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</si>
  <si>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</si>
  <si>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</si>
  <si>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</si>
  <si>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</si>
  <si>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</si>
  <si>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</si>
  <si>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</si>
  <si>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</si>
  <si>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</si>
  <si>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</si>
  <si>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</si>
  <si>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</si>
  <si>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</si>
  <si>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</si>
  <si>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</si>
  <si>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</si>
  <si>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</si>
  <si>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</si>
  <si>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</si>
  <si>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</si>
  <si>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</si>
  <si>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</si>
  <si>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</si>
  <si>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</si>
  <si>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</si>
  <si>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</si>
  <si>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</si>
  <si>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</si>
  <si>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</si>
  <si>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</si>
  <si>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</si>
  <si>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</si>
  <si>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</si>
  <si>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</si>
  <si>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</si>
  <si>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</si>
  <si>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</si>
  <si>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</si>
  <si>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</si>
  <si>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</si>
  <si>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</si>
  <si>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</si>
  <si>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</si>
  <si>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</si>
  <si>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</si>
  <si>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</si>
  <si>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</si>
  <si>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</si>
  <si>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</si>
  <si>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</si>
  <si>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</si>
  <si>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</si>
  <si>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</si>
  <si>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</si>
  <si>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</si>
  <si>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</si>
  <si>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</si>
  <si>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</si>
  <si>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</si>
  <si>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</si>
  <si>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</si>
  <si>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</si>
  <si>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</si>
  <si>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</si>
  <si>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</si>
  <si>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</si>
  <si>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</si>
  <si>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</si>
  <si>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</si>
  <si>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</si>
  <si>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</si>
  <si>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</si>
  <si>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</si>
  <si>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</si>
  <si>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</si>
  <si>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</si>
  <si>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</si>
  <si>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</si>
  <si>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</si>
  <si>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</si>
  <si>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</si>
  <si>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</si>
  <si>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</si>
  <si>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</si>
  <si>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</si>
  <si>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</si>
  <si>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</si>
  <si>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</si>
  <si>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</si>
  <si>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</si>
  <si>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</si>
  <si>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</si>
  <si>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</si>
  <si>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</si>
  <si>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</si>
  <si>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</si>
  <si>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</si>
  <si>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</si>
  <si>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</si>
  <si>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</si>
  <si>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</si>
  <si>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</si>
  <si>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</si>
  <si>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</si>
  <si>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</si>
  <si>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</si>
  <si>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</si>
  <si>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</si>
  <si>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</si>
  <si>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</si>
  <si>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</si>
  <si>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</si>
  <si>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</si>
  <si>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</si>
  <si>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</si>
  <si>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</si>
  <si>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</si>
  <si>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</si>
  <si>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</si>
  <si>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</si>
  <si>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</si>
  <si>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</si>
  <si>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</si>
  <si>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</si>
  <si>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</si>
  <si>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</si>
  <si>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</si>
  <si>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</si>
  <si>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</si>
  <si>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</si>
  <si>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</si>
  <si>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</si>
  <si>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</si>
  <si>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</si>
  <si>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</si>
  <si>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</si>
  <si>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</si>
  <si>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</si>
  <si>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</si>
  <si>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</si>
  <si>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</si>
  <si>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</si>
  <si>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</si>
  <si>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</si>
  <si>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</si>
  <si>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</si>
  <si>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</si>
  <si>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</si>
  <si>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</si>
  <si>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</si>
  <si>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</si>
  <si>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</si>
  <si>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</si>
  <si>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</si>
  <si>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</si>
  <si>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</si>
  <si>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</si>
  <si>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</si>
  <si>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</si>
  <si>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</si>
  <si>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</si>
  <si>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</si>
  <si>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</si>
  <si>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</si>
  <si>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</si>
  <si>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</si>
  <si>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</si>
  <si>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</si>
  <si>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</si>
  <si>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</si>
  <si>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</si>
  <si>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</si>
  <si>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</si>
  <si>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</si>
  <si>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</si>
  <si>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</si>
  <si>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</si>
  <si>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</si>
  <si>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</si>
  <si>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</si>
  <si>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</si>
  <si>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</si>
  <si>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</si>
  <si>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</si>
  <si>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</si>
  <si>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</si>
  <si>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</si>
  <si>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</si>
  <si>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</si>
  <si>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</si>
  <si>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</si>
  <si>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</si>
  <si>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</si>
  <si>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</si>
  <si>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</si>
  <si>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</si>
  <si>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</si>
  <si>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</si>
  <si>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</si>
  <si>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</si>
  <si>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</si>
  <si>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</si>
  <si>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</si>
  <si>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</si>
  <si>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</si>
  <si>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</si>
  <si>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</si>
  <si>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</si>
  <si>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</si>
  <si>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</si>
  <si>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</si>
  <si>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</si>
  <si>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</si>
  <si>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</si>
  <si>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</si>
  <si>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</si>
  <si>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</si>
  <si>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</si>
  <si>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</si>
  <si>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</si>
  <si>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</si>
  <si>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</si>
  <si>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</si>
  <si>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</si>
  <si>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</si>
  <si>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</si>
  <si>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</si>
  <si>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</si>
  <si>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</si>
  <si>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</si>
  <si>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</si>
  <si>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</si>
  <si>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</si>
  <si>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</si>
  <si>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</si>
  <si>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</si>
  <si>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</si>
  <si>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</si>
  <si>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</si>
  <si>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</si>
  <si>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</si>
  <si>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</si>
  <si>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</si>
  <si>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</si>
  <si>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</si>
  <si>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</si>
  <si>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</si>
  <si>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</si>
  <si>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</si>
  <si>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</si>
  <si>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</si>
  <si>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</si>
  <si>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</si>
  <si>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</si>
  <si>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</si>
  <si>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</si>
  <si>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</si>
  <si>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</si>
  <si>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</si>
  <si>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</si>
  <si>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</si>
  <si>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</si>
  <si>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</si>
  <si>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</si>
  <si>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</si>
  <si>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</si>
  <si>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</si>
  <si>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</si>
  <si>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</si>
  <si>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</si>
  <si>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</si>
  <si>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</si>
  <si>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</si>
  <si>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</si>
  <si>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</si>
  <si>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</si>
  <si>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</si>
  <si>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</si>
  <si>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</si>
  <si>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</si>
  <si>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</si>
  <si>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</si>
  <si>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</si>
  <si>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</si>
  <si>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</si>
  <si>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</si>
  <si>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</si>
  <si>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</si>
  <si>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</si>
  <si>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</si>
  <si>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</si>
  <si>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</si>
  <si>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</si>
  <si>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</si>
  <si>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</si>
  <si>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</si>
  <si>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</si>
  <si>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</si>
  <si>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</si>
  <si>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</si>
  <si>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</si>
  <si>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</si>
  <si>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</si>
  <si>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</si>
  <si>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</si>
  <si>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</si>
  <si>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</si>
  <si>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</si>
  <si>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</si>
  <si>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</si>
  <si>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</si>
  <si>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</si>
  <si>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</si>
  <si>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</si>
  <si>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</si>
  <si>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</si>
  <si>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</si>
  <si>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</si>
  <si>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</si>
  <si>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</si>
  <si>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</si>
  <si>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</si>
  <si>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</si>
  <si>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</si>
  <si>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</si>
  <si>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</si>
  <si>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</si>
  <si>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</si>
  <si>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</si>
  <si>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</si>
  <si>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</si>
  <si>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</si>
  <si>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</si>
  <si>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</si>
  <si>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</si>
  <si>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</si>
  <si>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</si>
  <si>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</si>
  <si>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</si>
  <si>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</si>
  <si>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</si>
  <si>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</si>
  <si>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</si>
  <si>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</si>
  <si>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</si>
  <si>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</si>
  <si>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</si>
  <si>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</si>
  <si>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</si>
  <si>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</si>
  <si>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</si>
  <si>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</si>
  <si>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</si>
  <si>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</si>
  <si>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</si>
  <si>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</si>
  <si>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</si>
  <si>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</si>
  <si>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</si>
  <si>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</si>
  <si>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</si>
  <si>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</si>
  <si>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</si>
  <si>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</si>
  <si>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</si>
  <si>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</si>
  <si>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</si>
  <si>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</si>
  <si>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</si>
  <si>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</si>
  <si>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</si>
  <si>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</si>
  <si>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</si>
  <si>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</si>
  <si>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</si>
  <si>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</si>
  <si>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</si>
  <si>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</si>
  <si>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</si>
  <si>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</si>
  <si>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</si>
  <si>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</si>
  <si>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</si>
  <si>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</si>
  <si>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</si>
  <si>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</si>
  <si>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</si>
  <si>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</si>
  <si>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</si>
  <si>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</si>
  <si>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</si>
  <si>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</si>
  <si>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</si>
  <si>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</si>
  <si>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</si>
  <si>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</si>
  <si>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</si>
  <si>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</si>
  <si>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</si>
  <si>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</si>
  <si>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</si>
  <si>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</si>
  <si>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</si>
  <si>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</si>
  <si>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</si>
  <si>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</si>
  <si>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</si>
  <si>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</si>
  <si>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</si>
  <si>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</si>
  <si>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</si>
  <si>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</si>
  <si>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</si>
  <si>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</si>
  <si>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</si>
  <si>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</si>
  <si>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</si>
  <si>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</si>
  <si>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</si>
  <si>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</si>
  <si>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</si>
  <si>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</si>
  <si>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</si>
  <si>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</si>
  <si>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</si>
  <si>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</si>
  <si>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</si>
  <si>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</si>
  <si>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</si>
  <si>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</si>
  <si>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</si>
  <si>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</si>
  <si>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</si>
  <si>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</si>
  <si>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</si>
  <si>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</si>
  <si>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</si>
  <si>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</si>
  <si>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</si>
  <si>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</si>
  <si>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</si>
  <si>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</si>
  <si>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</si>
  <si>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</si>
  <si>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</si>
  <si>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</si>
  <si>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</si>
  <si>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</si>
  <si>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</si>
  <si>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</si>
  <si>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</si>
  <si>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</si>
  <si>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</si>
  <si>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</si>
  <si>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</si>
  <si>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</si>
  <si>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</si>
  <si>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</si>
  <si>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</si>
  <si>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</si>
  <si>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</si>
  <si>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</si>
  <si>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</si>
  <si>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</si>
  <si>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</si>
  <si>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</si>
  <si>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</si>
  <si>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</si>
  <si>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</si>
  <si>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</si>
  <si>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</si>
  <si>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</si>
  <si>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</si>
  <si>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</si>
  <si>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</si>
  <si>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</si>
  <si>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</si>
  <si>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</si>
  <si>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</si>
  <si>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</si>
  <si>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</si>
  <si>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</si>
  <si>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</si>
  <si>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</si>
  <si>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</si>
  <si>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</si>
  <si>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</si>
  <si>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</si>
  <si>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</si>
  <si>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</si>
  <si>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</si>
  <si>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</si>
  <si>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</si>
  <si>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</si>
  <si>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</si>
  <si>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</si>
  <si>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</si>
  <si>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</si>
  <si>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</si>
  <si>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</si>
  <si>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</si>
  <si>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</si>
  <si>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</si>
  <si>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</si>
  <si>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</si>
  <si>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</si>
  <si>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</si>
  <si>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</si>
  <si>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</si>
  <si>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</si>
  <si>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</si>
  <si>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</si>
  <si>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</si>
  <si>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</si>
  <si>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</si>
  <si>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</si>
  <si>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</si>
  <si>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</si>
  <si>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</si>
  <si>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</si>
  <si>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</si>
  <si>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</si>
  <si>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</si>
  <si>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</si>
  <si>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</si>
  <si>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</si>
  <si>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</si>
  <si>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</si>
  <si>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</si>
  <si>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</si>
  <si>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</si>
  <si>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</si>
  <si>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</si>
  <si>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</si>
  <si>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</si>
  <si>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</si>
  <si>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</si>
  <si>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</si>
  <si>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</si>
  <si>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</si>
  <si>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</si>
  <si>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</si>
  <si>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</si>
  <si>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</si>
  <si>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</si>
  <si>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</si>
  <si>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</si>
  <si>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</si>
  <si>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</si>
  <si>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</si>
  <si>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</si>
  <si>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</si>
  <si>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</si>
  <si>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</si>
  <si>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</si>
  <si>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</si>
  <si>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</si>
  <si>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</si>
  <si>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</si>
  <si>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</si>
  <si>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</si>
  <si>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</si>
  <si>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</si>
  <si>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</si>
  <si>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</si>
  <si>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</si>
  <si>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</si>
  <si>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</si>
  <si>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</si>
  <si>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</si>
  <si>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</si>
  <si>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</si>
  <si>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</si>
  <si>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</si>
  <si>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</si>
  <si>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</si>
  <si>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</si>
  <si>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</si>
  <si>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</si>
  <si>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</si>
  <si>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</si>
  <si>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</si>
  <si>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</si>
  <si>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</si>
  <si>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</si>
  <si>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</si>
  <si>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</si>
  <si>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</si>
  <si>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</si>
  <si>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</si>
  <si>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</si>
  <si>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</si>
  <si>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</si>
  <si>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</si>
  <si>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</si>
  <si>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</si>
  <si>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</si>
  <si>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</si>
  <si>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</si>
  <si>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</si>
  <si>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</si>
  <si>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</si>
  <si>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</si>
  <si>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</si>
  <si>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</si>
  <si>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</si>
  <si>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</si>
  <si>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</si>
  <si>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</si>
  <si>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</si>
  <si>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</si>
  <si>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</si>
  <si>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</si>
  <si>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</si>
  <si>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</si>
  <si>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</si>
  <si>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</si>
  <si>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</si>
  <si>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</si>
  <si>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</si>
  <si>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</si>
  <si>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</si>
  <si>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</si>
  <si>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</si>
  <si>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</si>
  <si>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</si>
  <si>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</si>
  <si>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</si>
  <si>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</si>
  <si>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</si>
  <si>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</si>
  <si>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</si>
  <si>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</si>
  <si>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</si>
  <si>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</si>
  <si>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</si>
  <si>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</si>
  <si>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</si>
  <si>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</si>
  <si>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</si>
  <si>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</si>
  <si>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</si>
  <si>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</si>
  <si>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</si>
  <si>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</si>
  <si>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</si>
  <si>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</si>
  <si>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</si>
  <si>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</si>
  <si>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</si>
  <si>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</si>
  <si>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</si>
  <si>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</si>
  <si>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</si>
  <si>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</si>
  <si>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</si>
  <si>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</si>
  <si>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</si>
  <si>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</si>
  <si>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</si>
  <si>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</si>
  <si>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</si>
  <si>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</si>
  <si>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</si>
  <si>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</si>
  <si>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</si>
  <si>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</si>
  <si>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</si>
  <si>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</si>
  <si>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</si>
  <si>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</si>
  <si>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</si>
  <si>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</si>
  <si>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</si>
  <si>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</si>
  <si>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</si>
  <si>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</si>
  <si>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</si>
  <si>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</si>
  <si>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</si>
  <si>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</si>
  <si>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</si>
  <si>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</si>
  <si>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</si>
  <si>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</si>
  <si>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</si>
  <si>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</si>
  <si>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</si>
  <si>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</si>
  <si>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</si>
  <si>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</si>
  <si>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</si>
  <si>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</si>
  <si>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</si>
  <si>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</si>
  <si>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</si>
  <si>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</si>
  <si>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</si>
  <si>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</si>
  <si>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</si>
  <si>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</si>
  <si>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</si>
  <si>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</si>
  <si>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</si>
  <si>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</si>
  <si>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</si>
  <si>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</si>
  <si>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</si>
  <si>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</si>
  <si>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</si>
  <si>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</si>
  <si>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</si>
  <si>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</si>
  <si>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</si>
  <si>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</si>
  <si>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</si>
  <si>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</si>
  <si>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</si>
  <si>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</si>
  <si>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</si>
  <si>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</si>
  <si>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</si>
  <si>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</si>
  <si>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</si>
  <si>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</si>
  <si>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</si>
  <si>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</si>
  <si>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</si>
  <si>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</si>
  <si>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</si>
  <si>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</si>
  <si>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</si>
  <si>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</si>
  <si>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</si>
  <si>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</si>
  <si>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</si>
  <si>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</si>
  <si>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</si>
  <si>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</si>
  <si>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</si>
  <si>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</si>
  <si>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</si>
  <si>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</si>
  <si>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</si>
  <si>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</si>
  <si>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</si>
  <si>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</si>
  <si>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</si>
  <si>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</si>
  <si>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</si>
  <si>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</si>
  <si>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</si>
  <si>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</si>
  <si>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</si>
  <si>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</si>
  <si>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</si>
  <si>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</si>
  <si>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</si>
  <si>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</si>
  <si>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</si>
  <si>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</si>
  <si>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</si>
  <si>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</si>
  <si>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</si>
  <si>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</si>
  <si>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</si>
  <si>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</si>
  <si>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</si>
  <si>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</si>
  <si>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</si>
  <si>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</si>
  <si>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</si>
  <si>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</si>
  <si>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</si>
  <si>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</si>
  <si>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</si>
  <si>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</si>
  <si>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</si>
  <si>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</si>
  <si>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</si>
  <si>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</si>
  <si>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</si>
  <si>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</si>
  <si>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</si>
  <si>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</si>
  <si>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</si>
  <si>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</si>
  <si>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</si>
  <si>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</si>
  <si>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</si>
  <si>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</si>
  <si>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</si>
  <si>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</si>
  <si>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</si>
  <si>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</si>
  <si>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</si>
  <si>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</si>
  <si>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</si>
  <si>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</si>
  <si>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</si>
  <si>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</si>
  <si>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</si>
  <si>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</si>
  <si>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</si>
  <si>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</si>
  <si>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</si>
  <si>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</si>
  <si>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</si>
  <si>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</si>
  <si>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</si>
  <si>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</si>
  <si>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</si>
  <si>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</si>
  <si>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</si>
  <si>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</si>
  <si>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</si>
  <si>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</si>
  <si>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</si>
  <si>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</si>
  <si>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</si>
  <si>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</si>
  <si>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</si>
  <si>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</si>
  <si>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</si>
  <si>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</si>
  <si>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</si>
  <si>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</si>
  <si>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</si>
  <si>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</si>
  <si>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</si>
  <si>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</si>
  <si>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</si>
  <si>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</si>
  <si>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</si>
  <si>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</si>
  <si>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</si>
  <si>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</si>
  <si>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</si>
  <si>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</si>
  <si>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</si>
  <si>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</si>
  <si>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</si>
  <si>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</si>
  <si>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</si>
  <si>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</si>
  <si>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</si>
  <si>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</si>
  <si>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</si>
  <si>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</si>
  <si>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</si>
  <si>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</si>
  <si>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</si>
  <si>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</si>
  <si>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</si>
  <si>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</si>
  <si>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</si>
  <si>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</si>
  <si>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</si>
  <si>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</si>
  <si>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</si>
  <si>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</si>
  <si>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</si>
  <si>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</si>
  <si>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</si>
  <si>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</si>
  <si>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</si>
  <si>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</si>
  <si>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</si>
  <si>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</si>
  <si>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</si>
  <si>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</si>
  <si>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</si>
  <si>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</si>
  <si>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</si>
  <si>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</si>
  <si>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</si>
  <si>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</si>
  <si>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</si>
  <si>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</si>
  <si>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</si>
  <si>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</si>
  <si>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</si>
  <si>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</si>
  <si>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</si>
  <si>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</si>
  <si>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</si>
  <si>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</si>
  <si>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</si>
  <si>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</si>
  <si>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</si>
  <si>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</si>
  <si>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</si>
  <si>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</si>
  <si>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</si>
  <si>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</si>
  <si>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</si>
  <si>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</si>
  <si>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</si>
  <si>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</si>
  <si>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</si>
  <si>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</si>
  <si>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</si>
  <si>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</si>
  <si>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</si>
  <si>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</si>
  <si>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</si>
  <si>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</si>
  <si>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</si>
  <si>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</si>
  <si>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</si>
  <si>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</si>
  <si>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</si>
  <si>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</si>
  <si>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</si>
  <si>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</si>
  <si>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</si>
  <si>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</si>
  <si>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</si>
  <si>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</si>
  <si>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</si>
  <si>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</si>
  <si>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</si>
  <si>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</si>
  <si>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</si>
  <si>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</si>
  <si>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</si>
  <si>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</si>
  <si>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</si>
  <si>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</si>
  <si>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</si>
  <si>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</si>
  <si>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</si>
  <si>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</si>
  <si>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</si>
  <si>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</si>
  <si>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</si>
  <si>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</si>
  <si>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</si>
  <si>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</si>
  <si>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</si>
  <si>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</si>
  <si>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</si>
  <si>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</si>
  <si>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</si>
  <si>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</si>
  <si>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</si>
  <si>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</si>
  <si>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</si>
  <si>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</si>
  <si>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</si>
  <si>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</si>
  <si>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</si>
  <si>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</si>
  <si>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</si>
  <si>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</si>
  <si>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</si>
  <si>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</si>
  <si>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</si>
  <si>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</si>
  <si>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</si>
  <si>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</si>
  <si>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</si>
  <si>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</si>
  <si>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</si>
  <si>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</si>
  <si>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</si>
  <si>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</si>
  <si>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</si>
  <si>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</si>
  <si>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</si>
  <si>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</si>
  <si>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</si>
  <si>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</si>
  <si>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</si>
  <si>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</si>
  <si>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</si>
  <si>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</si>
  <si>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</si>
  <si>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</si>
  <si>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</si>
  <si>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</si>
  <si>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</si>
  <si>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</si>
  <si>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</si>
  <si>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</si>
  <si>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</si>
  <si>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</si>
  <si>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</si>
  <si>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</si>
  <si>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</si>
  <si>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</si>
  <si>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</si>
  <si>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</si>
  <si>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</si>
  <si>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</si>
  <si>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</si>
  <si>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</si>
  <si>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</si>
  <si>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</si>
  <si>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</si>
  <si>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</si>
  <si>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</si>
  <si>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</si>
  <si>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</si>
  <si>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</si>
  <si>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</si>
  <si>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</si>
  <si>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</si>
  <si>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</si>
  <si>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</si>
  <si>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</si>
  <si>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</si>
  <si>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</si>
  <si>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</si>
  <si>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</si>
  <si>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</si>
  <si>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</si>
  <si>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</si>
  <si>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</si>
  <si>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</si>
  <si>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</si>
  <si>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</si>
  <si>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</si>
  <si>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</si>
  <si>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</si>
  <si>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</si>
  <si>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</si>
  <si>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</si>
  <si>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</si>
  <si>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</si>
  <si>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</si>
  <si>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</si>
  <si>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</si>
  <si>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</si>
  <si>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</si>
  <si>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</si>
  <si>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</si>
  <si>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</si>
  <si>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</si>
  <si>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</si>
  <si>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</si>
  <si>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</si>
  <si>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</si>
  <si>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</si>
  <si>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</si>
  <si>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</si>
  <si>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</si>
  <si>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</si>
  <si>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</si>
  <si>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</si>
  <si>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</si>
  <si>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</si>
  <si>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</si>
  <si>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</si>
  <si>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</si>
  <si>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</si>
  <si>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</si>
  <si>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</si>
  <si>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</si>
  <si>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</si>
  <si>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</si>
  <si>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</si>
  <si>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</si>
  <si>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</si>
  <si>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</si>
  <si>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</si>
  <si>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</si>
  <si>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</si>
  <si>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</si>
  <si>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</si>
  <si>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</si>
  <si>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</si>
  <si>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</si>
  <si>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</si>
  <si>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</si>
  <si>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</si>
  <si>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</si>
  <si>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</si>
  <si>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</si>
  <si>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</si>
  <si>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</si>
  <si>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</si>
  <si>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</si>
  <si>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</si>
  <si>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</si>
  <si>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</si>
  <si>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</si>
  <si>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</si>
  <si>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</si>
  <si>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</si>
  <si>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</si>
  <si>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</si>
  <si>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</si>
  <si>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</si>
  <si>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</si>
  <si>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</si>
  <si>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</si>
  <si>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</si>
  <si>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</si>
  <si>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</si>
  <si>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</si>
  <si>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</si>
  <si>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</si>
  <si>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</si>
  <si>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</si>
  <si>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</si>
  <si>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</si>
  <si>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</si>
  <si>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</si>
  <si>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</si>
  <si>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</si>
  <si>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</si>
  <si>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</si>
  <si>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</si>
  <si>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</si>
  <si>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</si>
  <si>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</si>
  <si>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</si>
  <si>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</si>
  <si>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</si>
  <si>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</si>
  <si>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</si>
  <si>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</si>
  <si>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</si>
  <si>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</si>
  <si>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</si>
  <si>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</si>
  <si>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</si>
  <si>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</si>
  <si>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</si>
  <si>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</si>
  <si>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</si>
  <si>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</si>
  <si>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</si>
  <si>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</si>
  <si>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</si>
  <si>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</si>
  <si>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</si>
  <si>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</si>
  <si>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</si>
  <si>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</si>
  <si>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</si>
  <si>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</si>
  <si>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</si>
  <si>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</si>
  <si>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</si>
  <si>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</si>
  <si>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</si>
  <si>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</si>
  <si>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</si>
  <si>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</si>
  <si>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</si>
  <si>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</si>
  <si>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</si>
  <si>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</si>
  <si>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</si>
  <si>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</si>
  <si>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</si>
  <si>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</si>
  <si>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</si>
  <si>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</si>
  <si>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</si>
  <si>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</si>
  <si>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</si>
  <si>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</si>
  <si>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</si>
  <si>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</si>
  <si>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</si>
  <si>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</si>
  <si>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</si>
  <si>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</si>
  <si>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</si>
  <si>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</si>
  <si>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</si>
  <si>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</si>
  <si>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</si>
  <si>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</si>
  <si>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</si>
  <si>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</si>
  <si>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</si>
  <si>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</si>
  <si>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</si>
  <si>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</si>
  <si>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</si>
  <si>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</si>
  <si>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</si>
  <si>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</si>
  <si>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</si>
  <si>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</si>
  <si>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</si>
  <si>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</si>
  <si>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</si>
  <si>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</si>
  <si>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</si>
  <si>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</si>
  <si>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</si>
  <si>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</si>
  <si>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</si>
  <si>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</si>
  <si>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</si>
  <si>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</si>
  <si>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</si>
  <si>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</si>
  <si>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</si>
  <si>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</si>
  <si>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</si>
  <si>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</si>
  <si>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</si>
  <si>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</si>
  <si>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</si>
  <si>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</si>
  <si>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</si>
  <si>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</si>
  <si>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</si>
  <si>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</si>
  <si>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</si>
  <si>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</si>
  <si>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</si>
  <si>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</si>
  <si>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</si>
  <si>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</si>
  <si>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</si>
  <si>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</si>
  <si>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</si>
  <si>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</si>
  <si>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</si>
  <si>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</si>
  <si>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</si>
  <si>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</si>
  <si>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</si>
  <si>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</si>
  <si>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</si>
  <si>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</si>
  <si>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</si>
  <si>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</si>
  <si>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</si>
  <si>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</si>
  <si>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</si>
  <si>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</si>
  <si>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</si>
  <si>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</si>
  <si>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</si>
  <si>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</si>
  <si>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</si>
  <si>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</si>
  <si>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</si>
  <si>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</si>
  <si>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</si>
  <si>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</si>
  <si>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</si>
  <si>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</si>
  <si>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</si>
  <si>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</si>
  <si>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</si>
  <si>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</si>
  <si>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</si>
  <si>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</si>
  <si>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</si>
  <si>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</si>
  <si>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</si>
  <si>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</si>
  <si>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</si>
  <si>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</si>
  <si>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</si>
  <si>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</si>
  <si>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</si>
  <si>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</si>
  <si>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</si>
  <si>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</si>
  <si>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</si>
  <si>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</si>
  <si>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</si>
  <si>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</si>
  <si>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</si>
  <si>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</si>
  <si>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</si>
  <si>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</si>
  <si>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</si>
  <si>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</si>
  <si>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</si>
  <si>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</si>
  <si>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</si>
  <si>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</si>
  <si>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</si>
  <si>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</si>
  <si>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</si>
  <si>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</si>
  <si>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</si>
  <si>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</si>
  <si>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</si>
  <si>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</si>
  <si>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</si>
  <si>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</si>
  <si>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</si>
  <si>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</si>
  <si>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</si>
  <si>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</si>
  <si>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</si>
  <si>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</si>
  <si>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</si>
  <si>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</si>
  <si>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</si>
  <si>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</si>
  <si>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</si>
  <si>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</si>
  <si>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</si>
  <si>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</si>
  <si>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</si>
  <si>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</si>
  <si>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</si>
  <si>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</si>
  <si>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</si>
  <si>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</si>
  <si>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</si>
  <si>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</si>
  <si>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</si>
  <si>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</si>
  <si>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</si>
  <si>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</si>
  <si>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</si>
  <si>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</si>
  <si>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</si>
  <si>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</si>
  <si>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</si>
  <si>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</si>
  <si>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</si>
  <si>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</si>
  <si>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</si>
  <si>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</si>
  <si>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</si>
  <si>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</si>
  <si>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</si>
  <si>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</si>
  <si>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</si>
  <si>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</si>
  <si>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</si>
  <si>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</si>
  <si>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</si>
  <si>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</si>
  <si>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</si>
  <si>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</si>
  <si>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</si>
  <si>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</si>
  <si>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</si>
  <si>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</si>
  <si>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</si>
  <si>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</si>
  <si>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</si>
  <si>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</si>
  <si>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</si>
  <si>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</si>
  <si>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</si>
  <si>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</si>
  <si>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</si>
  <si>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</si>
  <si>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</si>
  <si>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</si>
  <si>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</si>
  <si>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</si>
  <si>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</si>
  <si>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</si>
  <si>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</si>
  <si>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</si>
  <si>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</si>
  <si>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</si>
  <si>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</si>
  <si>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</si>
  <si>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</si>
  <si>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</si>
  <si>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</si>
  <si>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</si>
  <si>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</si>
  <si>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</si>
  <si>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</si>
  <si>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</si>
  <si>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</si>
  <si>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</si>
  <si>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</si>
  <si>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</si>
  <si>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</si>
  <si>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</si>
  <si>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</si>
  <si>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</si>
  <si>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</si>
  <si>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</si>
  <si>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</si>
  <si>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</si>
  <si>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</si>
  <si>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</si>
  <si>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</si>
  <si>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</si>
  <si>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</si>
  <si>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</si>
  <si>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</si>
  <si>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</si>
  <si>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</si>
  <si>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</si>
  <si>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</si>
  <si>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</si>
  <si>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</si>
  <si>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</si>
  <si>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</si>
  <si>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</si>
  <si>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</si>
  <si>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</si>
  <si>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</si>
  <si>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</si>
  <si>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</si>
  <si>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</si>
  <si>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</si>
  <si>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</si>
  <si>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</si>
  <si>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</si>
  <si>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</si>
  <si>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</si>
  <si>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</si>
  <si>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</si>
  <si>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</si>
  <si>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</si>
  <si>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</si>
  <si>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</si>
  <si>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</si>
  <si>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</si>
  <si>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</si>
  <si>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</si>
  <si>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</si>
  <si>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</si>
  <si>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</si>
  <si>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</si>
  <si>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</si>
  <si>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</si>
  <si>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</si>
  <si>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</si>
  <si>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</si>
  <si>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</si>
  <si>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</si>
  <si>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</si>
  <si>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</si>
  <si>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</si>
  <si>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</si>
  <si>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</si>
  <si>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</si>
  <si>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</si>
  <si>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</si>
  <si>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</si>
  <si>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</si>
  <si>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</si>
  <si>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</si>
  <si>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</si>
  <si>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</si>
  <si>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</si>
  <si>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</si>
  <si>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</si>
  <si>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</si>
  <si>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</si>
  <si>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</si>
  <si>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</si>
  <si>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</si>
  <si>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</si>
  <si>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</si>
  <si>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</si>
  <si>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</si>
  <si>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</si>
  <si>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</si>
  <si>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</si>
  <si>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</si>
  <si>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</si>
  <si>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</si>
  <si>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</si>
  <si>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</si>
  <si>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</si>
  <si>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</si>
  <si>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</si>
  <si>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</si>
  <si>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</si>
  <si>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</si>
  <si>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</si>
  <si>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</si>
  <si>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</si>
  <si>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</si>
  <si>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</si>
  <si>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</si>
  <si>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</si>
  <si>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</si>
  <si>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</si>
  <si>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</si>
  <si>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</si>
  <si>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</si>
  <si>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</si>
  <si>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</si>
  <si>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</si>
  <si>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</si>
  <si>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</si>
  <si>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</si>
  <si>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</si>
  <si>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</si>
  <si>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</si>
  <si>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</si>
  <si>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</si>
  <si>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</si>
  <si>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</si>
  <si>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</si>
  <si>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</si>
  <si>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</si>
  <si>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</si>
  <si>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</si>
  <si>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</si>
  <si>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</si>
  <si>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</si>
  <si>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</si>
  <si>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</si>
  <si>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</si>
  <si>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</si>
  <si>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</si>
  <si>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</si>
  <si>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</si>
  <si>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</si>
  <si>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</si>
  <si>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</si>
  <si>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</si>
  <si>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</si>
  <si>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</si>
  <si>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</si>
  <si>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</si>
  <si>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</si>
  <si>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</si>
  <si>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</si>
  <si>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</si>
  <si>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</si>
  <si>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</si>
  <si>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</si>
  <si>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</si>
  <si>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</si>
  <si>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</si>
  <si>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</si>
  <si>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</si>
  <si>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</si>
  <si>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</si>
  <si>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</si>
  <si>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</si>
  <si>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</si>
  <si>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</si>
  <si>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</si>
  <si>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</si>
  <si>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</si>
  <si>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</si>
  <si>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</si>
  <si>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</si>
  <si>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</si>
  <si>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</si>
  <si>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</si>
  <si>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</si>
  <si>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</si>
  <si>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</si>
  <si>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</si>
  <si>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</si>
  <si>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</si>
  <si>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</si>
  <si>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</si>
  <si>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</si>
  <si>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</si>
  <si>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</si>
  <si>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</si>
  <si>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</si>
  <si>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</si>
  <si>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</si>
  <si>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</si>
  <si>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</si>
  <si>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</si>
  <si>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</si>
  <si>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</si>
  <si>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</si>
  <si>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</si>
  <si>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</si>
  <si>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</si>
  <si>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</si>
  <si>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</si>
  <si>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</si>
  <si>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</si>
  <si>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</si>
  <si>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</si>
  <si>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</si>
  <si>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</si>
  <si>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</si>
  <si>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</si>
  <si>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</si>
  <si>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</si>
  <si>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</si>
  <si>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</si>
  <si>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</si>
  <si>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</si>
  <si>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</si>
  <si>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</si>
  <si>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</si>
  <si>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</si>
  <si>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</si>
  <si>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</si>
  <si>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</si>
  <si>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</si>
  <si>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</si>
  <si>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</si>
  <si>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</si>
  <si>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</si>
  <si>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</si>
  <si>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</si>
  <si>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</si>
  <si>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</si>
  <si>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</si>
  <si>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</si>
  <si>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</si>
  <si>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</si>
  <si>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</si>
  <si>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</si>
  <si>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</si>
  <si>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</si>
  <si>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</si>
  <si>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</si>
  <si>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</si>
  <si>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</si>
  <si>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</si>
  <si>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</si>
  <si>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</si>
  <si>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</si>
  <si>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</si>
  <si>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</si>
  <si>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</si>
  <si>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</si>
  <si>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</si>
  <si>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</si>
  <si>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</si>
  <si>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</si>
  <si>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</si>
  <si>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</si>
  <si>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</si>
  <si>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</si>
  <si>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</si>
  <si>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</si>
  <si>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</si>
  <si>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</si>
  <si>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</si>
  <si>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</si>
  <si>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</si>
  <si>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</si>
  <si>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</si>
  <si>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</si>
  <si>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</si>
  <si>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</si>
  <si>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</si>
  <si>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</si>
  <si>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</si>
  <si>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</si>
  <si>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</si>
  <si>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</si>
  <si>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</si>
  <si>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</si>
  <si>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</si>
  <si>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</si>
  <si>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</si>
  <si>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</si>
  <si>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</si>
  <si>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</si>
  <si>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</si>
  <si>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</si>
  <si>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</si>
  <si>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</si>
  <si>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</si>
  <si>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</si>
  <si>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</si>
  <si>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</si>
  <si>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</si>
  <si>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</si>
  <si>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</si>
  <si>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</si>
  <si>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</si>
  <si>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</si>
  <si>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</si>
  <si>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</si>
  <si>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</si>
  <si>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</si>
  <si>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</si>
  <si>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</si>
  <si>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</si>
  <si>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</si>
  <si>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</si>
  <si>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</si>
  <si>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</si>
  <si>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</si>
  <si>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</si>
  <si>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</si>
  <si>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</si>
  <si>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</si>
  <si>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</si>
  <si>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</si>
  <si>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</si>
  <si>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</si>
  <si>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</si>
  <si>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</si>
  <si>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</si>
  <si>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</si>
  <si>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</si>
  <si>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</si>
  <si>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</si>
  <si>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</si>
  <si>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</si>
  <si>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</si>
  <si>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</si>
  <si>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</si>
  <si>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</si>
  <si>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</si>
  <si>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</si>
  <si>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</si>
  <si>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</si>
  <si>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</si>
  <si>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</si>
  <si>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</si>
  <si>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</si>
  <si>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</si>
  <si>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</si>
  <si>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</si>
  <si>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</si>
  <si>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</si>
  <si>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</si>
  <si>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</si>
  <si>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</si>
  <si>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</si>
  <si>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</si>
  <si>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</si>
  <si>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</si>
  <si>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</si>
  <si>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</si>
  <si>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</si>
  <si>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</si>
  <si>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</si>
  <si>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</si>
  <si>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</si>
  <si>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</si>
  <si>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</si>
  <si>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</si>
  <si>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</si>
  <si>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</si>
  <si>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</si>
  <si>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</si>
  <si>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</si>
  <si>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</si>
  <si>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</si>
  <si>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</si>
  <si>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</si>
  <si>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</si>
  <si>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</si>
  <si>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</si>
  <si>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</si>
  <si>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</si>
  <si>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</si>
  <si>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</si>
  <si>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</si>
  <si>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</si>
  <si>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</si>
  <si>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</si>
  <si>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</si>
  <si>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</si>
  <si>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</si>
  <si>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</si>
  <si>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</si>
  <si>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</si>
  <si>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</si>
  <si>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</si>
  <si>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</si>
  <si>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</si>
  <si>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</si>
  <si>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</si>
  <si>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</si>
  <si>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</si>
  <si>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</si>
  <si>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</si>
  <si>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</si>
  <si>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</si>
  <si>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</si>
  <si>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</si>
  <si>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</si>
  <si>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</si>
  <si>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</si>
  <si>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</si>
  <si>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</si>
  <si>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</si>
  <si>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</si>
  <si>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</si>
  <si>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</si>
  <si>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</si>
  <si>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</si>
  <si>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</si>
  <si>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</si>
  <si>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</si>
  <si>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</si>
  <si>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</si>
  <si>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</si>
  <si>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</si>
  <si>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</si>
  <si>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</si>
  <si>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</si>
  <si>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</si>
  <si>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</si>
  <si>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</si>
  <si>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</si>
  <si>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</si>
  <si>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</si>
  <si>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</si>
  <si>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</si>
  <si>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</si>
  <si>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</si>
  <si>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</si>
  <si>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</si>
  <si>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</si>
  <si>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</si>
  <si>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</si>
  <si>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</si>
  <si>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</si>
  <si>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</si>
  <si>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</si>
  <si>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</si>
  <si>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</si>
  <si>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</si>
  <si>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</si>
  <si>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</si>
  <si>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</si>
  <si>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</si>
  <si>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</si>
  <si>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</si>
  <si>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</si>
  <si>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</si>
  <si>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</si>
  <si>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</si>
  <si>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</si>
  <si>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</si>
  <si>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</si>
  <si>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</si>
  <si>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</si>
  <si>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</si>
  <si>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</si>
  <si>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</si>
  <si>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</si>
  <si>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</si>
  <si>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</si>
  <si>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</si>
  <si>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</si>
  <si>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</si>
  <si>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</si>
  <si>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</si>
  <si>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</si>
  <si>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</si>
  <si>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</si>
  <si>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</si>
  <si>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</si>
  <si>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</si>
  <si>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</si>
  <si>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</si>
  <si>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</si>
  <si>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</si>
  <si>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</si>
  <si>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</si>
  <si>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</si>
  <si>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</si>
  <si>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</si>
  <si>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</si>
  <si>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</si>
  <si>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</si>
  <si>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</si>
  <si>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</si>
  <si>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</si>
  <si>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</si>
  <si>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</si>
  <si>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</si>
  <si>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</si>
  <si>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</si>
  <si>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</si>
  <si>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</si>
  <si>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</si>
  <si>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</si>
  <si>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</si>
  <si>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</si>
  <si>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</si>
  <si>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</si>
  <si>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</si>
  <si>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</si>
  <si>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</si>
  <si>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</si>
  <si>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</si>
  <si>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</si>
  <si>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</si>
  <si>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</si>
  <si>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</si>
  <si>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</si>
  <si>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</si>
  <si>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</si>
  <si>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</si>
  <si>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</si>
  <si>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</si>
  <si>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</si>
  <si>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</si>
  <si>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</si>
  <si>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</si>
  <si>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</si>
  <si>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</si>
  <si>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</si>
  <si>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</si>
  <si>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</si>
  <si>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</si>
  <si>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</si>
  <si>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</si>
  <si>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</si>
  <si>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</si>
  <si>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</si>
  <si>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</si>
  <si>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</si>
  <si>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</si>
  <si>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</si>
  <si>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</si>
  <si>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</si>
  <si>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</si>
  <si>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</si>
  <si>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</si>
  <si>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</si>
  <si>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</si>
  <si>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</si>
  <si>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</si>
  <si>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</si>
  <si>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</si>
  <si>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</si>
  <si>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</si>
  <si>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</si>
  <si>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</si>
  <si>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</si>
  <si>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</si>
  <si>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</si>
  <si>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</si>
  <si>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</si>
  <si>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</si>
  <si>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</si>
  <si>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</si>
  <si>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</si>
  <si>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</si>
  <si>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</si>
  <si>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</si>
  <si>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</si>
  <si>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</si>
  <si>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</si>
  <si>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</si>
  <si>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</si>
  <si>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</si>
  <si>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</si>
  <si>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</si>
  <si>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</si>
  <si>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</si>
  <si>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</si>
  <si>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</si>
  <si>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</si>
  <si>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</si>
  <si>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</si>
  <si>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</si>
  <si>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</si>
  <si>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</si>
  <si>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</si>
  <si>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</si>
  <si>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</si>
  <si>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</si>
  <si>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</si>
  <si>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</si>
  <si>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</si>
  <si>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</si>
  <si>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</si>
  <si>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</si>
  <si>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</si>
  <si>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</si>
  <si>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</si>
  <si>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</si>
  <si>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</si>
  <si>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</si>
  <si>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</si>
  <si>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</si>
  <si>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</si>
  <si>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</si>
  <si>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</si>
  <si>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</si>
  <si>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</si>
  <si>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</si>
  <si>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</si>
  <si>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</si>
  <si>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</si>
  <si>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</si>
  <si>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</si>
  <si>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</si>
  <si>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</si>
  <si>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</si>
  <si>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</si>
  <si>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</si>
  <si>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</si>
  <si>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</si>
  <si>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</si>
  <si>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</si>
  <si>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</si>
  <si>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</si>
  <si>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</si>
  <si>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</si>
  <si>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</si>
  <si>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</si>
  <si>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</si>
  <si>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</si>
  <si>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</si>
  <si>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</si>
  <si>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</si>
  <si>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</si>
  <si>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</si>
  <si>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</si>
  <si>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</si>
  <si>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</si>
  <si>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</si>
  <si>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</si>
  <si>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</si>
  <si>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</si>
  <si>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</si>
  <si>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</si>
  <si>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</si>
  <si>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</si>
  <si>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</si>
  <si>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</si>
  <si>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</si>
  <si>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</si>
  <si>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</si>
  <si>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</si>
  <si>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</si>
  <si>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</si>
  <si>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</si>
  <si>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</si>
  <si>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</si>
  <si>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</si>
  <si>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</si>
  <si>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</si>
  <si>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</si>
  <si>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</si>
  <si>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</si>
  <si>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</si>
  <si>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</si>
  <si>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</si>
  <si>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</si>
  <si>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</si>
  <si>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</si>
  <si>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</si>
  <si>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</si>
  <si>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</si>
  <si>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</si>
  <si>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</si>
  <si>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</si>
  <si>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</si>
  <si>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</si>
  <si>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</si>
  <si>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</si>
  <si>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</si>
  <si>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</si>
  <si>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</si>
  <si>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</si>
  <si>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</si>
  <si>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</si>
  <si>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</si>
  <si>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</si>
  <si>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</si>
  <si>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</si>
  <si>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</si>
  <si>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</si>
  <si>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</si>
  <si>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</si>
  <si>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</si>
  <si>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</si>
  <si>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</si>
  <si>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</si>
  <si>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</si>
  <si>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</si>
  <si>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</si>
  <si>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</si>
  <si>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</si>
  <si>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</si>
  <si>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</si>
  <si>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</si>
  <si>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</si>
  <si>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</si>
  <si>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</si>
  <si>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</si>
  <si>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</si>
  <si>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</si>
  <si>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</si>
  <si>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</si>
  <si>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</si>
  <si>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</si>
  <si>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</si>
  <si>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</si>
  <si>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</si>
  <si>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</si>
  <si>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</si>
  <si>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</si>
  <si>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</si>
  <si>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</si>
  <si>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</si>
  <si>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</si>
  <si>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</si>
  <si>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</si>
  <si>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</si>
  <si>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</si>
  <si>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</si>
  <si>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</si>
  <si>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</si>
  <si>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</si>
  <si>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</si>
  <si>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</si>
  <si>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</si>
  <si>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</si>
  <si>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</si>
  <si>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</si>
  <si>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</si>
  <si>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</si>
  <si>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</si>
  <si>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</si>
  <si>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</si>
  <si>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</si>
  <si>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</si>
  <si>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</si>
  <si>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</si>
  <si>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</si>
  <si>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</si>
  <si>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</si>
  <si>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</si>
  <si>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</si>
  <si>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</si>
  <si>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</si>
  <si>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</si>
  <si>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</si>
  <si>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</si>
  <si>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</si>
  <si>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</si>
  <si>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</si>
  <si>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</si>
  <si>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</si>
  <si>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</si>
  <si>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</si>
  <si>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</si>
  <si>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</si>
  <si>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</si>
  <si>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</si>
  <si>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</si>
  <si>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</si>
  <si>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</si>
  <si>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</si>
  <si>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</si>
  <si>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</si>
  <si>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</si>
  <si>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</si>
  <si>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</si>
  <si>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</si>
  <si>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</si>
  <si>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</si>
  <si>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</si>
  <si>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</si>
  <si>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</si>
  <si>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</si>
  <si>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</si>
  <si>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</si>
  <si>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</si>
  <si>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</si>
  <si>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</si>
  <si>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</si>
  <si>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</si>
  <si>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</si>
  <si>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</si>
  <si>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</si>
  <si>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</si>
  <si>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</si>
  <si>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</si>
  <si>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</si>
  <si>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</si>
  <si>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</si>
  <si>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</si>
  <si>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</si>
  <si>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</si>
  <si>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</si>
  <si>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</si>
  <si>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</si>
  <si>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</si>
  <si>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</si>
  <si>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</si>
  <si>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</si>
  <si>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</si>
  <si>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</si>
  <si>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</si>
  <si>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</si>
  <si>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</si>
  <si>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</si>
  <si>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</si>
  <si>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</si>
  <si>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</si>
  <si>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</si>
  <si>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</si>
  <si>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</si>
  <si>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</si>
  <si>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</si>
  <si>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</si>
  <si>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</si>
  <si>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</si>
  <si>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</si>
  <si>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</si>
  <si>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</si>
  <si>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</si>
  <si>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</si>
  <si>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</si>
  <si>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</si>
  <si>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</si>
  <si>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</si>
  <si>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</si>
  <si>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</si>
  <si>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</si>
  <si>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</si>
  <si>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</si>
  <si>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</si>
  <si>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</si>
  <si>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</si>
  <si>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</si>
  <si>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</si>
  <si>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</si>
  <si>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</si>
  <si>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</si>
  <si>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</si>
  <si>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</si>
  <si>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</si>
  <si>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</si>
  <si>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</si>
  <si>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</si>
  <si>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</si>
  <si>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</si>
  <si>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</si>
  <si>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</si>
  <si>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</si>
  <si>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</si>
  <si>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</si>
  <si>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</si>
  <si>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</si>
  <si>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</si>
  <si>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</si>
  <si>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</si>
  <si>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</si>
  <si>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</si>
  <si>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</si>
  <si>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</si>
  <si>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</si>
  <si>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</si>
  <si>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</si>
  <si>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</si>
  <si>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</si>
  <si>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</si>
  <si>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</si>
  <si>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</si>
  <si>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</si>
  <si>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</si>
  <si>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</si>
  <si>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</si>
  <si>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</si>
  <si>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</si>
  <si>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</si>
  <si>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</si>
  <si>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</si>
  <si>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</si>
  <si>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</si>
  <si>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</si>
  <si>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</si>
  <si>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</si>
  <si>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</si>
  <si>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</si>
  <si>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</si>
  <si>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</si>
  <si>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</si>
  <si>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</si>
  <si>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</si>
  <si>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</si>
  <si>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</si>
  <si>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</si>
  <si>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</si>
  <si>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</si>
  <si>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</si>
  <si>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</si>
  <si>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</si>
  <si>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</si>
  <si>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</si>
  <si>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</si>
  <si>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</si>
  <si>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</si>
  <si>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</si>
  <si>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</si>
  <si>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</si>
  <si>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</si>
  <si>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</si>
  <si>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</si>
  <si>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</si>
  <si>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</si>
  <si>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</si>
  <si>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</si>
  <si>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</si>
  <si>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</si>
  <si>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</si>
  <si>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</si>
  <si>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</si>
  <si>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</si>
  <si>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</si>
  <si>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</si>
  <si>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</si>
  <si>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</si>
  <si>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</si>
  <si>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</si>
  <si>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</si>
  <si>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</si>
  <si>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</si>
  <si>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</si>
  <si>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</si>
  <si>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</si>
  <si>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</si>
  <si>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</si>
  <si>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</si>
  <si>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</si>
  <si>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</si>
  <si>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</si>
  <si>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</si>
  <si>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</si>
  <si>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</si>
  <si>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</si>
  <si>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</si>
  <si>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</si>
  <si>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</si>
  <si>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</si>
  <si>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</si>
  <si>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</si>
  <si>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</si>
  <si>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</si>
  <si>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</si>
  <si>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</si>
  <si>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</si>
  <si>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</si>
  <si>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</si>
  <si>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</si>
  <si>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</si>
  <si>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</si>
  <si>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</si>
  <si>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</si>
  <si>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</si>
  <si>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</si>
  <si>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</si>
  <si>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</si>
  <si>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</si>
  <si>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</si>
  <si>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</si>
  <si>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</si>
  <si>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</si>
  <si>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</si>
  <si>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</si>
  <si>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</si>
  <si>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</si>
  <si>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</si>
  <si>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</si>
  <si>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</si>
  <si>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</si>
  <si>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</si>
  <si>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</si>
  <si>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</si>
  <si>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</si>
  <si>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</si>
  <si>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</si>
  <si>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</si>
  <si>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</si>
  <si>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</si>
  <si>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</si>
  <si>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</si>
  <si>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</si>
  <si>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</si>
  <si>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</si>
  <si>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</si>
  <si>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</si>
  <si>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</si>
  <si>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</si>
  <si>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</si>
  <si>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</si>
  <si>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</si>
  <si>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</si>
  <si>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</si>
  <si>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</si>
  <si>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</si>
  <si>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</si>
  <si>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</si>
  <si>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</si>
  <si>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</si>
  <si>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</si>
  <si>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</si>
  <si>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</si>
  <si>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</si>
  <si>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</si>
  <si>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</si>
  <si>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</si>
  <si>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</si>
  <si>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</si>
  <si>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</si>
  <si>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</si>
  <si>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</si>
  <si>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</si>
  <si>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</si>
  <si>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</si>
  <si>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</si>
  <si>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</si>
  <si>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</si>
  <si>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</si>
  <si>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</si>
  <si>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</si>
  <si>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</si>
  <si>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</si>
  <si>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</si>
  <si>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</si>
  <si>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</si>
  <si>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</si>
  <si>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</si>
  <si>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</si>
  <si>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</si>
  <si>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</si>
  <si>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</si>
  <si>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</si>
  <si>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</si>
  <si>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</si>
  <si>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</si>
  <si>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</si>
  <si>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</si>
  <si>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</si>
  <si>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</si>
  <si>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</si>
  <si>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</si>
  <si>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</si>
  <si>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</si>
  <si>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</si>
  <si>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</si>
  <si>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</si>
  <si>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</si>
  <si>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</si>
  <si>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</si>
  <si>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</si>
  <si>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</si>
  <si>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</si>
  <si>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</si>
  <si>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</si>
  <si>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</si>
  <si>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</si>
  <si>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</si>
  <si>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</si>
  <si>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</si>
  <si>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</si>
  <si>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</si>
  <si>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</si>
  <si>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</si>
  <si>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</si>
  <si>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</si>
  <si>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</si>
  <si>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</si>
  <si>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</si>
  <si>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</si>
  <si>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</si>
  <si>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</si>
  <si>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</si>
  <si>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</si>
  <si>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</si>
  <si>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</si>
  <si>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</si>
  <si>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</si>
  <si>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</si>
  <si>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</si>
  <si>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</si>
  <si>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</si>
  <si>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</si>
  <si>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</si>
  <si>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</si>
  <si>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</si>
  <si>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</si>
  <si>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</si>
  <si>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</si>
  <si>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</si>
  <si>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</si>
  <si>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</si>
  <si>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</si>
  <si>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</si>
  <si>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</si>
  <si>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</si>
  <si>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</si>
  <si>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</si>
  <si>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</si>
  <si>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</si>
  <si>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</si>
  <si>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</si>
  <si>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</si>
  <si>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</si>
  <si>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</si>
  <si>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</si>
  <si>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</si>
  <si>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</si>
  <si>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</si>
  <si>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</si>
  <si>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</si>
  <si>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</si>
  <si>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</si>
  <si>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</si>
  <si>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</si>
  <si>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</si>
  <si>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</si>
  <si>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</si>
  <si>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</si>
  <si>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</si>
  <si>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</si>
  <si>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</si>
  <si>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</si>
  <si>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</si>
  <si>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</si>
  <si>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</si>
  <si>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</si>
  <si>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</si>
  <si>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</si>
  <si>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</si>
  <si>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</si>
  <si>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</si>
  <si>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</si>
  <si>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</si>
  <si>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</si>
  <si>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</si>
  <si>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</si>
  <si>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</si>
  <si>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</si>
  <si>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</si>
  <si>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</si>
  <si>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</si>
  <si>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</si>
  <si>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</si>
  <si>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</si>
  <si>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</si>
  <si>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</si>
  <si>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</si>
  <si>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</si>
  <si>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</si>
  <si>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</si>
  <si>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</si>
  <si>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</si>
  <si>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</si>
  <si>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</si>
  <si>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</si>
  <si>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</si>
  <si>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</si>
  <si>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</si>
  <si>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</si>
  <si>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</si>
  <si>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</si>
  <si>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</si>
  <si>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</si>
  <si>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</si>
  <si>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</si>
  <si>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</si>
  <si>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</si>
  <si>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</si>
  <si>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</si>
  <si>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</si>
  <si>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</si>
  <si>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</si>
  <si>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</si>
  <si>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</si>
  <si>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</si>
  <si>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</si>
  <si>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</si>
  <si>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</si>
  <si>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</si>
  <si>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</si>
  <si>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</si>
  <si>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</si>
  <si>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</si>
  <si>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</si>
  <si>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</si>
  <si>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</si>
  <si>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</si>
  <si>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</si>
  <si>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</si>
  <si>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</si>
  <si>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</si>
  <si>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</si>
  <si>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</si>
  <si>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</si>
  <si>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</si>
  <si>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</si>
  <si>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</si>
  <si>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</si>
  <si>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</si>
  <si>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</si>
  <si>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</si>
  <si>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</si>
  <si>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</si>
  <si>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</si>
  <si>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</si>
  <si>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</si>
  <si>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</si>
  <si>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</si>
  <si>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</si>
  <si>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</si>
  <si>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</si>
  <si>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</si>
  <si>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</si>
  <si>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</si>
  <si>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</si>
  <si>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</si>
  <si>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</si>
  <si>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</si>
  <si>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</si>
  <si>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</si>
  <si>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</si>
  <si>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</si>
  <si>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</si>
  <si>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</si>
  <si>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</si>
  <si>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</si>
  <si>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</si>
  <si>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</si>
  <si>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</si>
  <si>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</si>
  <si>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</si>
  <si>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</si>
  <si>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</si>
  <si>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</si>
  <si>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</si>
  <si>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</si>
  <si>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</si>
  <si>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</si>
  <si>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</si>
  <si>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</si>
  <si>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</si>
  <si>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</si>
  <si>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</si>
  <si>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</si>
  <si>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</si>
  <si>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</si>
  <si>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</si>
  <si>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</si>
  <si>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</si>
  <si>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</si>
  <si>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</si>
  <si>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</si>
  <si>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</si>
  <si>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</si>
  <si>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</si>
  <si>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</si>
  <si>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</si>
  <si>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</si>
  <si>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</si>
  <si>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</si>
  <si>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</si>
  <si>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</si>
  <si>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</si>
  <si>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</si>
  <si>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</si>
  <si>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</si>
  <si>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</si>
  <si>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</si>
  <si>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</si>
  <si>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</si>
  <si>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</si>
  <si>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</si>
  <si>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</si>
  <si>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</si>
  <si>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</si>
  <si>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</si>
  <si>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</si>
  <si>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</si>
  <si>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</si>
  <si>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</si>
  <si>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</si>
  <si>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</si>
  <si>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</si>
  <si>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</si>
  <si>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</si>
  <si>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</si>
  <si>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</si>
  <si>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</si>
  <si>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</si>
  <si>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</si>
  <si>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</si>
  <si>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</si>
  <si>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</si>
  <si>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</si>
  <si>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</si>
  <si>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</si>
  <si>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</si>
  <si>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</si>
  <si>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</si>
  <si>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</si>
  <si>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</si>
  <si>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</si>
  <si>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</si>
  <si>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</si>
  <si>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</si>
  <si>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</si>
  <si>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</si>
  <si>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</si>
  <si>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</si>
  <si>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</si>
  <si>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</si>
  <si>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</si>
  <si>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</si>
  <si>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</si>
  <si>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</si>
  <si>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</si>
  <si>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</si>
  <si>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</si>
  <si>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</si>
  <si>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</si>
  <si>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</si>
  <si>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</si>
  <si>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</si>
  <si>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</si>
  <si>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</si>
  <si>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</si>
  <si>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</si>
  <si>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</si>
  <si>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</si>
  <si>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</si>
  <si>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</si>
  <si>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</si>
  <si>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</si>
  <si>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</si>
  <si>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</si>
  <si>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</si>
  <si>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</si>
  <si>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</si>
  <si>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</si>
  <si>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</si>
  <si>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</si>
  <si>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</si>
  <si>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</si>
  <si>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</si>
  <si>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</si>
  <si>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</si>
  <si>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</si>
  <si>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</si>
  <si>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</si>
  <si>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</si>
  <si>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</si>
  <si>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</si>
  <si>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</si>
  <si>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</si>
  <si>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</si>
  <si>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</si>
  <si>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</si>
  <si>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</si>
  <si>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</si>
  <si>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</si>
  <si>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</si>
  <si>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</si>
  <si>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</si>
  <si>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</si>
  <si>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</si>
  <si>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</si>
  <si>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</si>
  <si>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</si>
  <si>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</si>
  <si>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</si>
  <si>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</si>
  <si>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</si>
  <si>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</si>
  <si>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</si>
  <si>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</si>
  <si>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</si>
  <si>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</si>
  <si>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</si>
  <si>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</si>
  <si>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</si>
  <si>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</si>
  <si>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</si>
  <si>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</si>
  <si>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</si>
  <si>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</si>
  <si>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</si>
  <si>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</si>
  <si>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</si>
  <si>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</si>
  <si>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</si>
  <si>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</si>
  <si>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</si>
  <si>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</si>
  <si>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</si>
  <si>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</si>
  <si>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</si>
  <si>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</si>
  <si>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</si>
  <si>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</si>
  <si>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</si>
  <si>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</si>
  <si>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</si>
  <si>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</si>
  <si>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</si>
  <si>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</si>
  <si>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</si>
  <si>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</si>
  <si>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</si>
  <si>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</si>
  <si>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</si>
  <si>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</si>
  <si>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</si>
  <si>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</si>
  <si>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</si>
  <si>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</si>
  <si>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</si>
  <si>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</si>
  <si>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</si>
  <si>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</si>
  <si>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</si>
  <si>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</si>
  <si>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</si>
  <si>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</si>
  <si>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</si>
  <si>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</si>
  <si>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</si>
  <si>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</si>
  <si>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</si>
  <si>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</si>
  <si>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</si>
  <si>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</si>
  <si>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</si>
  <si>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</si>
  <si>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</si>
  <si>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</si>
  <si>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</si>
  <si>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</si>
  <si>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</si>
  <si>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</si>
  <si>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</si>
  <si>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</si>
  <si>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</si>
  <si>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</si>
  <si>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</si>
  <si>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</si>
  <si>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</si>
  <si>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</si>
  <si>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</si>
  <si>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</si>
  <si>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</si>
  <si>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</si>
  <si>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</si>
  <si>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</si>
  <si>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</si>
  <si>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</si>
  <si>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</si>
  <si>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</si>
  <si>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</si>
  <si>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</si>
  <si>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</si>
  <si>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</si>
  <si>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</si>
  <si>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</si>
  <si>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</si>
  <si>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</si>
  <si>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</si>
  <si>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</si>
  <si>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</si>
  <si>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</si>
  <si>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</si>
  <si>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</si>
  <si>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</si>
  <si>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</si>
  <si>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</si>
  <si>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</si>
  <si>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</si>
  <si>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</si>
  <si>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</si>
  <si>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</si>
  <si>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</si>
  <si>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</si>
  <si>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</si>
  <si>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</si>
  <si>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</si>
  <si>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</si>
  <si>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</si>
  <si>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</si>
  <si>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</si>
  <si>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</si>
  <si>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</si>
  <si>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</si>
  <si>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</si>
  <si>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</si>
  <si>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</si>
  <si>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</si>
  <si>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</si>
  <si>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</si>
  <si>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</si>
  <si>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</si>
  <si>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</si>
  <si>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</si>
  <si>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</si>
  <si>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</si>
  <si>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</si>
  <si>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</si>
  <si>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</si>
  <si>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</si>
  <si>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</si>
  <si>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</si>
  <si>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</si>
  <si>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</si>
  <si>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</si>
  <si>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</si>
  <si>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</si>
  <si>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</si>
  <si>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</si>
  <si>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</si>
  <si>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</si>
  <si>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</si>
  <si>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</si>
  <si>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</si>
  <si>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</si>
  <si>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</si>
  <si>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</si>
  <si>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</si>
  <si>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</si>
  <si>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</si>
  <si>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</si>
  <si>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</si>
  <si>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</si>
  <si>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</si>
  <si>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</si>
  <si>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</si>
  <si>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</si>
  <si>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</si>
  <si>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</si>
  <si>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</si>
  <si>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</si>
  <si>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</si>
  <si>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</si>
  <si>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</si>
  <si>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</si>
  <si>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</si>
  <si>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</si>
  <si>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</si>
  <si>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</si>
  <si>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</si>
  <si>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</si>
  <si>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</si>
  <si>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</si>
  <si>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</si>
  <si>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</si>
  <si>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</si>
  <si>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</si>
  <si>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</si>
  <si>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</si>
  <si>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</si>
  <si>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</si>
  <si>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</si>
  <si>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</si>
  <si>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</si>
  <si>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</si>
  <si>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</si>
  <si>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</si>
  <si>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</si>
  <si>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</si>
  <si>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</si>
  <si>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</si>
  <si>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</si>
  <si>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</si>
  <si>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</si>
  <si>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</si>
  <si>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</si>
  <si>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</si>
  <si>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</si>
  <si>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</si>
  <si>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</si>
  <si>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</si>
  <si>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</si>
  <si>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</si>
  <si>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</si>
  <si>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</si>
  <si>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</si>
  <si>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</si>
  <si>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</si>
  <si>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</si>
  <si>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</si>
  <si>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</si>
  <si>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</si>
  <si>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</si>
  <si>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</si>
  <si>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</si>
  <si>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</si>
  <si>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</si>
  <si>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</si>
  <si>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</si>
  <si>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</si>
  <si>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</si>
  <si>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</si>
  <si>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</si>
  <si>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</si>
  <si>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</si>
  <si>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</si>
  <si>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</si>
  <si>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</si>
  <si>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</si>
  <si>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</si>
  <si>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</si>
  <si>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</si>
  <si>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</si>
  <si>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</si>
  <si>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</si>
  <si>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</si>
  <si>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</si>
  <si>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</si>
  <si>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</si>
  <si>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</si>
  <si>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</si>
  <si>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</si>
  <si>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</si>
  <si>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</si>
  <si>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</si>
  <si>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</si>
  <si>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</si>
  <si>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</si>
  <si>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</si>
  <si>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</si>
  <si>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</si>
  <si>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</si>
  <si>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</si>
  <si>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</si>
  <si>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</si>
  <si>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</si>
  <si>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</si>
  <si>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</si>
  <si>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</si>
  <si>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</si>
  <si>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</si>
  <si>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</si>
  <si>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</si>
  <si>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</si>
  <si>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</si>
  <si>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</si>
  <si>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</si>
  <si>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</si>
  <si>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</si>
  <si>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</si>
  <si>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</si>
  <si>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</si>
  <si>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</si>
  <si>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</si>
  <si>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</si>
  <si>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</si>
  <si>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</si>
  <si>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</si>
  <si>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</si>
  <si>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</si>
  <si>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</si>
  <si>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</si>
  <si>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</si>
  <si>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</si>
  <si>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</si>
  <si>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</si>
  <si>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</si>
  <si>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</si>
  <si>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</si>
  <si>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</si>
  <si>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</si>
  <si>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</si>
  <si>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</si>
  <si>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</si>
  <si>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</si>
  <si>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</si>
  <si>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</si>
  <si>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</si>
  <si>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</si>
  <si>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</si>
  <si>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</si>
  <si>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</si>
  <si>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</si>
  <si>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</si>
  <si>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</si>
  <si>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</si>
  <si>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</si>
  <si>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</si>
  <si>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</si>
  <si>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</si>
  <si>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</si>
  <si>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</si>
  <si>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</si>
  <si>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</si>
  <si>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</si>
  <si>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</si>
  <si>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</si>
  <si>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</si>
  <si>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</si>
  <si>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</si>
  <si>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</si>
  <si>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</si>
  <si>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</si>
  <si>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</si>
  <si>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</si>
  <si>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</si>
  <si>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</si>
  <si>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</si>
  <si>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</si>
  <si>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</si>
  <si>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</si>
  <si>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</si>
  <si>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</si>
  <si>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</si>
  <si>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</si>
  <si>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</si>
  <si>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</si>
  <si>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</si>
  <si>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</si>
  <si>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</si>
  <si>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</si>
  <si>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</si>
  <si>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</si>
  <si>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</si>
  <si>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</si>
  <si>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</si>
  <si>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</si>
  <si>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</si>
  <si>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</si>
  <si>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</si>
  <si>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</si>
  <si>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</si>
  <si>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</si>
  <si>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</si>
  <si>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</si>
  <si>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</si>
  <si>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</si>
  <si>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</si>
  <si>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</si>
  <si>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</si>
  <si>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</si>
  <si>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</si>
  <si>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</si>
  <si>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</si>
  <si>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</si>
  <si>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</si>
  <si>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</si>
  <si>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</si>
  <si>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</si>
  <si>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</si>
  <si>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</si>
  <si>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</si>
  <si>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</si>
  <si>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</si>
  <si>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</si>
  <si>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</si>
  <si>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</si>
  <si>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</si>
  <si>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</si>
  <si>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</si>
  <si>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</si>
  <si>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</si>
  <si>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</si>
  <si>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</si>
  <si>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</si>
  <si>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</si>
  <si>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</si>
  <si>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</si>
  <si>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</si>
  <si>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</si>
  <si>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</si>
  <si>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</si>
  <si>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</si>
  <si>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</si>
  <si>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</si>
  <si>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</si>
  <si>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</si>
  <si>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</si>
  <si>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</si>
  <si>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</si>
  <si>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</si>
  <si>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</si>
  <si>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</si>
  <si>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</si>
  <si>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</si>
  <si>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</si>
  <si>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</si>
  <si>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</si>
  <si>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</si>
  <si>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</si>
  <si>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</si>
  <si>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</si>
  <si>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</si>
  <si>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</si>
  <si>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</si>
  <si>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</si>
  <si>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</si>
  <si>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</si>
  <si>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</si>
  <si>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</si>
  <si>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</si>
  <si>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</si>
  <si>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</si>
  <si>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</si>
  <si>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</si>
  <si>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</si>
  <si>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</si>
  <si>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</si>
  <si>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</si>
  <si>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</si>
  <si>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</si>
  <si>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</si>
  <si>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</si>
  <si>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</si>
  <si>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</si>
  <si>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</si>
  <si>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</si>
  <si>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</si>
  <si>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</si>
  <si>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</si>
  <si>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</si>
  <si>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</si>
  <si>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</si>
  <si>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</si>
  <si>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</si>
  <si>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</si>
  <si>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</si>
  <si>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</si>
  <si>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</si>
  <si>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</si>
  <si>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</si>
  <si>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</si>
  <si>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</si>
  <si>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</si>
  <si>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</si>
  <si>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</si>
  <si>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</si>
  <si>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</si>
  <si>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</si>
  <si>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</si>
  <si>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</si>
  <si>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</si>
  <si>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</si>
  <si>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</si>
  <si>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</si>
  <si>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</si>
  <si>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</si>
  <si>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</si>
  <si>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</si>
  <si>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</si>
  <si>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</si>
  <si>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</si>
  <si>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</si>
  <si>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</si>
  <si>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</si>
  <si>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</si>
  <si>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</si>
  <si>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</si>
  <si>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</si>
  <si>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</si>
  <si>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</si>
  <si>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</si>
  <si>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</si>
  <si>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</si>
  <si>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</si>
  <si>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</si>
  <si>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</si>
  <si>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</si>
  <si>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</si>
  <si>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</si>
  <si>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</si>
  <si>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</si>
  <si>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</si>
  <si>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</si>
  <si>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</si>
  <si>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</si>
  <si>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</si>
  <si>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</si>
  <si>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</si>
  <si>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</si>
  <si>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</si>
  <si>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</si>
  <si>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</si>
  <si>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</si>
  <si>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</si>
  <si>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</si>
  <si>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</si>
  <si>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</si>
  <si>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</si>
  <si>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</si>
  <si>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</si>
  <si>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</si>
  <si>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</si>
  <si>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</si>
  <si>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</si>
  <si>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</si>
  <si>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</si>
  <si>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</si>
  <si>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</si>
  <si>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</si>
  <si>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</si>
  <si>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</si>
  <si>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</si>
  <si>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</si>
  <si>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</si>
  <si>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</si>
  <si>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</si>
  <si>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</si>
  <si>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</si>
  <si>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</si>
  <si>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</si>
  <si>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</si>
  <si>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</si>
  <si>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</si>
  <si>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</si>
  <si>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</si>
  <si>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</si>
  <si>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</si>
  <si>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</si>
  <si>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</si>
  <si>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</si>
  <si>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</si>
  <si>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</si>
  <si>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</si>
  <si>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</si>
  <si>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</si>
  <si>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</si>
  <si>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</si>
  <si>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</si>
  <si>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</si>
  <si>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</si>
  <si>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</si>
  <si>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</si>
  <si>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</si>
  <si>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</si>
  <si>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</si>
  <si>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</si>
  <si>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</si>
  <si>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</si>
  <si>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</si>
  <si>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</si>
  <si>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</si>
  <si>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</si>
  <si>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</si>
  <si>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</si>
  <si>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</si>
  <si>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</si>
  <si>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</si>
  <si>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</si>
  <si>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</si>
  <si>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</si>
  <si>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</si>
  <si>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</si>
  <si>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</si>
  <si>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</si>
  <si>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</si>
  <si>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</si>
  <si>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</si>
  <si>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</si>
  <si>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</si>
  <si>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</si>
  <si>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</si>
  <si>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</si>
  <si>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</si>
  <si>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</si>
  <si>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</si>
  <si>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</si>
  <si>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</si>
  <si>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</si>
  <si>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</si>
  <si>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</si>
  <si>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</si>
  <si>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</si>
  <si>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</si>
  <si>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</si>
  <si>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</si>
  <si>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</si>
  <si>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</si>
  <si>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</si>
  <si>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</si>
  <si>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</si>
  <si>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</si>
  <si>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</si>
  <si>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</si>
  <si>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</si>
  <si>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</si>
  <si>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</si>
  <si>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</si>
  <si>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</si>
  <si>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</si>
  <si>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</si>
  <si>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</si>
  <si>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</si>
  <si>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</si>
  <si>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</si>
  <si>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</si>
  <si>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</si>
  <si>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</si>
  <si>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</si>
  <si>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</si>
  <si>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</si>
  <si>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</si>
  <si>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</si>
  <si>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</si>
  <si>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</si>
  <si>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</si>
  <si>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</si>
  <si>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</si>
  <si>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</si>
  <si>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</si>
  <si>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</si>
  <si>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</si>
  <si>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</si>
  <si>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</si>
  <si>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</si>
  <si>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</si>
  <si>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</si>
  <si>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</si>
  <si>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</si>
  <si>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</si>
  <si>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</si>
  <si>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</si>
  <si>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</si>
  <si>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</si>
  <si>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</si>
  <si>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</si>
  <si>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</si>
  <si>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</si>
  <si>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</si>
  <si>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</si>
  <si>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</si>
  <si>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</si>
  <si>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</si>
  <si>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</si>
  <si>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</si>
  <si>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</si>
  <si>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</si>
  <si>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</si>
  <si>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</si>
  <si>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</si>
  <si>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</si>
  <si>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</si>
  <si>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</si>
  <si>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</si>
  <si>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</si>
  <si>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</si>
  <si>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</si>
  <si>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</si>
  <si>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</si>
  <si>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</si>
  <si>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</si>
  <si>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</si>
  <si>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</si>
  <si>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</si>
  <si>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</si>
  <si>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</si>
  <si>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</si>
  <si>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</si>
  <si>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</si>
  <si>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</si>
  <si>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</si>
  <si>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</si>
  <si>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</si>
  <si>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</si>
  <si>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</si>
  <si>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</si>
  <si>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</si>
  <si>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</si>
  <si>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</si>
  <si>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</si>
  <si>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</si>
  <si>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</si>
  <si>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</si>
  <si>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</si>
  <si>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</si>
  <si>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</si>
  <si>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</si>
  <si>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</si>
  <si>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</si>
  <si>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</si>
  <si>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</si>
  <si>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</si>
  <si>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</si>
  <si>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</si>
  <si>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</si>
  <si>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</si>
  <si>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</si>
  <si>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</si>
  <si>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</si>
  <si>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</si>
  <si>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</si>
  <si>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</si>
  <si>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</si>
  <si>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</si>
  <si>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</si>
  <si>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</si>
  <si>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</si>
  <si>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</si>
  <si>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</si>
  <si>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</si>
  <si>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</si>
  <si>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</si>
  <si>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</si>
  <si>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</si>
  <si>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</si>
  <si>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</si>
  <si>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</si>
  <si>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</si>
  <si>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</si>
  <si>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</si>
  <si>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</si>
  <si>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</si>
  <si>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</si>
  <si>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</si>
  <si>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</si>
  <si>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</si>
  <si>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</si>
  <si>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</si>
  <si>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</si>
  <si>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</si>
  <si>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</si>
  <si>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</si>
  <si>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</si>
  <si>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</si>
  <si>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</si>
  <si>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</si>
  <si>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</si>
  <si>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</si>
  <si>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</si>
  <si>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</si>
  <si>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</si>
  <si>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</si>
  <si>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</si>
  <si>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</si>
  <si>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</si>
  <si>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</si>
  <si>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</si>
  <si>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</si>
  <si>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</si>
  <si>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</si>
  <si>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</si>
  <si>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</si>
  <si>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</si>
  <si>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</si>
  <si>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</si>
  <si>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</si>
  <si>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</si>
  <si>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</si>
  <si>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</si>
  <si>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</si>
  <si>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</si>
  <si>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</si>
  <si>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</si>
  <si>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</si>
  <si>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</si>
  <si>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</si>
  <si>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</si>
  <si>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</si>
  <si>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</si>
  <si>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</si>
  <si>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</si>
  <si>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</si>
  <si>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</si>
  <si>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</si>
  <si>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</si>
  <si>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</si>
  <si>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</si>
  <si>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</si>
  <si>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</si>
  <si>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</si>
  <si>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</si>
  <si>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</si>
  <si>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</si>
  <si>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</si>
  <si>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</si>
  <si>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</si>
  <si>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</si>
  <si>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</si>
  <si>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</si>
  <si>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</si>
  <si>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</si>
  <si>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</si>
  <si>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</si>
  <si>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</si>
  <si>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</si>
  <si>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</si>
  <si>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</si>
  <si>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</si>
  <si>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</si>
  <si>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</si>
  <si>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</si>
  <si>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</si>
  <si>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</si>
  <si>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</si>
  <si>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</si>
  <si>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</si>
  <si>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</si>
  <si>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</si>
  <si>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</si>
  <si>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</si>
  <si>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</si>
  <si>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</si>
  <si>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</si>
  <si>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</si>
  <si>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</si>
  <si>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</si>
  <si>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</si>
  <si>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</si>
  <si>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</si>
  <si>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</si>
  <si>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</si>
  <si>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</si>
  <si>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</si>
  <si>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</si>
  <si>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</si>
  <si>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</si>
  <si>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</si>
  <si>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</si>
  <si>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</si>
  <si>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</si>
  <si>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</si>
  <si>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</si>
  <si>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</si>
  <si>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</si>
  <si>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</si>
  <si>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</si>
  <si>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</si>
  <si>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</si>
  <si>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</si>
  <si>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</si>
  <si>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</si>
  <si>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</si>
  <si>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</si>
  <si>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</si>
  <si>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</si>
  <si>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</si>
  <si>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</si>
  <si>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</si>
  <si>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</si>
  <si>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</si>
  <si>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</si>
  <si>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</si>
  <si>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</si>
  <si>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</si>
  <si>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</si>
  <si>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</si>
  <si>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</si>
  <si>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</si>
  <si>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</si>
  <si>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</si>
  <si>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</si>
  <si>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</si>
  <si>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</si>
  <si>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</si>
  <si>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</si>
  <si>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</si>
  <si>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</si>
  <si>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</si>
  <si>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</si>
  <si>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</si>
  <si>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</si>
  <si>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</si>
  <si>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</si>
  <si>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</si>
  <si>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</si>
  <si>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</si>
  <si>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</si>
  <si>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</si>
  <si>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</si>
  <si>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</si>
  <si>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</si>
  <si>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</si>
  <si>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</si>
  <si>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</si>
  <si>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</si>
  <si>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</si>
  <si>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</si>
  <si>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</si>
  <si>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</si>
  <si>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</si>
  <si>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</si>
  <si>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</si>
  <si>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</si>
  <si>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</si>
  <si>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</si>
  <si>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</si>
  <si>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</si>
  <si>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</si>
  <si>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</si>
  <si>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</si>
  <si>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</si>
  <si>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</si>
  <si>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</si>
  <si>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</si>
  <si>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</si>
  <si>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</si>
  <si>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</si>
  <si>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</si>
  <si>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</si>
  <si>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</si>
  <si>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</si>
  <si>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</si>
  <si>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</si>
  <si>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</si>
  <si>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</si>
  <si>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</si>
  <si>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</si>
  <si>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</si>
  <si>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</si>
  <si>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</si>
  <si>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</si>
  <si>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</si>
  <si>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</si>
  <si>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</si>
  <si>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</si>
  <si>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</si>
  <si>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</si>
  <si>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</si>
  <si>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</si>
  <si>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</si>
  <si>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</si>
  <si>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</si>
  <si>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</si>
  <si>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</si>
  <si>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</si>
  <si>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</si>
  <si>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</si>
  <si>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</si>
  <si>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</si>
  <si>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</si>
  <si>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</si>
  <si>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</si>
  <si>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</si>
  <si>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</si>
  <si>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</si>
  <si>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</si>
  <si>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</si>
  <si>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</si>
  <si>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</si>
  <si>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</si>
  <si>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</si>
  <si>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</si>
  <si>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</si>
  <si>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</si>
  <si>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</si>
  <si>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</si>
  <si>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</si>
  <si>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</si>
  <si>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</si>
  <si>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</si>
  <si>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</si>
  <si>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</si>
  <si>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</si>
  <si>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</si>
  <si>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</si>
  <si>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</si>
  <si>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</si>
  <si>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</si>
  <si>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</si>
  <si>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</si>
  <si>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</si>
  <si>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</si>
  <si>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</si>
  <si>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</si>
  <si>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</si>
  <si>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</si>
  <si>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</si>
  <si>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</si>
  <si>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</si>
  <si>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</si>
  <si>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</si>
  <si>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</si>
  <si>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</si>
  <si>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</si>
  <si>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</si>
  <si>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</si>
  <si>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</si>
  <si>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</si>
  <si>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</si>
  <si>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</si>
  <si>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</si>
  <si>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</si>
  <si>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</si>
  <si>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</si>
  <si>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</si>
  <si>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</si>
  <si>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</si>
  <si>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</si>
  <si>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</si>
  <si>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</si>
  <si>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</si>
  <si>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</si>
  <si>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</si>
  <si>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</si>
  <si>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</si>
  <si>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</si>
  <si>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</si>
  <si>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</si>
  <si>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</si>
  <si>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</si>
  <si>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</si>
  <si>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</si>
  <si>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</si>
  <si>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</si>
  <si>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</si>
  <si>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</si>
  <si>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</si>
  <si>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</si>
  <si>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</si>
  <si>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</si>
  <si>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</si>
  <si>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</si>
  <si>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</si>
  <si>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</si>
  <si>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</si>
  <si>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</si>
  <si>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</si>
  <si>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</si>
  <si>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</si>
  <si>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</si>
  <si>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</si>
  <si>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</si>
  <si>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</si>
  <si>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</si>
  <si>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</si>
  <si>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</si>
  <si>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</si>
  <si>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</si>
  <si>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</si>
  <si>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</si>
  <si>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</si>
  <si>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</si>
  <si>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</si>
  <si>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</si>
  <si>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</si>
  <si>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</si>
  <si>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</si>
  <si>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</si>
  <si>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</si>
  <si>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</si>
  <si>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</si>
  <si>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</si>
  <si>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</si>
  <si>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</si>
  <si>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</si>
  <si>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</si>
  <si>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</si>
  <si>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</si>
  <si>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</si>
  <si>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</si>
  <si>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</si>
  <si>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</si>
  <si>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</si>
  <si>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</si>
  <si>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</si>
  <si>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</si>
  <si>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</si>
  <si>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</si>
  <si>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</si>
  <si>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</si>
  <si>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</si>
  <si>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</si>
  <si>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</si>
  <si>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</si>
  <si>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</si>
  <si>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</si>
  <si>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</si>
  <si>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</si>
  <si>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</si>
  <si>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</si>
  <si>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</si>
  <si>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</si>
  <si>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</si>
  <si>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</si>
  <si>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</si>
  <si>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</si>
  <si>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</si>
  <si>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</si>
  <si>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</si>
  <si>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</si>
  <si>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</si>
  <si>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</si>
  <si>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</si>
  <si>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</si>
  <si>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</si>
  <si>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</si>
  <si>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</si>
  <si>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</si>
  <si>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</si>
  <si>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</si>
  <si>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</si>
  <si>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</si>
  <si>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</si>
  <si>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</si>
  <si>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</si>
  <si>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</si>
  <si>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</si>
  <si>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</si>
  <si>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</si>
  <si>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</si>
  <si>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</si>
  <si>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</si>
  <si>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</si>
  <si>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</si>
  <si>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</si>
  <si>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</si>
  <si>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</si>
  <si>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</si>
  <si>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</si>
  <si>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</si>
  <si>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</si>
  <si>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</si>
  <si>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</si>
  <si>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</si>
  <si>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</si>
  <si>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</si>
  <si>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</si>
  <si>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</si>
  <si>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</si>
  <si>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</si>
  <si>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</si>
  <si>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</si>
  <si>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</si>
  <si>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</si>
  <si>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</si>
  <si>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</si>
  <si>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</si>
  <si>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</si>
  <si>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</si>
  <si>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</si>
  <si>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</si>
  <si>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</si>
  <si>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</si>
  <si>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</si>
  <si>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</si>
  <si>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</si>
  <si>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</si>
  <si>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</si>
  <si>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</si>
  <si>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</si>
  <si>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</si>
  <si>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</si>
  <si>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</si>
  <si>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</si>
  <si>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</si>
  <si>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</si>
  <si>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</si>
  <si>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</si>
  <si>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</si>
  <si>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</si>
  <si>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</si>
  <si>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</si>
  <si>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</si>
  <si>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</si>
  <si>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</si>
  <si>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</si>
  <si>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</si>
  <si>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</si>
  <si>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</si>
  <si>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</si>
  <si>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</si>
  <si>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</si>
  <si>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</si>
  <si>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</si>
  <si>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</si>
  <si>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</si>
  <si>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</si>
  <si>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</si>
  <si>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</si>
  <si>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</si>
  <si>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</si>
  <si>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</si>
  <si>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</si>
  <si>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</si>
  <si>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</si>
  <si>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</si>
  <si>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</si>
  <si>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</si>
  <si>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</si>
  <si>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</si>
  <si>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</si>
  <si>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</si>
  <si>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</si>
  <si>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</si>
  <si>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</si>
  <si>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</si>
  <si>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</si>
  <si>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</si>
  <si>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</si>
  <si>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</si>
  <si>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</si>
  <si>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</si>
  <si>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</si>
  <si>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</si>
  <si>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</si>
  <si>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</si>
  <si>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</si>
  <si>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</si>
  <si>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</si>
  <si>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</si>
  <si>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</si>
  <si>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</si>
  <si>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</si>
  <si>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</si>
  <si>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</si>
  <si>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</si>
  <si>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</si>
  <si>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</si>
  <si>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</si>
  <si>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</si>
  <si>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</si>
  <si>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</si>
  <si>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</si>
  <si>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</si>
  <si>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</si>
  <si>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</si>
  <si>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</si>
  <si>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</si>
  <si>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</si>
  <si>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</si>
  <si>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</si>
  <si>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</si>
  <si>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</si>
  <si>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</si>
  <si>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</si>
  <si>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</si>
  <si>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</si>
  <si>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</si>
  <si>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</si>
  <si>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</si>
  <si>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</si>
  <si>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</si>
  <si>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</si>
  <si>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</si>
  <si>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</si>
  <si>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</si>
  <si>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</si>
  <si>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</si>
  <si>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</si>
  <si>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</si>
  <si>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</si>
  <si>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</si>
  <si>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</si>
  <si>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</si>
  <si>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</si>
  <si>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</si>
  <si>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</si>
  <si>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</si>
  <si>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</si>
  <si>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</si>
  <si>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</si>
  <si>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</si>
  <si>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</si>
  <si>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</si>
  <si>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</si>
  <si>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</si>
  <si>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</si>
  <si>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</si>
  <si>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</si>
  <si>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</si>
  <si>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</si>
  <si>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</si>
  <si>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</si>
  <si>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</si>
  <si>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</si>
  <si>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</si>
  <si>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</si>
  <si>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</si>
  <si>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</si>
  <si>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</si>
  <si>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</si>
  <si>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</si>
  <si>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</si>
  <si>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</si>
  <si>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</si>
  <si>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</si>
  <si>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</si>
  <si>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</si>
  <si>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</si>
  <si>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</si>
  <si>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</si>
  <si>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</si>
  <si>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</si>
  <si>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</si>
  <si>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</si>
  <si>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</si>
  <si>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</si>
  <si>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</si>
  <si>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</si>
  <si>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</si>
  <si>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</si>
  <si>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</si>
  <si>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</si>
  <si>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</si>
  <si>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</si>
  <si>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</si>
  <si>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</si>
  <si>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</si>
  <si>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</si>
  <si>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</si>
  <si>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</si>
  <si>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</si>
  <si>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</si>
  <si>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</si>
  <si>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</si>
  <si>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</si>
  <si>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</si>
  <si>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</si>
  <si>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</si>
  <si>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</si>
  <si>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</si>
  <si>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</si>
  <si>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</si>
  <si>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</si>
  <si>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</si>
  <si>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</si>
  <si>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</si>
  <si>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</si>
  <si>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</si>
  <si>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</si>
  <si>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</si>
  <si>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</si>
  <si>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</si>
  <si>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</si>
  <si>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</si>
  <si>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</si>
  <si>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</si>
  <si>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</si>
  <si>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</si>
  <si>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</si>
  <si>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</si>
  <si>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</si>
  <si>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</si>
  <si>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</si>
  <si>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</si>
  <si>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</si>
  <si>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</si>
  <si>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</si>
  <si>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</si>
  <si>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</si>
  <si>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</si>
  <si>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</si>
  <si>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</si>
  <si>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</si>
  <si>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</si>
  <si>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</si>
  <si>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</si>
  <si>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</si>
  <si>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</si>
  <si>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</si>
  <si>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</si>
  <si>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</si>
  <si>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</si>
  <si>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</si>
  <si>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</si>
  <si>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</si>
  <si>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</si>
  <si>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</si>
  <si>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</si>
  <si>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</si>
  <si>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</si>
  <si>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</si>
  <si>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</si>
  <si>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</si>
  <si>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</si>
  <si>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</si>
  <si>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</si>
  <si>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</si>
  <si>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</si>
  <si>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</si>
  <si>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</si>
  <si>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</si>
  <si>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</si>
  <si>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</si>
  <si>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</si>
  <si>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</si>
  <si>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</si>
  <si>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</si>
  <si>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</si>
  <si>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</si>
  <si>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</si>
  <si>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</si>
  <si>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</si>
  <si>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</si>
  <si>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</si>
  <si>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</si>
  <si>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</si>
  <si>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</si>
  <si>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</si>
  <si>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</si>
  <si>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</si>
  <si>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</si>
  <si>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</si>
  <si>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</si>
  <si>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</si>
  <si>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</si>
  <si>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</si>
  <si>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</si>
  <si>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</si>
  <si>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</si>
  <si>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</si>
  <si>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</si>
  <si>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</si>
  <si>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</si>
  <si>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</si>
  <si>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</si>
  <si>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</si>
  <si>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</si>
  <si>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</si>
  <si>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</si>
  <si>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</si>
  <si>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</si>
  <si>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</si>
  <si>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</si>
  <si>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</si>
  <si>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</si>
  <si>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</si>
  <si>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</si>
  <si>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</si>
  <si>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</si>
  <si>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</si>
  <si>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</si>
  <si>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</si>
  <si>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</si>
  <si>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</si>
  <si>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</si>
  <si>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</si>
  <si>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</si>
  <si>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</si>
  <si>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</si>
  <si>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</si>
  <si>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</si>
  <si>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</si>
  <si>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</si>
  <si>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</si>
  <si>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</si>
  <si>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</si>
  <si>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</si>
  <si>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</si>
  <si>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</si>
  <si>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</si>
  <si>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</si>
  <si>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</si>
  <si>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</si>
  <si>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</si>
  <si>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</si>
  <si>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</si>
  <si>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</si>
  <si>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</si>
  <si>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</si>
  <si>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</si>
  <si>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</si>
  <si>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</si>
  <si>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</si>
  <si>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</si>
  <si>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</si>
  <si>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</si>
  <si>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</si>
  <si>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</si>
  <si>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</si>
  <si>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</si>
  <si>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</si>
  <si>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</si>
  <si>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</si>
  <si>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</si>
  <si>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</si>
  <si>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</si>
  <si>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</si>
  <si>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</si>
  <si>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</si>
  <si>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</si>
  <si>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</si>
  <si>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</si>
  <si>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</si>
  <si>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</si>
  <si>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</si>
  <si>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</si>
  <si>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</si>
  <si>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</si>
  <si>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</si>
  <si>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</si>
  <si>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</si>
  <si>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</si>
  <si>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</si>
  <si>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</si>
  <si>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</si>
  <si>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</si>
  <si>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</si>
  <si>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</si>
  <si>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</si>
  <si>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</si>
  <si>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</si>
  <si>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</si>
  <si>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</si>
  <si>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</si>
  <si>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</si>
  <si>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</si>
  <si>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</si>
  <si>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</si>
  <si>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</si>
  <si>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</si>
  <si>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</si>
  <si>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</si>
  <si>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</si>
  <si>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</si>
  <si>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</si>
  <si>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</si>
  <si>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</si>
  <si>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</si>
  <si>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</si>
  <si>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</si>
  <si>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</si>
  <si>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</si>
  <si>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</si>
  <si>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</si>
  <si>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</si>
  <si>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</si>
  <si>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</si>
  <si>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</si>
  <si>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</si>
  <si>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</si>
  <si>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</si>
  <si>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</si>
  <si>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</si>
  <si>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</si>
  <si>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</si>
  <si>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</si>
  <si>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</si>
  <si>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</si>
  <si>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</si>
  <si>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</si>
  <si>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</si>
  <si>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</si>
  <si>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</si>
  <si>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</si>
  <si>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</si>
  <si>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</si>
  <si>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</si>
  <si>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</si>
  <si>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</si>
  <si>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</si>
  <si>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</si>
  <si>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</si>
  <si>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</si>
  <si>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</si>
  <si>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</si>
  <si>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</si>
  <si>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</si>
  <si>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</si>
  <si>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</si>
  <si>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</si>
  <si>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</si>
  <si>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</si>
  <si>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</si>
  <si>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</si>
  <si>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</si>
  <si>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</si>
  <si>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</si>
  <si>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</si>
  <si>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</si>
  <si>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</si>
  <si>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</si>
  <si>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</si>
  <si>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</si>
  <si>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</si>
  <si>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</si>
  <si>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</si>
  <si>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</si>
  <si>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</si>
  <si>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</si>
  <si>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</si>
  <si>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</si>
  <si>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</si>
  <si>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</si>
  <si>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</si>
  <si>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</si>
  <si>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</si>
  <si>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</si>
  <si>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</si>
  <si>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</si>
  <si>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</si>
  <si>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</si>
  <si>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</si>
  <si>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</si>
  <si>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</si>
  <si>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</si>
  <si>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</si>
  <si>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</si>
  <si>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</si>
  <si>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</si>
  <si>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</si>
  <si>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</si>
  <si>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</si>
  <si>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</si>
  <si>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</si>
  <si>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</si>
  <si>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</si>
  <si>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</si>
  <si>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</si>
  <si>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</si>
  <si>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</si>
  <si>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</si>
  <si>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</si>
  <si>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</si>
  <si>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</si>
  <si>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</si>
  <si>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</si>
  <si>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</si>
  <si>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</si>
  <si>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</si>
  <si>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</si>
  <si>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</si>
  <si>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</si>
  <si>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</si>
  <si>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</si>
  <si>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</si>
  <si>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</si>
  <si>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</si>
  <si>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</si>
  <si>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</si>
  <si>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</si>
  <si>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</si>
  <si>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</si>
  <si>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</si>
  <si>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</si>
  <si>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</si>
  <si>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</si>
  <si>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</si>
  <si>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</si>
  <si>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</si>
  <si>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</si>
  <si>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</si>
  <si>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</si>
  <si>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</si>
  <si>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</si>
  <si>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</si>
  <si>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</si>
  <si>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</si>
  <si>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</si>
  <si>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</si>
  <si>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</si>
  <si>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</si>
  <si>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</si>
  <si>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</si>
  <si>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</si>
  <si>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</si>
  <si>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</si>
  <si>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</si>
  <si>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</si>
  <si>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</si>
  <si>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</si>
  <si>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</si>
  <si>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</si>
  <si>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</si>
  <si>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</si>
  <si>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</si>
  <si>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</si>
  <si>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</si>
  <si>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</si>
  <si>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</si>
  <si>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</si>
  <si>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</si>
  <si>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</si>
  <si>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</si>
  <si>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</si>
  <si>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</si>
  <si>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</si>
  <si>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</si>
  <si>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</si>
  <si>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</si>
  <si>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</si>
  <si>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</si>
  <si>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</si>
  <si>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</si>
  <si>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</si>
  <si>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</si>
  <si>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</si>
  <si>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</si>
  <si>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</si>
  <si>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</si>
  <si>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</si>
  <si>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</si>
  <si>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</si>
  <si>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</si>
  <si>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</si>
  <si>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</si>
  <si>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</si>
  <si>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</si>
  <si>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</si>
  <si>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</si>
  <si>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</si>
  <si>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</si>
  <si>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</si>
  <si>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</si>
  <si>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</si>
  <si>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</si>
  <si>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</si>
  <si>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</si>
  <si>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</si>
  <si>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</si>
  <si>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</si>
  <si>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</si>
  <si>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</si>
  <si>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</si>
  <si>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</si>
  <si>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</si>
  <si>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</si>
  <si>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</si>
  <si>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</si>
  <si>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</si>
  <si>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</si>
  <si>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</si>
  <si>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</si>
  <si>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</si>
  <si>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</si>
  <si>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</si>
  <si>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</si>
  <si>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</si>
  <si>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</si>
  <si>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</si>
  <si>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</si>
  <si>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</si>
  <si>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</si>
  <si>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</si>
  <si>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</si>
  <si>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</si>
  <si>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</si>
  <si>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</si>
  <si>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</si>
  <si>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</si>
  <si>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</si>
  <si>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</si>
  <si>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</si>
  <si>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</si>
  <si>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</si>
  <si>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</si>
  <si>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</si>
  <si>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</si>
  <si>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</si>
  <si>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</si>
  <si>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</si>
  <si>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</si>
  <si>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</si>
  <si>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</si>
  <si>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</si>
  <si>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</si>
  <si>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</si>
  <si>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</si>
  <si>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</si>
  <si>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</si>
  <si>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</si>
  <si>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</si>
  <si>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</si>
  <si>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</si>
  <si>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</si>
  <si>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</si>
  <si>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</si>
  <si>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</si>
  <si>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</si>
  <si>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</si>
  <si>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</si>
  <si>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</si>
  <si>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</si>
  <si>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</si>
  <si>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</si>
  <si>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</si>
  <si>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</si>
  <si>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</si>
  <si>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</si>
  <si>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</si>
  <si>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</si>
  <si>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</si>
  <si>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</si>
  <si>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</si>
  <si>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</si>
  <si>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</si>
  <si>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</si>
  <si>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</si>
  <si>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</si>
  <si>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</si>
  <si>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</si>
  <si>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</si>
  <si>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</si>
  <si>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</si>
  <si>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</si>
  <si>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</si>
  <si>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</si>
  <si>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</si>
  <si>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</si>
  <si>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</si>
  <si>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</si>
  <si>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</si>
  <si>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</si>
  <si>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</si>
  <si>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</si>
  <si>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</si>
  <si>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</si>
  <si>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</si>
  <si>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</si>
  <si>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</si>
  <si>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</si>
  <si>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</si>
  <si>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</si>
  <si>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</si>
  <si>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</si>
  <si>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</si>
  <si>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</si>
  <si>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</si>
  <si>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</si>
  <si>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</si>
  <si>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</si>
  <si>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</si>
  <si>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</si>
  <si>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</si>
  <si>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</si>
  <si>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</si>
  <si>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</si>
  <si>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</si>
  <si>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</si>
  <si>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</si>
  <si>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</si>
  <si>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</si>
  <si>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</si>
  <si>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</si>
  <si>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</si>
  <si>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</si>
  <si>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</si>
  <si>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</si>
  <si>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</si>
  <si>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</si>
  <si>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</si>
  <si>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</si>
  <si>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</si>
  <si>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</si>
  <si>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</si>
  <si>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</si>
  <si>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</si>
  <si>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</si>
  <si>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</si>
  <si>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</si>
  <si>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</si>
  <si>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</si>
  <si>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</si>
  <si>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</si>
  <si>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</si>
  <si>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</si>
  <si>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</si>
  <si>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</si>
  <si>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</si>
  <si>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</si>
  <si>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</si>
  <si>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</si>
  <si>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</si>
  <si>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</si>
  <si>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</si>
  <si>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</si>
  <si>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</si>
  <si>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</si>
  <si>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</si>
  <si>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</si>
  <si>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</si>
  <si>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</si>
  <si>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</si>
  <si>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</si>
  <si>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</si>
  <si>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</si>
  <si>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</si>
  <si>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</si>
  <si>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</si>
  <si>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</si>
  <si>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</si>
  <si>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</si>
  <si>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</si>
  <si>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</si>
  <si>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</si>
  <si>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</si>
  <si>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</si>
  <si>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</si>
  <si>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</si>
  <si>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</si>
  <si>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</si>
  <si>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</si>
  <si>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</si>
  <si>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</si>
  <si>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</si>
  <si>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</si>
  <si>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</si>
  <si>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</si>
  <si>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</si>
  <si>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</si>
  <si>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</si>
  <si>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</si>
  <si>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</si>
  <si>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</si>
  <si>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</si>
  <si>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</si>
  <si>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</si>
  <si>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</si>
  <si>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</si>
  <si>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</si>
  <si>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</si>
  <si>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</si>
  <si>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</si>
  <si>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</si>
  <si>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</si>
  <si>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</si>
  <si>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</si>
  <si>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</si>
  <si>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</si>
  <si>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</si>
  <si>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</si>
  <si>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</si>
  <si>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</si>
  <si>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</si>
  <si>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</si>
  <si>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</si>
  <si>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</si>
  <si>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</si>
  <si>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</si>
  <si>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</si>
  <si>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</si>
  <si>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</si>
  <si>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</si>
  <si>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</si>
  <si>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</si>
  <si>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</si>
  <si>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</si>
  <si>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</si>
  <si>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</si>
  <si>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</si>
  <si>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</si>
  <si>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</si>
  <si>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</si>
  <si>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</si>
  <si>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</si>
  <si>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</si>
  <si>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</si>
  <si>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</si>
  <si>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</si>
  <si>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</si>
  <si>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</si>
  <si>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</si>
  <si>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</si>
  <si>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</si>
  <si>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</si>
  <si>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</si>
  <si>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</si>
  <si>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</si>
  <si>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</si>
  <si>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</si>
  <si>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</si>
  <si>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</si>
  <si>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</si>
  <si>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</si>
  <si>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</si>
  <si>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</si>
  <si>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</si>
  <si>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</si>
  <si>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</si>
  <si>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</si>
  <si>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</si>
  <si>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</si>
  <si>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</si>
  <si>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</si>
  <si>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</si>
  <si>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</si>
  <si>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</si>
  <si>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</si>
  <si>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</si>
  <si>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</si>
  <si>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</si>
  <si>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</si>
  <si>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</si>
  <si>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</si>
  <si>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</si>
  <si>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</si>
  <si>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</si>
  <si>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</si>
  <si>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</si>
  <si>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</si>
  <si>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</si>
  <si>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</si>
  <si>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</si>
  <si>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</si>
  <si>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</si>
  <si>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</si>
  <si>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</si>
  <si>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</si>
  <si>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</si>
  <si>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</si>
  <si>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</si>
  <si>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</si>
  <si>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</si>
  <si>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</si>
  <si>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</si>
  <si>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</si>
  <si>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</si>
  <si>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</si>
  <si>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</si>
  <si>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</si>
  <si>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</si>
  <si>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</si>
  <si>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</si>
  <si>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</si>
  <si>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</si>
  <si>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</si>
  <si>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</si>
  <si>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</si>
  <si>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</si>
  <si>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</si>
  <si>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</si>
  <si>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</si>
  <si>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</si>
  <si>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</si>
  <si>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</si>
  <si>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</si>
  <si>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</si>
  <si>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</si>
  <si>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</si>
  <si>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</si>
  <si>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</si>
  <si>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</si>
  <si>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</si>
  <si>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</si>
  <si>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</si>
  <si>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</si>
  <si>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</si>
  <si>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</si>
  <si>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</si>
  <si>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</si>
  <si>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</si>
  <si>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</si>
  <si>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</si>
  <si>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</si>
  <si>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</si>
  <si>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</si>
  <si>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</si>
  <si>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</si>
  <si>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</si>
  <si>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</si>
  <si>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</si>
  <si>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</si>
  <si>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</si>
  <si>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</si>
  <si>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</si>
  <si>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</si>
  <si>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</si>
  <si>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</si>
  <si>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</si>
  <si>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</si>
  <si>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</si>
  <si>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</si>
  <si>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</si>
  <si>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</si>
  <si>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</si>
  <si>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</si>
  <si>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</si>
  <si>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</si>
  <si>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</si>
  <si>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</si>
  <si>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</si>
  <si>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</si>
  <si>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</si>
  <si>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</si>
  <si>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</si>
  <si>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</si>
  <si>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</si>
  <si>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</si>
  <si>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</si>
  <si>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</si>
  <si>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</si>
  <si>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</si>
  <si>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</si>
  <si>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</si>
  <si>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</si>
  <si>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</si>
  <si>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</si>
  <si>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</si>
  <si>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</si>
  <si>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</si>
  <si>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</si>
  <si>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</si>
  <si>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</si>
  <si>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</si>
  <si>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</si>
  <si>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</si>
  <si>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</si>
  <si>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</si>
  <si>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</si>
  <si>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</si>
  <si>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</si>
  <si>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</si>
  <si>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</si>
  <si>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</si>
  <si>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</si>
  <si>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</si>
  <si>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</si>
  <si>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</si>
  <si>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</si>
  <si>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</si>
  <si>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</si>
  <si>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</si>
  <si>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</si>
  <si>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</si>
  <si>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</si>
  <si>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</si>
  <si>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</si>
  <si>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</si>
  <si>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</si>
  <si>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</si>
  <si>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</si>
  <si>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</si>
  <si>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</si>
  <si>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</si>
  <si>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</si>
  <si>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</si>
  <si>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</si>
  <si>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</si>
  <si>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</si>
  <si>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</si>
  <si>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</si>
  <si>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</si>
  <si>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</si>
  <si>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</si>
  <si>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</si>
  <si>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</si>
  <si>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</si>
  <si>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</si>
  <si>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</si>
  <si>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</si>
  <si>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</si>
  <si>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</si>
  <si>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</si>
  <si>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</si>
  <si>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</si>
  <si>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</si>
  <si>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</si>
  <si>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</si>
  <si>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</si>
  <si>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</si>
  <si>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</si>
  <si>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</si>
  <si>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</si>
  <si>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</si>
  <si>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</si>
  <si>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</si>
  <si>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</si>
  <si>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</si>
  <si>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</si>
  <si>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</si>
  <si>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</si>
  <si>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</si>
  <si>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</si>
  <si>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</si>
  <si>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</si>
  <si>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</si>
  <si>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</si>
  <si>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</si>
  <si>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</si>
  <si>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</si>
  <si>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</si>
  <si>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</si>
  <si>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</si>
  <si>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</si>
  <si>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</si>
  <si>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</si>
  <si>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</si>
  <si>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</si>
  <si>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</si>
  <si>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</si>
  <si>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</si>
  <si>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</si>
  <si>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</si>
  <si>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</si>
  <si>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</si>
  <si>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</si>
  <si>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</si>
  <si>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</si>
  <si>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</si>
  <si>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</si>
  <si>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</si>
  <si>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</si>
  <si>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</si>
  <si>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</si>
  <si>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</si>
  <si>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</si>
  <si>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</si>
  <si>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</si>
  <si>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</si>
  <si>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</si>
  <si>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</si>
  <si>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</si>
  <si>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</si>
  <si>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</si>
  <si>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</si>
  <si>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</si>
  <si>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</si>
  <si>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</si>
  <si>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</si>
  <si>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</si>
  <si>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</si>
  <si>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</si>
  <si>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</si>
  <si>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</si>
  <si>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</si>
  <si>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</si>
  <si>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</si>
  <si>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</si>
  <si>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</si>
  <si>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</si>
  <si>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</si>
  <si>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</si>
  <si>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</si>
  <si>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</si>
  <si>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</si>
  <si>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</si>
  <si>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</si>
  <si>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</si>
  <si>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</si>
  <si>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</si>
  <si>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</si>
  <si>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</si>
  <si>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</si>
  <si>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</si>
  <si>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</si>
  <si>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</si>
  <si>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</si>
  <si>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</si>
  <si>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</si>
  <si>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</si>
  <si>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</si>
  <si>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</si>
  <si>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</si>
  <si>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</si>
  <si>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</si>
  <si>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</si>
  <si>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</si>
  <si>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</si>
  <si>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</si>
  <si>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</si>
  <si>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</si>
  <si>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</si>
  <si>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</si>
  <si>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</si>
  <si>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</si>
  <si>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</si>
  <si>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</si>
  <si>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</si>
  <si>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</si>
  <si>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</si>
  <si>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</si>
  <si>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</si>
  <si>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</si>
  <si>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</si>
  <si>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</si>
  <si>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</si>
  <si>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</si>
  <si>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</si>
  <si>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</si>
  <si>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</si>
  <si>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</si>
  <si>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</si>
  <si>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</si>
  <si>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</si>
  <si>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</si>
  <si>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</si>
  <si>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</si>
  <si>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</si>
  <si>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</si>
  <si>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</si>
  <si>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</si>
  <si>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</si>
  <si>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</si>
  <si>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</si>
  <si>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</si>
  <si>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</si>
  <si>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</si>
  <si>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</si>
  <si>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</si>
  <si>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</si>
  <si>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</si>
  <si>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</si>
  <si>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</si>
  <si>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</si>
  <si>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</si>
  <si>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</si>
  <si>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</si>
  <si>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</si>
  <si>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</si>
  <si>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</si>
  <si>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</si>
  <si>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</si>
  <si>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</si>
  <si>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</si>
  <si>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</si>
  <si>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</si>
  <si>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</si>
  <si>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</si>
  <si>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</si>
  <si>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</si>
  <si>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</si>
  <si>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</si>
  <si>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</si>
  <si>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</si>
  <si>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</si>
  <si>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</si>
  <si>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</si>
  <si>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</si>
  <si>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</si>
  <si>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</si>
  <si>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</si>
  <si>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</si>
  <si>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</si>
  <si>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</si>
  <si>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</si>
  <si>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</si>
  <si>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</si>
  <si>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</si>
  <si>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</si>
  <si>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</si>
  <si>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</si>
  <si>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</si>
  <si>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</si>
  <si>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</si>
  <si>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</si>
  <si>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</si>
  <si>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</si>
  <si>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</si>
  <si>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</si>
  <si>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</si>
  <si>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</si>
  <si>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</si>
  <si>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</si>
  <si>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</si>
  <si>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</si>
  <si>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</si>
  <si>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</si>
  <si>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</si>
  <si>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</si>
  <si>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</si>
  <si>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</si>
  <si>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</si>
  <si>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</si>
  <si>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</si>
  <si>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</si>
  <si>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</si>
  <si>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</si>
  <si>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</si>
  <si>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</si>
  <si>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</si>
  <si>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</si>
  <si>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</si>
  <si>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</si>
  <si>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</si>
  <si>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</si>
  <si>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</si>
  <si>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</si>
  <si>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</si>
  <si>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</si>
  <si>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</si>
  <si>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</si>
  <si>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</si>
  <si>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</si>
  <si>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</si>
  <si>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</si>
  <si>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</si>
  <si>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</si>
  <si>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</si>
  <si>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</si>
  <si>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</si>
  <si>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</si>
  <si>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</si>
  <si>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</si>
  <si>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</si>
  <si>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</si>
  <si>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</si>
  <si>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</si>
  <si>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</si>
  <si>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</si>
  <si>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</si>
  <si>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</si>
  <si>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</si>
  <si>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</si>
  <si>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</si>
  <si>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</si>
  <si>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</si>
  <si>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</si>
  <si>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</si>
  <si>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</si>
  <si>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</si>
  <si>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</si>
  <si>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</si>
  <si>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</si>
  <si>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</si>
  <si>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</si>
  <si>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</si>
  <si>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</si>
  <si>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</si>
  <si>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</si>
  <si>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</si>
  <si>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</si>
  <si>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</si>
  <si>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</si>
  <si>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</si>
  <si>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</si>
  <si>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</si>
  <si>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</si>
  <si>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</si>
  <si>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</si>
  <si>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</si>
  <si>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</si>
  <si>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</si>
  <si>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</si>
  <si>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</si>
  <si>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</si>
  <si>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</si>
  <si>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</si>
  <si>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</si>
  <si>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</si>
  <si>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</si>
  <si>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</si>
  <si>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</si>
  <si>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</si>
  <si>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</si>
  <si>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</si>
  <si>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</si>
  <si>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</si>
  <si>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</si>
  <si>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</si>
  <si>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</si>
  <si>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</si>
  <si>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</si>
  <si>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</si>
  <si>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</si>
  <si>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</si>
  <si>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</si>
  <si>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</si>
  <si>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</si>
  <si>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</si>
  <si>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</si>
  <si>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</si>
  <si>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</si>
  <si>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</si>
  <si>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</si>
  <si>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</si>
  <si>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</si>
  <si>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</si>
  <si>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</si>
  <si>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</si>
  <si>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</si>
  <si>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</si>
  <si>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</si>
  <si>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</si>
  <si>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</si>
  <si>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</si>
  <si>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</si>
  <si>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</si>
  <si>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</si>
  <si>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</si>
  <si>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</si>
  <si>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</si>
  <si>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</si>
  <si>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</si>
  <si>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</si>
  <si>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</si>
  <si>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</si>
  <si>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</si>
  <si>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</si>
  <si>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</si>
  <si>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</si>
  <si>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</si>
  <si>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</si>
  <si>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</si>
  <si>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</si>
  <si>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</si>
  <si>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</si>
  <si>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</si>
  <si>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</si>
  <si>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</si>
  <si>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</si>
  <si>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</si>
  <si>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</si>
  <si>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</si>
  <si>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</si>
  <si>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</si>
  <si>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</si>
  <si>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</si>
  <si>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</si>
  <si>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</si>
  <si>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</si>
  <si>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</si>
  <si>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</si>
  <si>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</si>
  <si>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</si>
  <si>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</si>
  <si>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</si>
  <si>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</si>
  <si>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</si>
  <si>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</si>
  <si>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</si>
  <si>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</si>
  <si>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</si>
  <si>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</si>
  <si>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</si>
  <si>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</si>
  <si>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</si>
  <si>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</si>
  <si>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Deadline Date Conversion</t>
  </si>
  <si>
    <t>Launch Date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</si>
  <si>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</si>
  <si>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</si>
  <si>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</si>
  <si>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</si>
  <si>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</si>
  <si>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</si>
  <si>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</si>
  <si>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</si>
  <si>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</si>
  <si>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</si>
  <si>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</si>
  <si>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</si>
  <si>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</si>
  <si>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</si>
  <si>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</si>
  <si>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</si>
  <si>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</si>
  <si>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Parent Category</t>
  </si>
  <si>
    <t>YEAR</t>
  </si>
  <si>
    <t>Goal</t>
  </si>
  <si>
    <t>Number Successful</t>
  </si>
  <si>
    <t>Number Failed</t>
  </si>
  <si>
    <t>Number Cancelled</t>
  </si>
  <si>
    <t>Total Projects</t>
  </si>
  <si>
    <t>Percentage Succesful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</si>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</sst>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</a:t>
            </a:r>
            <a:r>
              <a:rPr lang="en-US" b="1" baseline="0"/>
              <a:t>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5-4876-96DC-3BC86798DA6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95-4876-96DC-3BC86798DA6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95-4876-96DC-3BC86798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99952"/>
        <c:axId val="747600272"/>
      </c:lineChart>
      <c:catAx>
        <c:axId val="747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00272"/>
        <c:crosses val="autoZero"/>
        <c:auto val="1"/>
        <c:lblAlgn val="ctr"/>
        <c:lblOffset val="100"/>
        <c:noMultiLvlLbl val="0"/>
      </c:catAx>
      <c:valAx>
        <c:axId val="7476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Goals'!$F$2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Goals'!$F$3:$F$14</c:f>
              <c:numCache>
                <c:formatCode>General</c:formatCode>
                <c:ptCount val="12"/>
                <c:pt idx="0">
                  <c:v>75.81</c:v>
                </c:pt>
                <c:pt idx="1">
                  <c:v>72.66</c:v>
                </c:pt>
                <c:pt idx="2">
                  <c:v>55.03</c:v>
                </c:pt>
                <c:pt idx="3">
                  <c:v>54.17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</c:v>
                </c:pt>
                <c:pt idx="8">
                  <c:v>66.67</c:v>
                </c:pt>
                <c:pt idx="9">
                  <c:v>66.67</c:v>
                </c:pt>
                <c:pt idx="10">
                  <c:v>0</c:v>
                </c:pt>
                <c:pt idx="11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8-4C20-9DA7-C1376A86FA6D}"/>
            </c:ext>
          </c:extLst>
        </c:ser>
        <c:ser>
          <c:idx val="1"/>
          <c:order val="1"/>
          <c:tx>
            <c:strRef>
              <c:f>'Outcomes Based on Goals'!$G$2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General</c:formatCode>
                <c:ptCount val="12"/>
                <c:pt idx="0">
                  <c:v>24.19</c:v>
                </c:pt>
                <c:pt idx="1">
                  <c:v>27.34</c:v>
                </c:pt>
                <c:pt idx="2">
                  <c:v>44.97</c:v>
                </c:pt>
                <c:pt idx="3">
                  <c:v>45.83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72.73</c:v>
                </c:pt>
                <c:pt idx="8">
                  <c:v>33.33</c:v>
                </c:pt>
                <c:pt idx="9">
                  <c:v>33.33</c:v>
                </c:pt>
                <c:pt idx="10">
                  <c:v>100</c:v>
                </c:pt>
                <c:pt idx="11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8-4C20-9DA7-C1376A86FA6D}"/>
            </c:ext>
          </c:extLst>
        </c:ser>
        <c:ser>
          <c:idx val="2"/>
          <c:order val="2"/>
          <c:tx>
            <c:strRef>
              <c:f>'Outcomes Based on Goals'!$H$2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Goals'!$A$3:$A$14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8-4C20-9DA7-C1376A86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309688"/>
        <c:axId val="810313528"/>
      </c:lineChart>
      <c:catAx>
        <c:axId val="8103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13528"/>
        <c:crosses val="autoZero"/>
        <c:auto val="1"/>
        <c:lblAlgn val="ctr"/>
        <c:lblOffset val="100"/>
        <c:noMultiLvlLbl val="0"/>
      </c:catAx>
      <c:valAx>
        <c:axId val="8103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20</xdr:row>
      <xdr:rowOff>26192</xdr:rowOff>
    </xdr:from>
    <xdr:to>
      <xdr:col>10</xdr:col>
      <xdr:colOff>614362</xdr:colOff>
      <xdr:row>40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4DE2C-39C3-4448-BC2B-B6205B73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17</xdr:row>
      <xdr:rowOff>19051</xdr:rowOff>
    </xdr:from>
    <xdr:to>
      <xdr:col>10</xdr:col>
      <xdr:colOff>4762</xdr:colOff>
      <xdr:row>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D63DA8-231F-4DF8-9221-60933728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sha Farooq" refreshedDate="44308.635235995367" createdVersion="7" refreshedVersion="7" minRefreshableVersion="3" recordCount="4114" xr:uid="{74460EB7-387C-451E-A9E6-A1E468565D6C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eadline Date Conversion" numFmtId="14">
      <sharedItems containsSemiMixedTypes="0" containsNonDate="0" containsDate="1" containsString="0" minDate="2009-08-10T19:26:00" maxDate="2017-05-03T19:12:00"/>
    </cacheField>
    <cacheField name="Launch Date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d v="2015-07-23T03:00:0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d v="2016-07-29T05:35:0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d v="2014-06-14T01:44:1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d v="2016-07-05T01:07:4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d v="2016-04-15T21:00:0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d v="2016-04-17T02:29:04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d v="2014-06-25T01:37:59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d v="2016-08-22T03:00:0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d v="2014-07-16T03:00:0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d v="2016-06-23T20:27:0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d v="2014-07-13T13:59:0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d v="2015-09-27T20:14:0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d v="2014-06-16T05:30:0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d v="2014-11-04T18:33:42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d v="2014-09-17T13:00:5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d v="2015-07-20T19:35:34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d v="2015-09-13T18:11:52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d v="2014-09-26T15:03:09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d v="2015-01-01T07:59:0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d v="2015-04-30T15:20:0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d v="2015-09-15T19:39:0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d v="2016-01-09T00:36:01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d v="2014-08-17T12:22:24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d v="2014-11-16T04:57:13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d v="2015-12-16T23:08:04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d v="2014-07-22T16:09:28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d v="2014-08-21T07:01:55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d v="2016-01-25T19:00:34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d v="2016-05-13T03:59:0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d v="2015-11-08T16:51:41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d v="2014-08-05T07:43:21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d v="2015-04-28T00:00:0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d v="2015-04-04T06:22:05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d v="2015-02-27T16:37:59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d v="2013-05-11T01:22:24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d v="2014-05-25T22:59:0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d v="2014-06-19T04:00:0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d v="2014-10-05T13:39:14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d v="2014-12-28T15:20:26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d v="2014-07-13T00:00:0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d v="2014-10-07T02:22:17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d v="2016-04-27T14:58:27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d v="2015-12-15T23:09:3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d v="2014-12-19T20:40:0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d v="2015-03-01T12:00:0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d v="2015-10-24T04:14:05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d v="2015-01-30T17:00:0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d v="2015-08-10T22:17:17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d v="2014-07-17T16:50:46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d v="2014-04-04T22:00:0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d v="2015-12-25T17:07:01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d v="2016-05-27T23:15:16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d v="2015-06-08T16:00:0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d v="2015-04-25T19:59:22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d v="2014-11-19T18:52:52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d v="2015-09-14T21:00:0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d v="2014-03-23T00:00:0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d v="2013-06-06T19:32:37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d v="2013-03-03T19:11:18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d v="2013-12-28T04:59:00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d v="2013-07-08T00:26:2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d v="2014-08-11T05:59:00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d v="2016-07-18T20:23:40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d v="2012-07-15T14:00:04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d v="2014-02-23T13:39:5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d v="2011-10-02T06:59:00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d v="2011-09-04T21:30:45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d v="2012-05-28T06:30:57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d v="2012-11-15T00:00:00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d v="2011-05-03T03:59:0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d v="2016-01-21T11:41:35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d v="2013-04-23T05:01:12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d v="2011-12-27T17:35:58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d v="2012-05-21T02:59:00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d v="2016-09-01T17:32:0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d v="2014-04-25T18:38:13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d v="2013-12-10T02:00:56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d v="2012-07-14T03:02:00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d v="2011-10-09T19:41: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d v="2015-02-22T11:30:00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d v="2011-05-15T18:11:26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d v="2011-09-23T03:00:37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d v="2015-12-27T14:20:45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d v="2010-06-03T01:41:00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d v="2014-06-22T15:48:5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d v="2013-06-02T18:03:12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d v="2011-07-12T07:08:19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d v="2011-05-17T09:39:24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d v="2017-02-01T08:00:00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d v="2012-07-03T21:00:00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d v="2014-04-07T17:13:42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d v="2012-02-26T00:07:2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d v="2010-08-01T03:00:00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d v="2011-07-12T03:14:42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d v="2012-12-07T23:30:00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d v="2014-01-22T21:39:5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d v="2012-11-04T19:04:46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d v="2013-01-24T18:38:30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d v="2010-12-23T03:08:53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d v="2014-03-07T19:20:30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d v="2011-04-03T01:00:0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d v="2016-05-14T00:00:00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d v="2012-04-02T18:38:2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d v="2011-04-24T23:34:4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d v="2013-05-31T14:42:50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d v="2011-02-26T00:37:10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d v="2013-11-14T05:59:0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d v="2015-05-31T07:59:47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d v="2014-04-13T02:00:00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d v="2011-08-06T15:00:00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d v="2012-01-13T06:34:48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d v="2012-02-04T17:44:04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d v="2011-04-08T10:55:55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d v="2010-06-09T19:00:00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d v="2011-07-29T01:17:16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d v="2011-08-13T23:00:00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d v="2016-10-03T01:11:47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d v="2015-04-18T10:16:00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d v="2016-10-10T10:21:47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d v="2014-10-28T22:00:00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d v="2015-05-15T22:17:2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d v="2017-02-03T23:51:20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d v="2015-06-11T02:00:00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d v="2015-04-03T13:59:01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d v="2016-10-20T05:28:13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d v="2014-10-30T22:29:43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d v="2014-06-16T20:16:0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d v="2016-07-06T00:00:0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d v="2014-11-07T20:30:07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d v="2016-05-31T17:31:00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d v="2015-09-04T17:00:0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d v="2014-07-01T19:00:00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d v="2015-05-16T10:16:0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d v="2015-10-12T13:46:33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d v="2015-08-01T04:59:00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d v="2015-07-12T22:06:1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d v="2015-03-20T03:45:3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d v="2015-05-31T03:40:23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d v="2014-11-16T22:26:18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d v="2016-09-03T05:55:0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d v="2015-04-13T17:17:5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d v="2015-08-11T13:00:5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d v="2017-01-18T00:23:18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d v="2015-01-08T18:18:0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d v="2016-02-27T06:45:36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d v="2014-12-25T08:00:00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d v="2015-05-26T03:53:0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d v="2015-06-18T13:13:1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d v="2014-09-23T01:51:40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d v="2014-12-02T15:04:04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d v="2015-06-03T13:08:15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d v="2015-07-23T13:25:3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d v="2014-08-03T02:59: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d v="2016-02-26T21:52:5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d v="2014-10-22T01:50:2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d v="2016-07-03T10:25:45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d v="2015-08-15T21:54:51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d v="2014-07-02T16:29:55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d v="2014-08-16T23:42:00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d v="2015-10-01T00:00:0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d v="2014-09-19T18:18:21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d v="2016-01-12T15:48:44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d v="2017-01-16T01:49:22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d v="2015-08-04T22:15:35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d v="2015-03-19T19:02:50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d v="2014-10-18T12:07:3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d v="2015-08-30T05:28:0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d v="2016-08-12T04:20:14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d v="2015-03-19T08:28:4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d v="2015-02-28T13:45:08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d v="2015-05-08T18:12:56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d v="2014-08-29T18:40:11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d v="2015-08-05T19:46:39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d v="2015-03-24T00:08:46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d v="2015-11-26T23:55:45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d v="2016-03-04T01:55:55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d v="2015-04-13T19:00:0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d v="2015-06-22T17:48:1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d v="2017-01-07T00:17:1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d v="2014-11-26T20:26:50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d v="2014-09-01T03:59:00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d v="2016-08-18T21:52:19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d v="2017-03-03T20:00:00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d v="2015-07-21T06:59:0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d v="2014-09-05T04:23:35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d v="2016-09-03T16:34:37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d v="2016-06-16T15:37:26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d v="2015-10-02T10:35:38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d v="2014-10-17T19:00:3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d v="2014-11-28T23:26:06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d v="2016-03-06T23:55:3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d v="2015-07-10T16:05:32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d v="2015-10-10T21:00:00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d v="2017-02-17T21:00:00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d v="2014-10-05T09:12:02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d v="2016-09-01T02:58:22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d v="2014-09-15T02:00:0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d v="2015-02-08T19:38:49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d v="2015-10-08T20:59:0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d v="2015-01-29T20:21:04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d v="2016-08-04T14:00:0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d v="2015-10-06T15:10:22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d v="2016-08-06T00:06:2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d v="2015-01-04T04:43:58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d v="2014-12-16T08:52:47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d v="2015-07-10T22:08:55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d v="2015-10-01T05:00:0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d v="2015-09-19T03:50:17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d v="2016-04-16T20:08:40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d v="2015-08-16T14:06:41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d v="2015-03-06T15:22:29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d v="2016-02-17T23:59:0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d v="2015-04-22T22:00:37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d v="2014-12-28T15:22:29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d v="2015-05-15T15:04:49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d v="2016-04-01T06:59:00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d v="2015-08-20T20:06:0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d v="2015-03-28T19:06:04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d v="2015-03-27T02:39:00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d v="2016-05-22T01:05:0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d v="2015-07-10T05:38:46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d v="2016-04-08T22:04:14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d v="2015-05-31T09:29:00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d v="2015-07-09T21:27:21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d v="2015-06-01T16:28:25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d v="2016-02-13T22:24:57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d v="2015-06-04T18:39:11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d v="2016-01-02T23:00:5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d v="2015-02-27T19:49:06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d v="2016-09-29T21:52:52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d v="2015-06-21T00:50:59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d v="2015-07-09T21:48:17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d v="2016-01-05T00:00:0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d v="2016-03-08T13:51:09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d v="2016-12-30T09:00:00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d v="2015-11-08T12:00:0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d v="2013-05-05T17:00:11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d v="2014-12-21T16:45:0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d v="2011-12-20T11:49:50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d v="2014-02-22T01:08:2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d v="2010-03-16T07:06:00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d v="2012-08-16T01:16:2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d v="2010-12-18T09:43:2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d v="2010-10-16T03:39:00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d v="2012-01-07T18:35:09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d v="2010-08-22T17:40:00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d v="2013-06-06T13:34:51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d v="2012-05-16T19:00:00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d v="2010-06-01T03:59:00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d v="2012-02-15T15:37:15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d v="2015-10-17T02:00:00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d v="2011-03-16T11:38:0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d v="2013-03-16T18:27:47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d v="2016-05-19T15:02:42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d v="2011-06-18T01:14:26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d v="2015-04-08T17:42:4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d v="2010-07-17T09:59:0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d v="2012-06-07T14:55:00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d v="2011-02-26T05:57:0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d v="2012-09-27T22:54:5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d v="2012-05-11T14:53:1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d v="2010-05-10T20:16:00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d v="2010-04-23T03:51:00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d v="2014-06-25T10:51:39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d v="2011-11-07T04:39:3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d v="2017-02-22T04:43:42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d v="2011-05-25T04:00:0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d v="2014-01-02T08:00:00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d v="2010-04-28T18:49:00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d v="2011-07-03T11:57:46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d v="2012-04-05T06:59:00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d v="2012-11-10T01:46:06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d v="2012-04-28T00:57:5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d v="2015-05-23T21:23:39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d v="2012-10-12T00:58:59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d v="2017-02-27T02:01:00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d v="2014-05-30T14:10:3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d v="2009-08-10T19:26:00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d v="2010-02-22T22:00:00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d v="2011-06-01T04:59:00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d v="2012-01-21T17:43:00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d v="2013-09-19T18:08:48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d v="2013-03-25T18:35:2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d v="2012-11-02T04:00:00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d v="2012-06-26T04:03:13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d v="2013-11-02T10:57:1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d v="2011-02-02T07:59:0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d v="2013-05-01T00:01:00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d v="2011-10-29T03:59:00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d v="2014-04-20T16:01:5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d v="2010-07-19T16:00: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d v="2013-11-01T00:00:00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d v="2012-09-07T11:24:43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d v="2015-05-01T03:59:00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d v="2014-05-09T21:00:00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d v="2010-11-17T06:24:20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d v="2011-04-24T23:02:18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d v="2013-03-19T16:42:1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d v="2012-02-24T20:33:58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d v="2012-06-02T01:42:26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d v="2012-09-01T02:00:00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d v="2012-03-10T15:07:29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d v="2013-03-20T19:05:33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d v="2013-02-07T22:40:01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d v="2011-03-10T16:40:10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d v="2012-09-03T18:02:1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d v="2011-10-20T02:00:0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d v="2012-01-01T07:59:00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d v="2013-04-14T21:03:5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d v="2010-08-11T15:59:00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d v="2013-03-01T19:59:48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d v="2012-08-22T18:32:1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d v="2014-12-11T04:59:00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d v="2013-12-11T16:14:43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d v="2013-03-26T23:55:51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d v="2010-02-02T07:59:00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d v="2015-12-22T23:00:0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d v="2016-11-08T11:43:06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d v="2016-05-13T13:40:48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d v="2016-12-21T07:59:00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d v="2015-08-01T15:01:48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d v="2016-12-20T04:30:33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d v="2017-03-14T22:57:00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d v="2015-03-22T08:00:00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d v="2015-11-01T04:00:00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d v="2015-11-07T04:00:00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d v="2013-05-17T03:59:0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d v="2016-06-17T13:57:1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d v="2015-10-28T08:00:00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d v="2016-04-07T14:16: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d v="2015-05-15T19:00:00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d v="2015-05-08T22:00:00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d v="2015-11-13T15:18:38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d v="2015-03-14T02:05:08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d v="2016-09-03T01:00:0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d v="2015-04-29T18:14:28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d v="2017-03-08T21:00:0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d v="2014-10-01T03:59:00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d v="2016-04-29T18:44:2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d v="2014-11-14T03:00:00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d v="2015-06-01T02:20:00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d v="2015-05-20T22:39:50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d v="2015-10-14T12:00:21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d v="2015-11-14T12:53:29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d v="2015-08-21T14:05:16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d v="2017-02-24T11:58:28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d v="2016-09-11T03:59:0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d v="2016-04-07T22:09:1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d v="2014-10-08T04:01:08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d v="2015-11-19T20:00:19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d v="2016-04-08T18:52:01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d v="2014-12-01T08:03:1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d v="2016-03-16T18:16:33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d v="2015-04-24T05:19: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d v="2016-06-15T15:00:00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d v="2014-11-14T05:12:00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d v="2015-07-23T03:11:0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d v="2014-11-23T01:01:46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d v="2014-08-08T00:00:00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d v="2010-05-02T19:22:00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d v="2014-06-21T03:59:00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d v="2014-02-28T14:33:19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d v="2012-05-20T19:01:58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d v="2013-05-01T04:59:00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d v="2015-03-15T13:32:02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d v="2012-01-15T13:14:2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d v="2017-01-06T19:05:0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d v="2013-02-01T18:25:39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d v="2016-04-05T16:00:00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d v="2012-07-18T21:53:18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d v="2011-09-16T21:20:31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d v="2014-03-01T17:18:00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d v="2016-08-25T10:51:5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d v="2015-11-14T07:01:00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d v="2016-01-25T23:52:00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d v="2012-05-03T16:31:12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d v="2016-01-23T17:16:32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d v="2012-07-30T05:00:00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d v="2012-09-06T17:01:40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d v="2014-05-19T02:49:19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d v="2015-01-06T18:45:47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d v="2014-11-21T15:01:41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d v="2015-08-10T22:49:51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d v="2015-08-15T06:00:00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d v="2016-07-28T01:49:40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d v="2014-03-07T22:59:00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d v="2015-05-08T00:52:52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d v="2011-12-18T00:59:00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d v="2011-09-08T03:00:00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d v="2013-10-10T17:00:52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d v="2016-04-17T18:38:02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d v="2012-04-27T21:32:00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d v="2012-07-07T13:33:2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d v="2010-09-01T03:44:00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d v="2015-04-29T19:02:06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d v="2016-12-14T12:00:00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d v="2014-05-17T03:30: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d v="2011-08-07T20:12:50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d v="2015-11-05T13:56:57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d v="2011-08-10T07:08:00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d v="2014-02-05T23:04:00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d v="2014-03-06T02:02:19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d v="2011-05-09T05:59:00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d v="2011-11-19T21:54:10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d v="2013-11-05T18:39:50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d v="2016-07-22T20:42:2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d v="2015-06-18T23:33:17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d v="2013-12-22T05:00:00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d v="2012-07-25T17:49:38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d v="2012-07-19T21:03:31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d v="2013-10-12T01:31:05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d v="2014-10-17T12:00:00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d v="2014-02-08T09:30:31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d v="2013-04-08T04:33:00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d v="2015-07-23T06:46:37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d v="2013-06-29T20:13: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d v="2014-03-14T04:40:31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d v="2015-08-21T11:47:36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d v="2014-09-11T06:14:57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d v="2013-06-05T22:13:50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d v="2012-03-26T08:01:39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d v="2015-11-27T21:40:04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d v="2016-03-01T17:05:14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d v="2015-10-22T18:59:0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d v="2014-06-16T22:00:00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d v="2009-11-27T04:59:0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d v="2013-09-11T02:34:27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d v="2016-07-05T20:54:43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d v="2015-10-21T17:26:21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d v="2015-10-11T15:07:02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d v="2013-12-01T21:01:42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d v="2013-09-13T17:56:20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d v="2013-07-31T08:41:53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d v="2016-10-08T07:38:46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d v="2015-11-18T07:15:5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d v="2014-10-17T18:16:58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d v="2016-03-24T22:39:13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d v="2013-11-02T19:03:16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d v="2015-02-19T21:19:43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d v="2014-02-10T00:21:41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d v="2012-02-15T21:46:01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d v="2015-05-21T08:02:5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d v="2015-03-04T02:00:20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d v="2013-03-23T12:19:23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d v="2014-05-14T18:11:3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d v="2013-10-17T13:38:0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d v="2014-02-14T22:43:2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d v="2014-01-25T17:09: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d v="2015-05-13T16:53:3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d v="2015-02-19T19:47:59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d v="2014-11-26T13:14:00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d v="2012-04-17T00:31:0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d v="2013-10-22T03:59:00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d v="2014-08-16T18:25:12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d v="2013-05-14T16:47:40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d v="2011-11-13T16:22:07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d v="2014-06-01T04:00:0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d v="2013-06-02T20:19:27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d v="2011-08-10T03:02:21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d v="2011-09-24T17:02:3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d v="2016-05-18T20:22:1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d v="2014-06-27T02:52:54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d v="2012-09-07T22:37:44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d v="2012-09-28T16:18:5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d v="2012-07-11T03:51:0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d v="2014-09-05T23:45:24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d v="2014-01-16T04:00:0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d v="2014-04-19T16:19:39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d v="2014-08-23T22:08:38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d v="2014-09-17T16:45:19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d v="2017-02-17T07:53:49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d v="2015-05-06T02:04:03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d v="2014-06-03T03:59:00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d v="2012-05-18T20:02:14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d v="2015-04-01T20:51:49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d v="2014-11-21T10:47:1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d v="2013-08-09T12:00:1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d v="2012-10-10T16:08:09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d v="2016-04-14T14:34:0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d v="2013-01-29T04:44:3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d v="2015-11-05T23:32:52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d v="2013-05-17T12:08:19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d v="2014-06-01T22:37:19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d v="2016-12-25T15:16:34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d v="2017-01-09T01:18:20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d v="2012-01-05T11:33:00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d v="2012-08-22T23:14:4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d v="2016-01-27T23:34:59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d v="2016-10-13T00:50:3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d v="2015-05-20T17:25:38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d v="2014-07-03T03:00:00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d v="2015-07-16T19:51:4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d v="2014-02-10T22:21:14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d v="2014-12-25T05:00:0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d v="2011-12-23T18:17:2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d v="2009-10-12T20:59:0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d v="2010-05-08T22:16: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d v="2011-07-09T05:37:3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d v="2012-03-18T12:17:0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d v="2015-01-17T12:38:2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d v="2012-04-10T22:36:2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d v="2015-12-25T02:21:26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d v="2013-08-10T13:15:2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d v="2012-10-19T23:00:5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d v="2012-05-25T14:14:00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d v="2015-06-28T15:09:3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d v="2016-03-01T04:13:59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d v="2013-04-06T06:16:22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d v="2016-11-20T18:48:47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d v="2016-08-15T07:00:00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d v="2014-08-09T14:44:07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d v="2015-12-29T11:46:41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d v="2015-05-27T18:41:2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d v="2017-02-02T14:46:01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d v="2015-09-06T14:46:0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d v="2012-12-05T09:23:41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d v="2015-12-10T16:51:01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d v="2016-11-01T04:59:00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d v="2016-03-20T23:58:45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d v="2015-09-21T03:11:1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d v="2016-06-01T17:12:49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d v="2014-09-13T09:37:21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d v="2015-08-07T17:00:00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d v="2017-02-17T16:05:00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d v="2015-06-21T21:20:00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d v="2017-01-11T05:00:00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d v="2015-06-24T02:00:0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d v="2016-12-17T06:59:00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d v="2016-05-13T00:10:08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d v="2016-05-16T10:26:05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d v="2015-11-01T23:00:00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d v="2017-01-06T13:05:0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d v="2015-08-03T18:00:00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d v="2015-11-04T19:26:31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d v="2016-05-13T19:04:23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d v="2016-07-05T01:11:47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d v="2015-02-04T19:36:46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d v="2015-10-29T01:07:14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d v="2016-05-03T16:41:56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d v="2014-11-01T02:12:42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d v="2016-07-04T15:46:00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d v="2015-11-15T15:13:09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d v="2015-10-17T16:01:55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d v="2016-02-10T16:42:44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d v="2015-10-29T21:40: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d v="2015-07-08T15:17:02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d v="2017-01-31T05:00:0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d v="2015-08-01T17:53:00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d v="2016-01-09T14:48:16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d v="2014-11-14T18:16:31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d v="2014-10-19T16:26:12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d v="2016-06-12T08:29:03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d v="2016-01-06T20:38:3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d v="2016-12-02T23:36:4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d v="2015-03-24T20:11:45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d v="2015-12-13T06:47:4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d v="2014-12-17T18:30:45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d v="2015-10-26T15:48:33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d v="2016-12-18T09:20:15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d v="2015-02-17T01:40:4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d v="2016-03-12T22:37:55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d v="2015-07-10T18:50:49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d v="2016-07-14T16:25:33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d v="2015-01-01T20:13:14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d v="2016-01-16T11:00:00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d v="2016-01-01T20:20:12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d v="2016-02-18T19:09:29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d v="2015-07-27T03:59:00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d v="2015-11-04T18:11:28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d v="2015-01-18T01:12:0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d v="2016-10-19T10:38:2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d v="2015-06-13T16:37:23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d v="2015-03-28T10:19:12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d v="2016-05-20T14:08:22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d v="2015-09-07T13:53:13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d v="2014-12-25T20:27:03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d v="2016-09-22T21:47:4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d v="2015-08-02T00:18:24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d v="2015-03-15T18:00:00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d v="2015-03-19T21:31:2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d v="2015-03-16T16:11:56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d v="2015-12-01T00:00:00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d v="2015-02-15T20:30:0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d v="2015-04-16T18:10:33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d v="2016-11-17T19:28:06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d v="2015-07-08T14:44:5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d v="2016-02-08T13:01:0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d v="2015-07-22T13:02:10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d v="2014-12-03T05:34:2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d v="2015-04-06T15:15:45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d v="2016-04-16T18:43:26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d v="2015-05-04T01:40:38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d v="2016-11-02T21:31:32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d v="2016-07-31T16:00:00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d v="2014-12-05T00:03:01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d v="2015-03-08T15:16:00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d v="2015-05-09T19:09:22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d v="2014-12-26T20:35:39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d v="2015-06-18T19:03:35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d v="2014-08-14T15:20:2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d v="2014-08-28T00:50:56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d v="2015-08-23T08:35:0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d v="2015-05-24T15:00:0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d v="2015-11-22T20:48:56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d v="2015-06-15T22:06:20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d v="2015-11-29T01:49:04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d v="2015-04-22T19:56:26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d v="2016-01-19T13:27:1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d v="2016-09-02T00:45:46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d v="2015-10-01T04:59:00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d v="2016-06-24T01:29:0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d v="2015-09-25T02:55:59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d v="2017-02-25T09:01:4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d v="2015-05-08T08:14:03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d v="2015-12-09T19:26:43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d v="2014-11-25T16:36:30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d v="2014-08-25T17:12:18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d v="2016-07-07T23:42:1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d v="2016-07-01T18:35:38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d v="2015-05-28T00:13:1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d v="2015-05-14T23:44:01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d v="2017-03-26T20:29:3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d v="2015-08-15T13:22:00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d v="2016-03-14T23:00:0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d v="2014-07-13T16:37:3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d v="2016-05-14T15:18:28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d v="2015-09-06T05:10:0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d v="2016-05-28T18:32:09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d v="2015-11-25T16:49:25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d v="2016-06-17T23:00:00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d v="2015-02-26T22:17:09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d v="2015-04-12T02:12:42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d v="2015-06-06T10:47:00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d v="2017-02-25T23:04:00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d v="2017-03-25T13:14:22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d v="2014-10-13T13:59:55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d v="2016-11-24T23:00:0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d v="2015-08-13T13:40:4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d v="2015-08-19T15:37:54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d v="2015-05-31T15:24:35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d v="2014-10-29T01:00:00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d v="2016-08-12T00:37:54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d v="2014-08-11T20:27:4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d v="2016-03-17T17:25:49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d v="2014-10-14T16:38:2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d v="2014-09-16T21:53:33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d v="2014-12-19T01:53:04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d v="2014-12-13T00:25:1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d v="2016-12-01T17:34:10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d v="2015-08-20T14:50:40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d v="2015-07-08T22:58:33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d v="2015-03-12T21:58:32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d v="2016-04-17T18:18:39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d v="2015-12-23T20:17:52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d v="2015-07-26T18:00:00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d v="2015-08-23T14:14:55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d v="2014-11-09T18:47:59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d v="2016-10-23T15:29:19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d v="2015-01-16T10:30:47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d v="2015-07-18T20:14:16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d v="2015-04-13T15:59:35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d v="2017-01-13T17:04:21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d v="2014-08-17T19:58:1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d v="2016-10-29T08:57:4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d v="2015-05-11T19:57:02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d v="2016-07-06T15:00:5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d v="2016-06-19T08:10:0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d v="2015-01-14T04:00:00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d v="2015-01-01T04:59:00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d v="2014-09-01T20:10:17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d v="2014-08-12T02:47:07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d v="2015-01-01T06:59:00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d v="2015-02-07T18:26:21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d v="2016-06-28T09:41:3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d v="2016-05-21T09:02:1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d v="2016-09-03T16:41:4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d v="2014-09-17T12:02:11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d v="2016-10-26T19:20:04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d v="2017-03-14T17:22:0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d v="2016-10-31T21:36:04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d v="2014-07-25T03:00:00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d v="2015-01-12T20:47:52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d v="2015-08-03T16:09:3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d v="2017-02-05T18:00:53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d v="2015-10-15T02:30:53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d v="2016-12-08T04:59:00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d v="2016-09-09T06:00:0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d v="2015-07-01T00:40:4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d v="2016-12-22T09:01:03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d v="2015-04-30T19:23:47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d v="2017-02-01T15:55:5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d v="2014-10-31T12:30:20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d v="2014-07-25T22:15:02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d v="2016-02-03T12:33:09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d v="2014-09-18T02:00:00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d v="2013-11-22T16:00:00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d v="2017-01-10T16:31:21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d v="2014-07-23T15:54:40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d v="2016-11-24T18:26:27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d v="2017-01-31T23:32:00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d v="2017-02-20T04:37:4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d v="2017-01-21T11:47:5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d v="2016-12-14T18:39:0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d v="2017-01-01T15:55:2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d v="2014-09-13T13:56:40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d v="2014-12-05T00:59:1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d v="2014-08-20T00:44:0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d v="2016-12-14T12:01:0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d v="2016-02-14T16:20:3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d v="2016-06-05T12:42:12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d v="2017-02-28T18:54:42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d v="2015-11-05T03:10:40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d v="2014-12-01T00:00:00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d v="2014-09-05T20:30:02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d v="2017-02-18T05:59:00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d v="2016-02-23T00:57:56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d v="2012-01-29T15:34:51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d v="2014-08-01T13:43:27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d v="2012-04-08T18:19:38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d v="2015-07-30T03:59:00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d v="2011-06-30T15:19:2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d v="2015-12-13T15:01:52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d v="2013-04-12T01:01:2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d v="2013-01-14T21:20:00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d v="2011-08-21T20:05:57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d v="2012-09-19T04:27:41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d v="2011-12-07T17:53:11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d v="2012-01-22T06:00:00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d v="2013-09-29T10:11:01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d v="2013-12-20T10:04:52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d v="2015-05-09T05:00:00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d v="2014-12-04T00:39:00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d v="2013-11-21T04:59:00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d v="2014-02-14T20:00:00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d v="2014-12-01T04:59:00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d v="2014-08-11T12:03:4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d v="2015-06-21T03:31:22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d v="2013-06-11T15:33:26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d v="2014-03-21T21:01:5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d v="2012-04-16T21:00:00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d v="2012-12-13T22:58:23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d v="2013-05-03T13:44:0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d v="2012-09-23T03:59:00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d v="2015-01-15T10:54:00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d v="2014-08-10T20:19:26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d v="2017-01-28T22:35:30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d v="2013-02-24T21:04:32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d v="2011-08-04T15:07:55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d v="2016-10-16T11:00:00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d v="2015-02-14T14:09:5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d v="2013-01-05T17:58:41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d v="2013-05-20T00:41:00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d v="2011-04-18T17:24:1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d v="2012-12-06T01:18:34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d v="2010-10-08T20:04:2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d v="2014-07-09T07:55:3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d v="2016-11-26T19:20:13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d v="2014-02-02T18:02:06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d v="2016-12-04T06:00:0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d v="2013-08-15T10:43:28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d v="2015-09-10T04:09:21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d v="2014-10-19T13:01:24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d v="2015-02-16T18:48:03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d v="2015-05-21T03:26:5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d v="2013-12-16T04:58: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d v="2013-12-26T23:54:54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d v="2013-02-24T23:59:29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d v="2016-01-30T19:46:42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d v="2009-11-01T03:59:0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d v="2015-05-10T23:01:0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d v="2014-02-23T18:43:38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d v="2011-12-16T01:26:3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d v="2015-10-11T05:00:0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d v="2013-07-31T23:32:5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d v="2014-04-30T16:51:2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d v="2010-10-15T04:00:0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d v="2011-05-03T16:10:25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d v="2013-06-08T00:01:14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d v="2012-08-25T18:11:4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d v="2012-04-27T22:00:00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d v="2014-03-17T02:35:19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d v="2013-02-28T14:15:1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d v="2012-05-11T15:47:00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d v="2013-11-01T15:03:46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d v="2012-07-07T03:59:00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d v="2013-01-21T07:59:00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d v="2013-02-01T01:08:59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d v="2013-11-13T05:59:00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d v="2013-11-07T21:58:03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d v="2013-07-03T04:59:00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d v="2011-09-05T17:06:00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d v="2012-04-07T04:59:00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d v="2013-09-15T21:10:00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d v="2012-04-29T04:00:00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d v="2014-09-30T14:09:47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d v="2012-04-27T16:00:46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d v="2014-09-11T10:24:14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d v="2011-07-01T19:05:20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d v="2012-09-17T04:05:00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d v="2011-05-29T01:00:00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d v="2011-07-23T03:59:00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d v="2011-07-16T23:00:00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d v="2011-09-07T16:35:39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d v="2017-03-01T02:00:00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d v="2014-12-22T04:59:00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d v="2014-01-19T20:00:30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d v="2012-09-01T01:21:02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d v="2013-07-10T16:52:00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d v="2013-03-01T13:58:00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d v="2012-07-20T23:02:4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d v="2011-05-31T18:04:00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d v="2014-11-01T22:01:43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d v="2013-04-09T06:30:00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d v="2012-03-11T04:59:00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d v="2012-08-07T17:01:00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d v="2013-12-21T04:44:00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d v="2014-06-09T05:00:0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d v="2015-05-04T04:01:00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d v="2012-10-05T22:44:10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d v="2015-03-22T22:20: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d v="2010-04-18T06:59:00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d v="2012-10-29T07:21:24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d v="2012-03-25T23:55:30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d v="2012-02-14T19:49:00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d v="2012-06-25T16:24:00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d v="2016-07-13T19:14:00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d v="2013-03-22T11:37:05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d v="2012-04-27T15:31:34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d v="2012-01-21T08:13:00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d v="2014-04-19T21:04:35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d v="2013-07-01T03:59:00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d v="2012-05-19T03:00:00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d v="2013-10-07T01:21:58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d v="2014-05-01T23:57:42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d v="2012-01-17T21:33:05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d v="2012-09-22T18:19:16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d v="2016-09-24T05:26:27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d v="2014-11-10T21:07:43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d v="2013-10-14T03:59:00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d v="2016-12-08T08:00:00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d v="2014-11-01T04:59:00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d v="2016-09-05T03:59:00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d v="2014-03-10T14:00:00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d v="2015-07-10T19:09:36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d v="2015-04-14T19:00:33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d v="2015-03-16T02:34:24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d v="2016-04-25T04:59:0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d v="2016-07-31T19:45:00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d v="2016-10-24T21:00:00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d v="2015-02-16T19:58:29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d v="2016-12-28T05:05:4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d v="2016-07-24T03:00:17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d v="2016-10-25T19:00:00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d v="2015-11-25T14:57:11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d v="2015-04-15T22:59:00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d v="2015-06-04T00:00:00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d v="2013-11-22T12:35: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d v="2016-09-16T23:10:04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d v="2013-11-11T14:19:08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d v="2012-02-12T02:49:26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d v="2013-10-16T09:59:00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d v="2013-01-16T18:33:17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d v="2015-02-28T15:10:00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d v="2009-12-01T04:59:00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d v="2014-01-07T00:39:5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d v="2013-04-08T19:17:3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d v="2013-09-01T00:32:0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d v="2013-11-29T14:28:15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d v="2011-03-10T19:48:47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d v="2012-11-11T05:00:40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d v="2013-05-04T14:00:3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d v="2015-09-21T17:22:11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d v="2013-02-04T11:55:27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d v="2013-12-19T18:56:00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d v="2010-12-23T05:35:24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d v="2012-05-29T19:55:05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d v="2012-10-30T07:42:18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d v="2012-01-14T06:01:26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d v="2011-09-06T20:39:1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d v="2016-03-02T22:27:15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d v="2012-05-12T02:31:0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d v="2016-12-30T22:35:1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d v="2016-09-15T20:53:33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d v="2012-05-27T23:00:55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d v="2011-09-01T06:00:00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d v="2014-10-05T18:49:03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d v="2013-11-21T17:46:19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d v="2014-08-21T00:45:30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d v="2010-08-01T04:00:00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d v="2015-04-01T20:32:4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d v="2016-06-05T23:33:30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d v="2010-10-25T03:03:49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d v="2015-08-28T04:00:00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d v="2012-11-28T17:31:48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d v="2012-01-15T18:11:50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d v="2011-05-28T02:22:42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d v="2016-03-30T19:23:22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d v="2010-06-08T19:11:0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d v="2014-08-30T15:30:0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d v="2012-09-23T02:25:0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d v="2016-01-03T01:55:37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d v="2011-01-24T05:45:26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d v="2014-03-13T03:33:10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d v="2011-09-11T04:37:0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d v="2010-07-27T04:59:0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d v="2012-07-23T04:00:00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d v="2017-03-03T13:05:19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d v="2014-01-24T00:07:25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d v="2012-12-11T03:37:27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d v="2012-05-05T03:20:19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d v="2012-08-25T18:19:07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d v="2012-03-01T04:59:00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d v="2010-10-22T05:00:0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d v="2014-07-14T02:30:0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d v="2014-12-01T22:59:21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d v="2012-12-19T15:24:05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d v="2013-11-14T17:07:02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d v="2011-12-12T05:06:16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d v="2014-10-01T12:43: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d v="2014-11-22T00:02:0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d v="2013-02-13T22:37:49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d v="2013-11-27T22:08:31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d v="2010-07-08T22:40:0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d v="2012-05-14T19:44:55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d v="2012-11-18T00:00:00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d v="2012-04-09T04:42:4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d v="2010-06-25T21:32:0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d v="2014-03-16T22:00:00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d v="2013-03-22T22:15:45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d v="2014-05-12T04:03:29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d v="2014-05-04T06:00:00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d v="2016-01-29T08:00:29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d v="2012-01-18T20:00:0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d v="2013-11-03T20:09:1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d v="2012-09-02T11:30:4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d v="2013-06-30T19:58:0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d v="2015-08-11T00:12:06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d v="2017-02-10T02:19:05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d v="2016-02-18T20:14:20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d v="2016-11-29T17:01:45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d v="2016-04-18T14:00:00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d v="2017-02-18T23:59:00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d v="2016-09-09T18:00:4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d v="2016-06-30T18:45:06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d v="2016-03-12T19:52:44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d v="2016-02-21T01:02:56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d v="2016-01-17T18:01:01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d v="2016-06-04T15:41:12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d v="2016-11-18T15:43:3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d v="2015-01-25T03:56:39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d v="2015-08-20T20:00:3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d v="2016-09-13T07:05:00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d v="2015-04-26T20:55:59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d v="2016-11-17T14:15:33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d v="2015-04-10T04:59:00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d v="2015-01-19T04:11:05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d v="2017-03-14T14:02:35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d v="2017-02-20T19:00:00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d v="2016-02-11T17:05:53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d v="2016-10-17T15:15:1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d v="2015-09-01T15:05:19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d v="2016-10-26T03:59:00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d v="2016-10-06T15:15:32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d v="2016-04-22T05:06:14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d v="2014-08-15T20:20:34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d v="2017-02-09T07:16:47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d v="2017-01-23T04:59:0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d v="2015-06-01T17:01:00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d v="2014-09-04T06:59:00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d v="2015-11-09T01:21:3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d v="2016-03-25T16:59:16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d v="2016-06-28T16:43:0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d v="2015-08-14T01:24:57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d v="2016-02-21T22:36:3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d v="2016-02-25T07:25:01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d v="2016-06-20T18:59:00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d v="2014-11-30T22:42:02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d v="2014-08-09T22:43:42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d v="2016-10-02T18:04:46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d v="2016-08-23T20:54:00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d v="2015-03-28T01:46:4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d v="2015-12-31T23:00:00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d v="2016-01-10T00:00:00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d v="2014-06-23T07:04:10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d v="2016-10-01T08:33:45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d v="2016-09-28T22:24:55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d v="2014-09-03T18:49:24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d v="2016-07-12T18:51:00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d v="2016-05-07T21:11:59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d v="2016-11-12T05:00:00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d v="2014-11-30T22:59:00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d v="2014-11-29T16:00:00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d v="2014-07-27T15:27:00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d v="2014-11-28T03:28:1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d v="2015-11-19T05:03:21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d v="2014-11-13T08:02:00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d v="2017-03-15T00:26: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d v="2017-01-30T17:16:53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d v="2015-12-17T05:59:00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d v="2017-03-16T16:01:01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d v="2016-02-18T17:00:27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d v="2015-10-30T14:59:43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d v="2014-12-12T07:11:00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d v="2016-12-14T15:00:23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d v="2016-12-28T19:25:15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d v="2016-06-19T14:30:46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d v="2016-09-05T02:59:0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d v="2014-12-18T21:33:1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d v="2017-01-24T10:34: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d v="2015-12-29T20:00:00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d v="2015-01-01T00:03:3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d v="2015-11-25T22:04:5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d v="2016-04-07T01:34: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d v="2015-11-21T17:12:15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d v="2016-07-14T11:48:53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d v="2015-02-04T23:22:2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d v="2015-06-02T00:47:0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d v="2015-10-17T04:00:00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d v="2015-05-17T15:31:17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d v="2015-06-20T22:04: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d v="2016-01-31T13:56:03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d v="2015-03-16T19:00:37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d v="2016-03-31T08:46:5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d v="2014-10-23T00:49:0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d v="2017-03-06T20:00:00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d v="2015-04-04T21:59:00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d v="2016-09-12T11:35:49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d v="2015-12-16T18:20:10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d v="2016-06-23T16:00:2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d v="2016-12-12T17:34:40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d v="2016-08-05T03:59:00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d v="2015-02-11T15:23:40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d v="2013-01-07T08:00:00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d v="2015-05-18T05:00:00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d v="2016-03-19T04:33:43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d v="2016-12-13T07:59:00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d v="2016-08-27T17:00:09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d v="2014-07-31T01:26:32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d v="2014-09-12T10:00:0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d v="2015-05-20T06:04:15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d v="2015-03-05T20:27:00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d v="2014-08-23T20:59:10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d v="2015-12-26T20:26:0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d v="2014-11-05T20:38:35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d v="2016-09-25T01:16:29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d v="2016-02-12T10:20:45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d v="2015-09-14T19:07:57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d v="2014-08-27T00:20:25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d v="2016-06-06T20:09:0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d v="2017-03-06T04:08:52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d v="2014-08-10T22:00:0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d v="2016-03-07T23:49:0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d v="2015-04-24T16:16:17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d v="2016-12-04T21:54:43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d v="2015-03-26T00:00:00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d v="2015-03-13T17:57:3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d v="2015-04-15T21:54:53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d v="2016-05-02T01:00:00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d v="2016-07-12T19:22:21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d v="2016-08-31T00:44:22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d v="2013-07-07T05:28:23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d v="2014-02-19T09:08:42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d v="2013-08-04T23:06:22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d v="2013-12-21T20:32:11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d v="2016-04-10T07:54:24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d v="2013-11-26T06:30:5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d v="2012-10-01T00:17:02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d v="2015-11-17T19:04:53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d v="2014-02-05T19:58: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d v="2011-10-16T23:09:0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d v="2014-01-04T04:09:05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d v="2012-05-06T21:41:56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d v="2014-09-11T09:04:10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d v="2016-01-14T04:00:11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d v="2011-07-22T04:42:01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d v="2016-05-14T13:35:36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d v="2014-05-11T03:18:53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d v="2015-01-28T22:14:52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d v="2012-08-10T21:44:48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d v="2014-08-02T15:49:4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d v="2014-08-08T21:53:2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d v="2016-03-14T15:06:1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d v="2014-08-24T20:48:11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d v="2014-06-15T17:08:0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d v="2014-04-24T19:11:0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d v="2015-06-26T04:32:55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d v="2015-05-29T04:27:33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d v="2016-04-10T18:41:12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d v="2013-01-06T00:37:18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d v="2016-02-11T23:22: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d v="2011-10-09T17:07:13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d v="2013-08-30T12:53:40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d v="2014-10-04T03:30:00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d v="2014-03-02T19:01: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d v="2014-04-13T18:18:1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d v="2015-05-13T20:04:28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d v="2016-02-14T02:39:31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d v="2016-07-14T18:12:00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d v="2013-12-09T05:59:00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d v="2016-06-18T05:19:50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d v="2014-06-11T09:50:21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d v="2014-03-24T02:15:2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d v="2012-04-04T16:46:15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d v="2014-07-23T20:40:24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d v="2012-04-13T14:17:15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d v="2016-11-18T19:03:10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d v="2012-12-07T22:23:42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d v="2016-01-08T04:53:10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d v="2015-01-19T08:30:00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d v="2014-08-14T23:27:00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d v="2013-10-09T08:18:0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d v="2016-03-30T15:41:3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d v="2012-06-09T20:20:08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d v="2015-12-25T14:21:53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d v="2014-04-05T02:59:39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d v="2014-04-06T19:01:04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d v="2011-10-28T20:56:4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d v="2016-03-13T21:25:16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d v="2013-05-30T16:53:45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d v="2014-04-19T12:34:08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d v="2015-04-30T16:00:5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d v="2015-09-25T14:58:50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d v="2016-07-14T07:51:34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d v="2014-11-14T21:30:00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d v="2014-08-07T15:35:17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d v="2016-06-05T06:21:33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d v="2014-11-26T00:55:0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d v="2015-12-24T21:47:4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d v="2017-01-01T02:46:11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d v="2014-07-31T09:46:21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d v="2014-11-29T04:33:00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d v="2016-08-06T23:44:54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d v="2015-12-19T16:07:09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d v="2016-04-23T19:40: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d v="2017-01-21T21:45:31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d v="2015-01-01T08:20:26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d v="2015-08-06T11:05:21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d v="2015-07-09T16:47:3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d v="2015-02-17T00:08:47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d v="2015-12-17T04:38:46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d v="2015-04-29T04:22:00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d v="2014-10-02T17:56:32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d v="2014-05-02T22:52:53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d v="2014-10-19T23:19:43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d v="2016-12-01T05:06:21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d v="2016-06-16T17:02:46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d v="2016-01-08T22:54:35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d v="2015-09-07T02:27:43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d v="2015-05-15T17:01: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d v="2015-06-18T17:08:25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d v="2015-09-06T02:36:46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d v="2014-08-14T18:20:08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d v="2015-02-24T01:42:42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d v="2014-12-05T16:04:40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d v="2014-12-09T02:12:0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d v="2015-06-30T15:45:0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d v="2015-03-28T02:43:06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d v="2015-05-19T15:06:2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d v="2014-09-25T16:24:24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d v="2014-08-09T17:22:0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d v="2016-06-18T17:23:02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d v="2014-07-06T05:08:50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d v="2015-06-26T04:00:00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d v="2014-09-12T17:38:15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d v="2016-09-22T01:17:45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d v="2015-02-22T08:29:23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d v="2015-05-30T21:26:11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d v="2014-11-13T20:18:47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d v="2014-08-20T16:22:3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d v="2015-08-03T04:27:37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d v="2016-05-08T20:12:07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d v="2015-07-15T17:28:5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d v="2017-03-06T13:00:0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d v="2014-10-15T15:51:36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d v="2014-08-16T21:44:12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d v="2015-10-28T17:17:07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d v="2014-06-28T19:21:54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d v="2015-03-01T08:08:4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d v="2017-01-12T16:42:00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d v="2016-11-02T03:59:00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d v="2017-02-06T14:23:31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d v="2015-06-08T04:00:0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d v="2015-06-01T22:42:0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d v="2015-05-17T18:00:0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d v="2016-12-28T16:49:0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d v="2016-06-29T23:29:55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d v="2014-08-31T15:58:45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d v="2016-03-20T13:29: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d v="2017-02-11T12:09:3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d v="2016-04-09T17:37:3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d v="2015-04-08T11:42:59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d v="2015-12-20T09:00:0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d v="2015-12-18T19:38:59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d v="2016-06-13T05:59:0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d v="2015-12-31T03:00:0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d v="2015-07-08T18:30:0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d v="2015-04-16T11:27:36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d v="2016-07-15T14:34:06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d v="2015-06-27T06:55:54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d v="2015-05-31T14:45:27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d v="2015-12-04T05:00:0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d v="2015-06-13T12:09:11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d v="2017-03-11T13:29:0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d v="2016-03-31T10:00:0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d v="2016-03-24T16:01:04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d v="2017-02-25T20:18:25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d v="2015-05-31T21:00:0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d v="2016-06-09T20:47:4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d v="2015-11-27T01:00:0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d v="2017-01-31T18:08: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d v="2015-06-09T20:10:05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d v="2014-05-30T22:09:16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d v="2015-10-02T23:03:0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d v="2016-07-14T19:25:4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d v="2015-11-01T03:00:0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d v="2016-10-20T11:05:13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d v="2015-08-25T15:05:12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d v="2016-12-04T00:00:0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d v="2016-04-01T04:00:0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d v="2016-11-10T05:15:09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d v="2014-06-06T13:11:42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d v="2013-10-22T21:44:38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d v="2014-04-21T01:00:00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d v="2014-08-07T07:00:0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d v="2011-09-28T17:30:0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d v="2012-04-16T16:00:00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d v="2011-02-24T23:20: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d v="2015-08-28T01:00:0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d v="2013-10-06T20:21:1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d v="2012-02-21T22:46:14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d v="2015-02-02T18:55:42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d v="2013-12-15T03:14:59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d v="2012-07-28T16:00:0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d v="2012-08-24T06:47:45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d v="2011-08-06T14:38:56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d v="2012-01-05T23:06:07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d v="2013-07-12T21:51:0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d v="2014-11-03T05:59:00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d v="2011-09-11T13:18:00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d v="2011-07-08T21:00:00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d v="2013-04-22T21:00:00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d v="2014-06-14T14:23:54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d v="2011-12-06T02:02:29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d v="2013-05-06T07:00:55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d v="2014-06-13T06:59:00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d v="2012-07-07T17:46:5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d v="2014-09-06T15:25:3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d v="2011-09-25T19:32:47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d v="2013-10-24T23:42:49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d v="2014-09-03T18:48:27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d v="2011-01-01T04:59:00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d v="2013-12-01T21:17:32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d v="2012-02-12T22:03:5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d v="2011-04-03T01:03:10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d v="2013-08-31T14:40:12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d v="2014-06-09T03:59:00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d v="2014-02-26T20:13:4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d v="2014-01-29T08:13:47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d v="2014-02-16T18:18:1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d v="2014-03-29T01:00:00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d v="2013-10-29T15:54:43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d v="2010-11-30T15:43:3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d v="2014-01-11T21:02:25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d v="2013-07-24T14:02:38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d v="2013-09-20T20:17:27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d v="2016-04-16T00:00:00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d v="2012-03-25T19:34:02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d v="2013-11-13T17:24:1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d v="2010-06-15T04:00:00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d v="2014-08-31T17:31:3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d v="2012-08-30T16:33:45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d v="2013-08-07T20:49:47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d v="2009-09-01T04:00:00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d v="2012-09-04T13:29:0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d v="2014-06-25T02:00:00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d v="2014-03-24T01:22:50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d v="2011-03-01T18:10:54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d v="2013-07-28T17:50:36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d v="2013-12-09T04:59:00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d v="2013-03-11T04:00:00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d v="2016-12-31T16:59:00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d v="2015-06-20T13:59:3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d v="2015-02-17T14:00:00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d v="2015-06-12T14:54:1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d v="2016-08-10T04:00:00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d v="2017-01-04T03:14:05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d v="2015-04-23T06:59:0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d v="2015-04-07T07:00:00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d v="2015-10-06T22:59:00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d v="2015-11-14T17:49:31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d v="2015-10-19T11:00:00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d v="2015-07-29T17:00:00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d v="2016-03-14T00:12:53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d v="2016-05-01T17:55:58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d v="2016-04-28T16:20:32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d v="2015-07-14T19:32:3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d v="2016-06-01T18:57: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d v="2015-07-21T03:00:00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d v="2016-12-01T02:23:31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d v="2016-07-31T11:00:00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d v="2017-03-13T03:40:05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d v="2016-07-21T17:30:00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d v="2014-12-04T10:58:54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d v="2016-02-17T12:04:39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d v="2016-10-08T14:43:32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d v="2015-10-15T21:11:0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d v="2016-08-19T16:00:5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d v="2016-11-30T20:15:19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d v="2015-04-18T16:52:0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d v="2016-03-03T17:01:54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d v="2016-10-21T16:04:20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d v="2015-11-06T01:00:00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d v="2016-02-28T23:05:09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d v="2016-07-21T14:00:00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d v="2015-01-11T01:02:52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d v="2014-07-11T16:00:00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d v="2016-12-30T23:00:0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d v="2016-12-23T17:58:57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d v="2015-05-21T15:45:2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d v="2016-04-26T06:55:00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d v="2016-10-13T15:12:32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d v="2016-12-30T02:03:5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d v="2015-01-15T19:00:2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d v="2015-05-29T16:17:15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d v="2016-10-14T15:25:34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d v="2014-12-02T06:19:05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d v="2016-07-02T04:00:0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d v="2016-08-17T12:05:54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d v="2017-01-27T01:26:4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d v="2014-07-16T02:33:45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d v="2016-03-11T18:34:47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d v="2015-12-05T22:28:22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d v="2014-12-17T20:43:4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d v="2017-03-03T13:51:19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d v="2015-08-02T19:17:13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d v="2014-12-08T16:31:55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d v="2014-08-15T14:17:33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d v="2016-10-01T14:58:37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d v="2015-07-17T19:35:39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d v="2016-08-19T03:59:00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d v="2016-06-30T18:57:1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d v="2014-07-14T19:32:3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d v="2013-06-27T01:49:11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d v="2015-03-07T15:18:45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d v="2014-12-18T12:08:53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d v="2015-12-16T06:59:00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d v="2015-12-26T00:18:54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d v="2016-02-12T17:45:44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d v="2015-09-05T03:59:00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d v="2013-03-11T00:00:00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d v="2016-06-11T19:22:5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d v="2012-11-30T10:00:00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d v="2013-07-05T00:56:00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d v="2013-03-01T05:59:00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d v="2011-06-25T13:42:03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d v="2011-07-06T19:33:10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d v="2012-08-02T21:37:0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d v="2014-06-21T17:12:52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d v="2013-09-07T22:25:31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d v="2016-02-15T07:59:0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d v="2015-01-07T16:41:46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d v="2015-03-16T16:35:52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d v="2014-11-27T00:54:23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d v="2015-11-14T01:04:10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d v="2015-06-15T04:34:54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d v="2014-04-11T14:15:46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d v="2013-10-16T00:04:5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d v="2015-05-07T18:12:22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d v="2012-07-12T17:45:3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d v="2016-12-30T22:50:3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d v="2016-03-25T02:53:08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d v="2017-01-15T01:35:19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d v="2016-12-03T17:03:2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d v="2017-02-03T04:11:00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d v="2016-08-01T18:13:30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d v="2015-06-05T11:47:56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d v="2015-06-09T02:00:0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d v="2016-12-29T05:08:45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d v="2013-05-06T19:12:16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d v="2016-12-23T01:47:58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d v="2015-07-05T17:38:42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d v="2016-04-29T12:11:00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d v="2015-07-29T15:31:29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d v="2015-06-03T04:30:00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d v="2016-10-17T16:14:00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d v="2016-08-13T11:32:37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d v="2015-04-27T17:12:0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d v="2015-08-22T04:59:00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d v="2016-03-03T03:43:06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d v="2016-08-01T16:22:0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d v="2017-03-01T03:00:00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d v="2017-01-14T21:48:0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d v="2015-02-13T23:58:02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d v="2016-10-27T21:19:00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d v="2016-07-05T20:58:54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d v="2014-10-07T00:06:13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d v="2016-06-12T05:30: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d v="2013-05-26T23:54:34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d v="2015-05-01T00:16:5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d v="2013-07-26T01:30:35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d v="2015-02-22T12:14:45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d v="2014-11-28T17:20:01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d v="2015-12-12T10:00:00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d v="2014-08-12T12:52:58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d v="2015-11-13T21:55:56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d v="2015-01-01T04:12:15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d v="2016-06-03T07:38:4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d v="2015-02-06T01:25:00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d v="2014-12-04T01:31:39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d v="2016-02-20T10:29:3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d v="2017-01-03T06:04:27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d v="2015-08-16T16:13:11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d v="2015-11-21T23:13:39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d v="2015-09-15T11:11:00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d v="2016-02-25T10:57:14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d v="2016-10-09T10:56:5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d v="2016-06-28T16:01:26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d v="2015-02-08T21:58:29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d v="2016-09-21T05:45:04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d v="2016-01-01T08:38:51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d v="2016-11-15T18:13: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d v="2015-04-29T03:09:19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d v="2015-08-24T09:22:00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d v="2016-09-18T20:26:2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d v="2016-04-02T08:06:57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d v="2015-04-10T01:27: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d v="2014-12-19T19:31:28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d v="2015-11-26T06:03:36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d v="2015-07-20T18:43:48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d v="2016-12-10T11:00:00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d v="2015-06-08T15:00:00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d v="2015-10-11T18:43:40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d v="2016-02-21T08:24:17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d v="2014-07-13T04:59:00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d v="2016-04-27T13:55:00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d v="2015-03-07T19:55:01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d v="2016-05-26T17:57:43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d v="2015-09-11T18:22:49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d v="2016-05-25T15:29:18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d v="2017-01-02T22:13:29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d v="2015-09-12T20:57:4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d v="2015-06-14T13:00:5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d v="2016-04-21T10:44:38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d v="2016-07-08T17:32:14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d v="2015-05-22T05:25:0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d v="2015-05-10T19:28:25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d v="2016-02-20T04:06:37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d v="2014-11-19T00:00:59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d v="2014-07-28T16:52:43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d v="2017-04-15T15:42:27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d v="2016-04-24T21:59:00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d v="2014-09-05T13:39:00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d v="2017-01-03T16:02:45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d v="2015-11-11T22:30:44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d v="2014-08-11T04:00:0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d v="2015-12-02T17:25:00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d v="2014-11-30T23:45:0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d v="2014-10-21T00:00:00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d v="2013-04-10T15:54:31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d v="2013-04-07T20:52:18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d v="2013-02-16T15:52:38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d v="2012-03-22T03:00:00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d v="2016-01-12T05:00:00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d v="2012-03-25T18:14:45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d v="2011-06-12T00:20:49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d v="2013-02-15T14:21:4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d v="2012-12-28T19:51:0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d v="2015-04-09T22:58:54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d v="2013-10-16T13:01:4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d v="2012-03-01T23:30:39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d v="2013-09-13T17:28:1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d v="2014-12-20T04:59:00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d v="2011-09-10T01:00:22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d v="2011-12-23T03:00:00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d v="2013-05-14T20:55:1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d v="2014-05-10T03:59:00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d v="2013-07-26T17:00:0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d v="2013-11-02T22:09:0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d v="2012-09-07T07:51:0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d v="2016-07-22T04:37:55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d v="2012-07-21T14:51:0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d v="2015-06-20T19:06:13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d v="2015-02-27T04:02:41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d v="2016-08-02T22:01:11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d v="2014-01-05T13:31:0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d v="2012-11-15T15:40:52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d v="2013-10-02T13:27:54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d v="2015-02-15T15:38: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d v="2011-06-18T21:14:06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d v="2013-06-16T20:47:55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d v="2015-04-03T15:38:0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d v="2011-08-27T18:57:11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d v="2014-09-16T11:24:19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d v="2013-07-31T19:43:0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d v="2014-09-03T23:36:1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d v="2016-08-05T00:10:33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d v="2013-05-01T21:42:37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d v="2015-07-08T14:00:2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d v="2016-03-25T22:00:0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d v="2016-10-23T08:20:01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d v="2014-06-10T08:33:0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d v="2016-03-22T20:01:0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d v="2014-07-24T18:51:44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d v="2010-05-15T08:10:0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d v="2014-06-27T14:44:4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d v="2017-02-14T22:59:0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d v="2014-07-19T09:14:38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d v="2015-11-18T15:00:04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d v="2017-02-05T16:25:39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d v="2014-07-16T15:17:46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d v="2015-09-27T14:20:4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d v="2016-03-16T05:04:5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d v="2016-10-06T14:00:0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d v="2014-12-06T06:00:0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d v="2014-05-31T19:40:52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d v="2014-06-20T21:59:0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d v="2014-12-19T04:00:0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d v="2016-06-07T04:01:3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d v="2014-10-17T19:55:39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d v="2014-12-23T00:00:0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d v="2017-02-20T12:01:3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d v="2016-08-18T16:52:18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d v="2016-01-19T06:37:27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d v="2017-03-14T13:24:46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d v="2017-02-01T00:00:0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d v="2015-03-19T14:05: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d v="2015-10-23T18:24:55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d v="2014-12-01T03:00:0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d v="2016-02-15T15:00:0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d v="2016-05-02T03:59:0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d v="2015-09-04T16:11:02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d v="2016-05-23T22:00:0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d v="2015-08-27T19:15:1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d v="2016-08-06T18:00:0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d v="2015-01-22T18:46:1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d v="2017-01-03T22:03: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d v="2014-11-26T01:15:0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d v="2014-12-31T17:05:38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d v="2015-06-30T23:55:0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d v="2014-11-22T13:13:5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d v="2015-04-01T00:18:00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d v="2015-03-02T21:16:00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d v="2014-09-17T05:06:39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d v="2017-02-23T10:14:42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d v="2015-11-08T22:10:2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d v="2015-11-03T04:15:5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d v="2016-05-12T10:47:1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d v="2015-05-27T19:47:19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d v="2014-10-01T03:59:00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d v="2015-09-02T06:47:27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d v="2015-08-02T06:03:10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d v="2015-09-17T17:00:00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d v="2016-07-04T03:40: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d v="2014-09-20T15:40:33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d v="2015-08-28T12:12:00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d v="2015-04-29T01:16:39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d v="2014-11-13T01:29:53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d v="2013-11-07T02:00:03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d v="2009-12-02T00:50:0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d v="2014-03-14T16:49:11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d v="2015-05-28T20:05:0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d v="2011-06-08T17:31:01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d v="2016-07-27T22:00:00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d v="2014-02-17T00:00:00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d v="2014-12-24T01:29:4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d v="2013-05-25T16:18:34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d v="2016-04-08T18:31:22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d v="2015-06-19T18:28:03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d v="2016-02-28T23:59:00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d v="2017-04-01T03:59:00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d v="2015-02-17T22:15:29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d v="2014-07-09T12:34:56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d v="2015-06-30T21:06:08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d v="2012-07-24T20:20:48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d v="2010-09-02T02:00:00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d v="2013-08-28T23:54:51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d v="2012-05-21T01:12:06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d v="2015-12-19T10:46:30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d v="2015-10-26T21:20:00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d v="2014-09-25T21:43:11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d v="2014-05-30T15:35:01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d v="2016-12-25T11:00:00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d v="2015-04-05T01:30:22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d v="2014-12-13T22:49:25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d v="2015-01-31T20:12:00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d v="2015-10-09T23:38:0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d v="2015-09-23T20:34:24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d v="2016-04-03T16:25:41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d v="2015-03-28T00:44:45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d v="2015-02-28T20:17:35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d v="2016-05-15T16:21:00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d v="2014-06-18T20:13:00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d v="2014-12-13T11:19:29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d v="2016-09-20T08:29:57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d v="2015-07-26T16:00:58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d v="2016-04-08T11:56:1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d v="2014-07-15T05:11:00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d v="2011-05-05T02:13:5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d v="2011-10-14T23:00:00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d v="2012-01-28T04:04:1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d v="2012-03-17T19:17:15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d v="2011-08-01T07:00:00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d v="2011-03-24T01:40:38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d v="2012-06-14T19:24: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d v="2014-01-01T05:26:00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d v="2011-11-02T08:00:00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d v="2012-12-15T22:11:50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d v="2013-06-05T00:00:32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d v="2013-01-02T20:59:44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d v="2012-07-22T01:40:0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d v="2014-08-03T17:00:00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d v="2011-12-13T02:13:16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d v="2012-11-22T22:00:00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d v="2013-11-01T19:00:00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d v="2013-03-08T15:42:15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d v="2014-09-15T04:28:06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d v="2013-02-23T08:09:00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d v="2012-05-28T03:59:0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d v="2014-12-17T07:59:00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d v="2013-08-27T16:31:29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d v="2013-01-09T08:48:55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d v="2012-09-11T16:47:33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d v="2013-12-01T21:21:07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d v="2012-11-26T04:59:00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d v="2014-06-17T17:41:22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d v="2014-02-20T20:48:53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d v="2012-03-02T06:59:00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d v="2012-10-12T20:37:4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d v="2011-09-24T08:10:54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d v="2012-01-16T05:00:00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d v="2011-06-02T05:59:00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d v="2016-07-11T20:51:0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d v="2011-06-12T04:00:00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d v="2009-12-31T23:39:00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d v="2013-02-28T21:25:00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d v="2012-03-03T15:39:25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d v="2010-08-03T01:59:00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d v="2014-12-19T14:19:04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d v="2011-06-14T00:35: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d v="2012-09-24T19:46:5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d v="2012-11-22T02:26:00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d v="2013-09-18T14:49:00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d v="2014-08-14T18:11:00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d v="2012-06-09T09:49:3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d v="2011-03-20T15:54:42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d v="2014-05-23T16:25:55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d v="2013-10-09T10:27:1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d v="2011-04-26T06:59:0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d v="2013-11-24T12:49:53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d v="2011-04-24T20:01:36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d v="2012-04-18T21:22:40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d v="2012-04-05T18:00:20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d v="2012-12-13T22:17:32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d v="2012-05-24T18:46:08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d v="2012-12-18T14:20:00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d v="2013-12-17T12:00:00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d v="2016-04-30T21:59:00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d v="2016-01-17T21:00:0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d v="2011-12-31T05:45:36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d v="2015-02-01T00:31:4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d v="2012-03-16T03:59:00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d v="2011-02-22T03:00:00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d v="2013-03-28T05:04:33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d v="2014-03-11T06:59:00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d v="2011-11-28T04:35:39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d v="2016-05-31T21:14:36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d v="2010-07-05T04:00:00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d v="2016-08-01T13:03:34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d v="2012-06-04T15:45:30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d v="2015-03-06T21:04:5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d v="2016-08-18T06:59:00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d v="2011-10-16T22:03:00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d v="2012-04-21T03:59:00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d v="2016-04-16T05:59:00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d v="2014-02-06T20:31:11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d v="2011-07-22T01:39:05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d v="2014-07-12T18:11:0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d v="2017-03-29T02:00:00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d v="2017-04-14T04:07:4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d v="2017-04-07T18:45:3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d v="2017-03-17T18:34:01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d v="2017-03-24T05:00:23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d v="2017-04-27T19:15:19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d v="2017-04-10T20:15:00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d v="2017-04-09T11:49:54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d v="2017-03-16T21:37:10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d v="2017-04-06T09:20:42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d v="2017-04-03T01:00:00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d v="2017-03-26T23:59:00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d v="2017-04-09T20:00:00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d v="2017-03-27T04:36:00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d v="2017-04-10T01:00:00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d v="2017-04-01T00:40:11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d v="2017-04-09T23:47: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d v="2017-03-26T03:33:0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d v="2017-04-11T20:44:05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d v="2017-04-01T04:00:00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d v="2015-01-15T15:56:45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d v="2015-03-30T19:52:30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d v="2015-08-31T06:45:37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d v="2015-02-16T03:21:13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d v="2015-09-09T16:00:0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d v="2015-08-23T07:21:12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d v="2016-03-28T16:18:15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d v="2016-05-01T20:48:26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d v="2014-08-31T19:39:00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d v="2016-01-18T13:00:00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d v="2014-09-01T15:30:34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d v="2015-06-30T21:55:53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d v="2014-10-05T19:13:3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d v="2015-05-01T22:02:4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d v="2015-03-31T03:22:00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d v="2016-12-09T14:51:39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d v="2016-04-21T04:00:00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d v="2016-05-14T04:59:00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d v="2014-09-17T12:49:51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d v="2014-11-09T19:47:51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d v="2015-12-11T11:04:23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d v="2016-04-03T00:10:00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d v="2015-07-01T06:00:00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d v="2014-10-30T22:22:42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d v="2014-08-24T23:14:09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d v="2014-06-27T22:04:24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d v="2015-04-05T11:00:00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d v="2015-10-21T15:01: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d v="2016-06-10T01:15:06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d v="2015-10-25T02:06:23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d v="2015-06-11T15:00:0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d v="2016-01-16T05:00:0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d v="2016-09-13T21:30:0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d v="2015-05-08T00:52:36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d v="2016-08-07T19:32:25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d v="2015-11-08T21:40:33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d v="2015-07-20T22:46:32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d v="2014-10-02T20:59:02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d v="2016-05-04T19:58:52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d v="2015-07-16T19:37:02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d v="2015-06-10T15:04:31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d v="2017-01-07T21:00:0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d v="2016-08-27T03:59:0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d v="2015-03-08T13:31:1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d v="2016-12-22T02:00:0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d v="2016-11-24T02:00:0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d v="2015-11-13T15:00:0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d v="2015-09-02T22:49:03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d v="2017-03-01T19:00:0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d v="2016-04-19T20:05:04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d v="2015-03-19T17:45:23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d v="2016-10-14T06:04:42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d v="2016-03-21T16:59:28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d v="2015-04-03T20:02:33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d v="2015-10-05T18:56:01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d v="2016-08-29T04:01:09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d v="2017-01-28T19:29:0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d v="2016-07-14T22:56:32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d v="2015-03-25T18:53:49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d v="2016-02-25T16:08:33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d v="2015-09-12T13:37:4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d v="2016-03-11T23:34:05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d v="2016-10-23T20:50:4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d v="2014-08-03T11:39:39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d v="2014-08-13T23:31:52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d v="2014-08-25T20:38:08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d v="2014-08-03T15:48:04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d v="2014-09-27T13:27:24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d v="2015-01-13T19:39:19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d v="2014-10-14T18:43:14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d v="2014-10-23T23:30:4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d v="2014-07-06T17:13:5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d v="2015-01-19T18:14:58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d v="2014-11-29T14:59:0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d v="2014-10-24T23:26:0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d v="2014-10-29T22:57:51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d v="2015-02-20T08:34:13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d v="2015-03-27T19:43:15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d v="2016-09-02T16:36: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d v="2016-07-02T14:25:1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d v="2016-09-15T14:49:05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d v="2016-02-21T13:48:09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d v="2015-05-21T22:47:58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d v="2015-01-31T03:25:0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d v="2014-10-16T00:00:0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d v="2014-12-15T13:12:57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d v="2015-04-04T14:43:57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d v="2014-10-31T22:45:42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d v="2015-01-12T06:00:03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d v="2015-02-05T16:11:18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d v="2015-01-29T17:46:0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d v="2015-08-10T06:59:0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d v="2014-11-27T22:24:0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d v="2015-02-11T13:13:42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d v="2016-10-14T16:00:0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d v="2016-07-24T10:32:46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d v="2016-12-15T13:39:49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d v="2016-02-04T07:50:33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d v="2014-11-11T21:13:28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d v="2016-10-10T14:32:5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d v="2015-12-15T12:10:0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d v="2015-06-27T21:59:0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d v="2015-02-14T01:43:02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d v="2015-11-14T17:16:44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d v="2015-10-02T18:00:0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d v="2014-09-30T15:19:09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d v="2014-09-28T01:38:3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d v="2017-02-11T16:20:3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d v="2015-03-01T21:47:19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d v="2014-08-21T21:50:26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d v="2014-10-24T04:00:0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d v="2016-07-03T07:38:56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d v="2014-08-08T21:20:12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d v="2015-02-28T07:32: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d v="2015-07-01T21:45:37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d v="2016-07-25T19:00:0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d v="2017-01-30T06:59:0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d v="2015-04-03T04:37:3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d v="2014-07-30T18:03:16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d v="2015-04-01T01:01:3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d v="2012-03-03T07:39:27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d v="2014-01-31T19:01:00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d v="2012-10-24T16:26:16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d v="2014-01-08T02:08:00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d v="2013-07-11T20:01:43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d v="2014-02-17T22:10:17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d v="2011-03-03T07:49:2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d v="2014-05-09T22:00:00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d v="2011-01-21T22:00:00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d v="2014-02-24T16:25:07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d v="2012-05-12T23:54:2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d v="2011-03-04T12:57:07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d v="2013-03-02T07:59:00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d v="2015-01-24T23:08:15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d v="2016-03-31T15:51: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d v="2013-02-17T19:25:29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d v="2012-03-18T00:08:55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d v="2011-10-01T03:00:00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d v="2016-10-01T17:19:4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d v="2013-05-07T04:59:00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d v="2014-05-20T04:59:00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d v="2015-03-02T05:59:00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d v="2011-02-20T23:52:3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d v="2011-06-11T03:00:00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d v="2016-06-17T04:55:00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d v="2012-12-15T15:36:17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d v="2015-04-21T05:40:32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d v="2011-07-31T06:59:00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d v="2012-10-17T20:17:39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d v="2014-07-10T23:01:40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d v="2014-07-28T01:00:0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d v="2015-04-25T00:00:00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d v="2012-11-14T02:26:57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d v="2013-05-24T00:30:37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d v="2014-01-06T12:55:40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d v="2014-07-18T20:31:12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d v="2014-09-12T18:26:53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d v="2011-12-16T05:48:4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d v="2011-09-22T18:28:49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d v="2014-02-06T17:01:24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d v="2015-01-26T07:12:21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d v="2017-03-08T07:30:00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d v="2014-06-12T19:08:0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d v="2014-05-04T17:11:40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d v="2016-11-06T09:49:07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d v="2017-03-01T04:00:00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d v="2016-11-05T22:11:52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d v="2015-12-15T07:59:00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d v="2017-01-04T00:04:09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d v="2016-01-31T04:17:00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d v="2014-11-20T19:48:21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d v="2015-06-30T03:06:42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d v="2015-07-08T16:45:00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d v="2016-06-28T23:15:33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d v="2016-08-06T21:35:0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d v="2014-06-16T06:50:05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d v="2015-03-01T00:42:05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d v="2014-06-13T00:12:35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d v="2016-03-14T14:35:29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d v="2016-03-30T12:36:20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d v="2015-03-10T02:39:49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d v="2012-07-10T23:48:00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d v="2012-04-08T21:45:08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d v="2012-11-27T12:00:00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d v="2012-08-10T22:00:00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d v="2014-11-12T22:45:38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d v="2015-12-03T21:30:00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d v="2010-06-01T04:59:00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d v="2013-03-11T18:02:26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d v="2012-12-15T18:52:08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d v="2010-07-22T06:00:00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d v="2011-06-07T15:18:01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d v="2011-04-16T03:59:00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d v="2012-02-12T21:43:03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d v="2015-10-20T17:55:22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d v="2012-04-12T17:02:45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d v="2014-03-04T21:00:00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d v="2016-02-01T18:00:00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d v="2015-03-25T21:36:06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d v="2012-10-06T09:59:00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d v="2015-05-22T13:00:00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d v="2015-03-04T18:57:27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d v="2017-01-27T18:29:5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d v="2016-01-02T16:27:01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d v="2014-09-07T22:13:14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d v="2016-06-23T16:06:23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d v="2014-05-23T14:05: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d v="2016-12-29T22:01:40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d v="2014-10-23T10:17:5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d v="2015-10-31T22:45:00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d v="2014-08-09T00:48:54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d v="2015-06-04T05:26:00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d v="2014-10-08T12:16:18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d v="2014-11-01T03:59:0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d v="2014-09-02T01:10:22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d v="2016-11-07T18:12:55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d v="2017-02-10T06:28:5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d v="2014-08-12T18:57:31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d v="2015-05-19T21:00:4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d v="2015-10-21T23:00:00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d v="2012-07-14T05:19:03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d v="2013-12-12T06:08:27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d v="2011-09-27T04:59:00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d v="2014-01-15T19:33:00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d v="2013-10-11T00:00:00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d v="2010-11-02T00:26:00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d v="2012-03-08T04:59:00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d v="2013-05-07T15:33: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d v="2011-07-05T00:31:06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d v="2013-07-07T13:24:42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d v="2012-05-22T03:30:00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d v="2012-01-24T19:26:13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d v="2014-09-27T03:08:27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d v="2011-12-25T05:00:00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d v="2014-06-21T04:59:00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d v="2011-12-06T05:59:00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d v="2012-06-15T03:59:00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d v="2013-07-02T05:00:00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d v="2013-03-10T22:38:28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d v="2011-06-15T03:59:00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d v="2014-05-15T06:58:51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d v="2011-07-04T19:52:2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d v="2016-08-11T06:28:36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d v="2014-05-01T14:01: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d v="2015-07-12T06:02:38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d v="2014-04-20T02:36:01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d v="2009-11-23T05:59:0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d v="2016-06-06T17:02:0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d v="2014-07-10T10:09:11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d v="2011-04-22T04:21:13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d v="2016-11-07T11:05:37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d v="2013-10-16T14:33:35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d v="2012-03-02T03:00:0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d v="2016-03-12T05:00:0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d v="2012-05-23T19:00:0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d v="2015-04-18T21:10:05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d v="2012-10-27T02:21:53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d v="2013-03-23T22:42:4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d v="2014-10-01T00:00:0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d v="2014-12-21T08:42:21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d v="2012-10-06T03:59:0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d v="2014-05-13T18:43:56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d v="2014-09-16T10:18:54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d v="2016-04-22T06:32:52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d v="2012-01-12T01:00:0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d v="2014-08-14T12:58:18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d v="2014-05-01T15:55:29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d v="2016-12-03T15:05:15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d v="2016-08-05T19:01:08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d v="2013-04-20T03:38:21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d v="2013-11-15T04:00:0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d v="2012-11-18T01:17:2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d v="2016-08-06T07:00:0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d v="2013-08-19T08:01:09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d v="2013-03-10T18:07:31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d v="2013-07-13T21:35:25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d v="2015-12-19T07:59:0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d v="2012-06-12T07:00:0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d v="2015-11-19T04:59:0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d v="2016-04-03T12:01:02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d v="2014-07-09T17:24:2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d v="2016-12-04T15:04:47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d v="2016-09-02T07:00:00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d v="2014-11-30T19:58:0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d v="2016-08-02T23:00:00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d v="2016-03-14T09:24:43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d v="2015-03-01T15:21:16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d v="2015-08-20T18:19:02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d v="2016-12-11T16:20:08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d v="2016-02-13T04:42:12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d v="2015-07-03T21:26:26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d v="2015-02-18T03:26: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d v="2015-12-21T14:07:17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d v="2016-12-07T01:09:02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d v="2015-07-16T21:38:5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d v="2014-07-10T19:40:1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d v="2014-08-26T22:20:12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d v="2014-08-01T02:50:38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d v="2014-11-13T12:35:08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d v="2016-01-06T22:50:13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d v="2015-06-12T20:00:0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d v="2017-01-23T17:05:4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d v="2010-07-02T23:00:0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d v="2014-07-10T14:31:03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d v="2013-10-16T03:59:0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d v="2014-12-03T13:00:45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d v="2010-08-24T04:00:0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d v="2011-09-19T14:30:22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d v="2016-11-23T08:45:43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d v="2016-08-18T23:54:51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d v="2016-01-11T23:00:0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d v="2015-02-05T19:44:01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d v="2016-07-08T23:03:34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d v="2013-03-25T04:08:59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d v="2011-09-09T21:02:43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d v="2013-03-09T21:08:1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d v="2012-03-24T04:00:0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d v="2015-08-13T08:46:49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d v="2016-09-22T17:00:21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d v="2014-05-14T23:04:0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d v="2014-09-24T01:41:37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d v="2016-06-11T13:39:32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d v="2015-06-11T10:05:53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d v="2012-08-13T03:00:0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d v="2015-06-11T04:25:46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d v="2014-04-21T03:59:0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d v="2015-03-30T18:31:59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d v="2010-03-15T21:55:0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d v="2014-08-27T00:31:21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d v="2012-11-29T23:54:56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d v="2015-01-09T01:00:0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d v="2016-12-15T05:00:0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d v="2014-04-26T01:58:38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d v="2015-05-07T06:58:0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d v="2015-12-19T01:00:0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d v="2014-05-09T20:45:19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d v="2013-12-30T06:02:33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d v="2013-07-01T18:00:0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d v="2016-12-01T04:59:0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d v="2013-11-15T23:15:03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d v="2016-11-10T13:37:07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d v="2016-01-22T16:59:3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d v="2016-12-11T04:59:0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d v="2015-06-13T16:25:14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d v="2012-07-09T02:07:27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d v="2013-05-23T04:07:24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d v="2015-04-17T00:00:0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d v="2013-05-23T15:38:11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d v="2013-12-02T22:59:0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d v="2015-05-31T01:42:58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d v="2013-12-26T00:32:17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d v="2016-02-20T02:00:53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d v="2015-11-25T15:49:11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d v="2014-05-02T12:30:1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d v="2014-12-03T04:00:0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d v="2013-04-17T18:15:42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d v="2016-02-26T11:52:12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d v="2015-03-02T20:00:0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d v="2016-01-31T21:59:0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d v="2014-07-23T15:25:5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d v="2016-12-31T18:20:54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d v="2016-03-24T08:11:38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d v="2016-05-15T17:35:01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d v="2013-05-31T12:00:0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d v="2013-12-25T08:00:29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d v="2014-08-23T18:31:23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d v="2015-05-24T20:29:36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d v="2016-10-20T20:11:55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d v="2016-01-02T23:19:51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d v="2016-06-28T15:45:23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d v="2016-10-02T06:41:24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d v="2016-05-07T13:57:12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d v="2015-05-08T16:01:58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d v="2016-05-06T19:49:42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d v="2013-07-25T16:21:28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d v="2014-07-23T21:08:09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d v="2015-06-05T21:00:0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d v="2016-12-18T18:30:57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d v="2015-06-25T19:00:0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d v="2015-11-11T23:58:2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d v="2012-05-16T04:59:00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d v="2011-11-24T03:53:16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d v="2012-06-04T17:19:55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d v="2014-05-04T06:59:00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d v="2012-07-15T20:03:07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d v="2011-12-14T04:59:00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d v="2011-09-08T04:54:18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d v="2010-09-11T03:59:00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d v="2013-08-02T01:49:5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d v="2013-02-24T09:09:15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d v="2011-03-01T20:00:0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d v="2011-10-07T16:58:52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d v="2012-12-22T21:30:3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d v="2012-03-05T03:00:00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d v="2011-10-02T17:36:13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d v="2012-10-26T03:59:00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d v="2011-12-01T15:02:1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d v="2012-03-08T02:43:55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d v="2015-07-02T03:40:00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d v="2012-06-30T03:59:00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d v="2012-02-13T03:35: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d v="2011-05-05T20:50:48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d v="2012-11-09T19:07:07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d v="2013-05-31T00:00:00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d v="2014-11-21T04:00:00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d v="2013-01-26T05:09:3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d v="2014-11-12T18:03:13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d v="2012-09-10T03:55:00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d v="2015-07-05T17:00:17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d v="2014-05-28T04:59:00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d v="2011-08-15T01:00:00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d v="2013-04-15T22:16:33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d v="2014-09-23T20:46:16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d v="2010-12-09T04:59:00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d v="2011-02-20T01:56:41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d v="2012-10-02T18:40:03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d v="2015-10-27T04:59:00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d v="2011-07-24T20:08:56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d v="2012-08-16T03:07:25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d v="2014-01-01T23:08:56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d v="2017-01-11T17:49:08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d v="2017-01-07T07:12:49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d v="2010-03-15T06:59:0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d v="2010-11-30T05:00:0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d v="2015-08-05T00:33:53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d v="2014-12-08T23:21:2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d v="2015-03-12T11:07:43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d v="2014-09-21T18:32:49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d v="2016-03-10T00:35:00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d v="2014-08-16T02:04:23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d v="2015-07-12T04:58:11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d v="2014-02-03T11:41:32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d v="2011-04-24T06:59:00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d v="2013-04-27T21:16:31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d v="2012-10-04T23:07:13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d v="2013-10-19T12:13:06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d v="2014-12-05T18:30:29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d v="2013-11-09T01:18:59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d v="2016-11-03T18:00:08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d v="2013-01-11T20:00:24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d v="2014-11-14T06:39:19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d v="2015-12-30T16:50:10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d v="2010-07-21T19:00:00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d v="2013-09-14T13:07:20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d v="2013-11-27T06:41:54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d v="2016-02-11T16:18:30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d v="2014-11-16T08:05:48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d v="2015-04-02T16:36:22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d v="2010-07-31T00:00:0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d v="2016-07-13T06:49:59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d v="2016-06-29T20:20:14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d v="2014-03-15T18:58:29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d v="2015-01-10T07:59:00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d v="2014-01-28T15:10:2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d v="2016-03-31T16:56:25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d v="2013-09-16T20:30:06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d v="2016-12-23T07:59:00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d v="2013-02-04T20:29:34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d v="2011-07-16T17:32:54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d v="2012-05-19T17:05:05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d v="2015-09-23T20:27:39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d v="2014-07-24T18:23: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d v="2015-06-08T03:50:00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d v="2016-06-25T03:59:00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d v="2016-04-08T15:00:35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d v="2014-12-05T21:06:58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d v="2012-09-15T01:35:37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d v="2017-02-10T05:00:00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d v="2017-03-02T16:49: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d v="2015-08-22T18:00:22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d v="2015-06-22T05:00:00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d v="2015-04-18T13:55:20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d v="2013-09-10T03:59:00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d v="2016-05-05T13:01:47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d v="2016-07-21T00:13:06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d v="2015-05-02T15:11:49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d v="2016-06-06T06:01:0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d v="2017-01-18T15:16:37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d v="2015-04-11T04:06:32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d v="2015-11-13T17:04:28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d v="2017-02-21T00:07:33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d v="2014-10-02T21:37:05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d v="2017-02-09T05:00:00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d v="2016-01-25T16:00:00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d v="2013-03-26T08:23:59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d v="2016-09-07T02:00:00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d v="2015-04-03T03:59:00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d v="2016-10-25T17:00:00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d v="2016-04-21T22:00:00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d v="2016-03-23T06:59:00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d v="2017-02-14T20:00:27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d v="2016-12-15T23:00:00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d v="2016-11-21T04:59:00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d v="2016-03-26T17:11:30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d v="2015-08-11T18:31:40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d v="2016-12-02T07:00:00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d v="2015-02-28T14:00:5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d v="2015-11-14T13:20:00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d v="2015-10-15T09:59:58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d v="2015-07-06T03:00:00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d v="2013-01-16T20:19:2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d v="2012-11-01T20:22:48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d v="2015-09-24T20:38:0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d v="2013-03-09T07:28:39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d v="2012-06-01T19:43:09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d v="2012-04-16T06:10:24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d v="2013-11-16T05:39:33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d v="2012-04-07T04:00:00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d v="2014-04-14T23:00:00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d v="2012-04-14T17:36:00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d v="2014-04-10T06:59:00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d v="2013-11-04T01:00:00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d v="2015-05-15T19:49:39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d v="2014-02-06T19:00:48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d v="2012-03-13T06:59:00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d v="2015-07-23T18:02:2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d v="2015-11-02T08:00:00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d v="2012-08-29T00:00:00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d v="2015-08-19T17:15:1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d v="2013-07-27T01:27:16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d v="2016-04-23T00:00:00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d v="2012-01-28T18:54:07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d v="2015-06-27T15:22:48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d v="2016-10-29T19:00:00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d v="2014-09-21T19:00:15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d v="2016-02-12T04:59:00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d v="2013-11-13T20:22:35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d v="2015-08-16T06:40:3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d v="2013-09-03T04:00:00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d v="2014-04-25T21:08:47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d v="2013-06-25T05:00:00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d v="2014-07-19T03:00:00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d v="2015-12-14T00:00:00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d v="2017-01-05T19:47:27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d v="2015-03-28T23:31:51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d v="2016-02-01T14:48:43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d v="2014-11-12T07:59:00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d v="2017-03-10T14:55:16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d v="2013-12-01T04:02:00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d v="2016-04-22T19:49:04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d v="2017-03-02T19:51:40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d v="2013-11-27T03:02:00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d v="2017-03-13T03:00:00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d v="2016-10-16T20:30:00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d v="2014-02-21T18:00:00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d v="2015-09-04T19:00:10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d v="2015-07-29T15:59:2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d v="2016-12-14T21:01:18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d v="2013-04-02T15:52:45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d v="2016-12-03T01:07:5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d v="2014-08-16T08:17:57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d v="2016-08-06T07:52:18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d v="2015-11-18T16:09:07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d v="2017-01-24T15:32:48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d v="2016-05-07T22:50:51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d v="2016-11-22T10:50:46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d v="2016-06-19T23:00:00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d v="2015-06-11T18:01:2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d v="2016-12-08T19:18:56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d v="2014-03-26T23:24:10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d v="2017-02-14T17:23:40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d v="2014-11-18T00:00:00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d v="2015-01-31T19:58:3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d v="2016-05-23T03:00:00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d v="2016-11-22T20:28:27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d v="2016-04-27T02:00:00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d v="2014-12-21T01:00:00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d v="2017-03-12T01:58:35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d v="2017-03-07T05:00:00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d v="2017-01-10T21:59:00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d v="2016-12-10T00:00:04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d v="2015-12-07T16:47:16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d v="2017-03-12T12:10:4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d v="2014-02-23T12:00:57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d v="2014-12-22T14:47:59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d v="2014-01-05T15:38:09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d v="2012-02-27T16:17:03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d v="2016-01-03T22:59:00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d v="2015-02-04T04:00:00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d v="2015-09-17T14:59:51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d v="2011-07-25T06:50:00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d v="2016-01-14T04:11:26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d v="2012-05-09T02:00:04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d v="2011-03-12T04:00:00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d v="2012-06-29T04:27:23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d v="2013-09-06T03:59:00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d v="2014-06-23T16:01:00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d v="2012-06-26T18:00:00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d v="2013-12-06T23:22:00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d v="2009-12-01T17:00:00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d v="2012-04-23T04:00:00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d v="2012-04-18T16:44:36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d v="2012-09-25T03:59:00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d v="2013-01-20T17:21:20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d v="2013-01-26T22:54:16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d v="2012-02-23T17:33:46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d v="2012-03-14T03:59:00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d v="2014-03-26T19:10:33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d v="2011-02-06T00:46:49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d v="2012-06-28T17:26:56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d v="2013-06-21T03:31:3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d v="2013-12-31T07:00:00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d v="2011-12-13T03:39:56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d v="2011-01-01T04:59:00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d v="2014-08-08T18:00:00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d v="2012-03-10T04:02:0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d v="2012-05-05T19:15:28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d v="2014-08-29T01:00:00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d v="2013-03-09T23:42:1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d v="2013-03-21T18:03:35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d v="2014-05-07T00:06:29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d v="2014-04-18T23:00:00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d v="2012-05-03T23:00:2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d v="2012-06-07T13:14:1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d v="2012-05-05T17:25:4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d v="2009-12-09T18:24:00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d v="2010-02-15T05:00:00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d v="2009-09-26T03:59:00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d v="2013-12-15T01:58:05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d v="2014-04-02T18:36:40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d v="2017-04-04T05:15:01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d v="2017-04-09T20:29:29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d v="2017-03-20T18:07:27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d v="2017-03-26T20:14:45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d v="2017-03-29T23:32:11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d v="2017-04-30T17:00:00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d v="2014-08-26T22:00:40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d v="2015-06-14T18:45:37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d v="2014-07-17T14:59:06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d v="2015-12-25T00:00:00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d v="2014-08-18T00:08:10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d v="2015-02-06T15:04:31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d v="2014-05-29T17:50:00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d v="2014-11-05T17:34:00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d v="2014-06-11T13:44:0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d v="2014-03-08T22:11:35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d v="2014-06-26T15:22:2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d v="2014-06-29T21:31:24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d v="2016-12-19T07:59:00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d v="2016-10-30T15:25:38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d v="2015-07-12T19:31:44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d v="2014-10-06T05:00:0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d v="2016-01-08T19:47: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d v="2016-06-24T17:27:49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d v="2015-03-31T23:39:00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d v="2016-10-17T19:10:31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d v="2016-08-25T14:34:36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d v="2016-02-20T22:22:18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d v="2015-08-11T18:37:08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d v="2017-01-03T20:12:50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d v="2015-04-30T02:25:39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d v="2015-06-06T15:12:32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d v="2015-04-21T16:13:42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d v="2015-01-10T17:21:0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d v="2015-05-02T22:02:16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d v="2015-06-05T18:48:24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d v="2015-10-17T14:52:58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d v="2015-01-31T00:39:0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d v="2015-08-03T15:35:24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d v="2016-02-07T16:58:00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d v="2016-04-30T22:00:00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d v="2014-12-11T16:31:1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d v="2015-12-29T00:16:40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d v="2015-10-26T22:25:56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d v="2016-01-17T23:00:0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d v="2015-10-21T12:45:33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d v="2016-04-25T22:16:5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d v="2015-04-14T16:19:25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d v="2016-02-10T19:30:11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d v="2014-12-18T04:32:21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d v="2015-06-25T18:39:56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d v="2015-04-24T01:39:31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d v="2015-08-29T15:53:44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d v="2015-02-12T20:14:2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d v="2016-09-09T20:03:5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d v="2015-12-10T22:12:46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d v="2016-11-25T21:53:03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d v="2015-08-26T00:18:50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d v="2015-10-05T00:23:36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d v="2015-10-01T19:02:22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d v="2015-04-10T22:27:28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d v="2015-08-04T04:30:03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d v="2015-02-22T01:21:4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d v="2014-11-14T02:37:23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d v="2015-08-05T16:50:32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d v="2015-01-10T20:07:0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d v="2016-07-22T15:02:20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d v="2015-01-15T19:29:00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d v="2015-07-25T21:59:0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d v="2015-01-04T06:17:44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d v="2015-03-31T18:04:04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d v="2015-10-29T02:53:43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d v="2015-08-08T15:33:3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d v="2015-02-26T08:41:33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d v="2017-01-10T08:57:0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d v="2015-10-15T20:22:38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d v="2015-01-02T21:14:16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d v="2015-07-02T21:59:44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d v="2014-12-18T20:28:26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d v="2016-04-14T06:26:04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d v="2016-03-05T19:44:56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d v="2015-05-13T16:18:51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d v="2016-03-30T20:10:5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d v="2016-01-03T00:56:47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d v="2016-09-03T14:02:55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d v="2015-01-19T02:39:50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d v="2015-04-11T06:00:00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d v="2014-11-06T04:22:37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d v="2015-08-18T21:01:15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d v="2015-09-07T09:47:55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d v="2015-08-25T17:34:42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d v="2016-11-26T18:41:13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d v="2014-05-31T23:30:00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d v="2015-08-22T03:59:00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d v="2016-07-15T20:42:26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d v="2015-03-14T15:00:00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d v="2014-08-10T21:13:07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d v="2015-03-24T19:34:04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d v="2015-02-18T17:43:0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d v="2014-11-10T01:41:35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d v="2015-02-21T16:29:56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d v="2015-03-11T16:23:56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d v="2014-12-31T16:54:50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d v="2014-10-27T21:25:08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d v="2016-05-27T22:04:00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d v="2015-08-08T04:04:52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d v="2016-03-23T06:38:53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d v="2015-03-12T17:49:1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d v="2017-02-05T16:44:00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d v="2016-02-12T03:08:24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d v="2016-06-28T02:23:33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d v="2015-03-08T05:14:57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d v="2016-02-27T21:35:43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d v="2015-08-04T04:27:54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d v="2015-10-05T06:39:4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d v="2016-01-29T14:46:10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d v="2015-03-17T18:00:00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d v="2015-12-07T22:57:42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d v="2015-10-18T19:38:4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d v="2016-02-13T21:35:13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d v="2015-07-23T04:59:00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d v="2015-03-19T15:00:28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d v="2014-08-15T15:00:22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d v="2016-05-25T18:06:3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d v="2015-09-26T04:33:41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d v="2016-11-26T15:27:51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d v="2016-11-12T04:00:00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d v="2016-08-31T05:36:00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d v="2014-11-30T04:25:15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d v="2014-10-28T03:11:00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d v="2017-03-05T21:48:10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d v="2015-12-29T23:00:00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d v="2017-02-02T16:36:49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d v="2017-03-11T04:50:08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d v="2016-04-20T18:45:50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d v="2017-02-25T23:03:5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d v="2016-03-24T13:27:3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d v="2016-06-09T19:00:00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d v="2016-03-23T14:18:05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d v="2017-01-03T04:17:00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d v="2011-10-01T03:00:00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d v="2012-07-19T04:28:16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d v="2013-04-16T19:00:00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d v="2015-09-30T19:29:00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d v="2012-09-23T17:15:48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d v="2013-05-09T02:27:33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d v="2012-05-10T17:00:00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d v="2012-10-28T05:00:00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d v="2011-02-08T10:18:49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d v="2012-05-24T01:47:35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d v="2012-01-25T23:49:52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d v="2010-09-04T01:03:00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d v="2012-11-10T18:57:49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d v="2010-10-11T00:16:16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d v="2010-07-10T22:00:00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d v="2014-11-03T08:52:50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d v="2012-08-12T16:35:45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d v="2013-01-13T22:48:33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d v="2012-07-28T02:00:00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d v="2015-10-10T22:28:0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d v="2012-04-30T15:30:08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d v="2011-08-01T18:46:23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d v="2012-05-01T17:00:03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d v="2011-09-15T22:00:03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d v="2011-10-12T23:57:59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d v="2012-04-22T16:59:36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d v="2012-05-27T01:59:57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d v="2011-11-16T16:11:48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d v="2013-05-09T16:33:59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d v="2012-06-23T05:27:56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d v="2011-01-16T01:51:00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d v="2012-06-16T09:59:00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d v="2013-04-29T04:02:20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d v="2012-05-23T15:29:0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d v="2012-06-06T22:42: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d v="2013-03-29T22:54:52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d v="2011-08-05T21:05:38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d v="2015-01-27T23:13:07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d v="2012-12-31T18:00:00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d v="2012-06-23T18:32:5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d v="2015-09-27T18:38:2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d v="2014-09-21T19:48:38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d v="2016-06-07T21:06:0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d v="2014-11-15T01:22:1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d v="2015-03-14T00:20:16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d v="2015-10-03T21:00:00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d v="2015-05-11T01:45:0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d v="2014-08-14T22:50: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d v="2015-04-20T18:25:49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d v="2015-05-14T23:56:12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d v="2016-02-01T10:43:33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d v="2014-12-13T21:02:41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d v="2017-02-26T00:09:49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d v="2014-08-20T09:21:17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d v="2015-02-22T20:09:13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d v="2014-11-29T16:40:52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d v="2015-03-19T18:15:30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d v="2014-11-13T17:20:28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d v="2014-07-19T03:43:2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d v="2016-10-15T19:21:0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d v="2015-10-13T23:13:41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d v="2016-04-22T14:52:00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d v="2014-11-18T00:24:52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d v="2014-12-21T04:30:00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d v="2012-06-28T20:16:11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d v="2014-12-08T04:59:00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d v="2013-10-18T03:59:00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d v="2015-08-20T11:00:00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d v="2012-03-25T00:56:1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d v="2015-04-20T04:50:00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d v="2015-08-15T03:59:00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d v="2012-08-16T20:22:46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d v="2013-03-01T18:01:08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d v="2010-01-01T06:00:00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d v="2014-12-01T19:59:0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d v="2013-07-30T02:32:46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d v="2011-08-01T15:34:1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d v="2013-02-24T04:59:00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d v="2015-02-02T21:39:1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d v="2011-10-29T16:12:01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d v="2013-09-26T10:46:58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d v="2013-10-01T03:59:00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d v="2011-01-02T03:00:00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d v="2012-07-08T12:29:29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d v="2015-02-27T00:30:00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d v="2013-10-05T05:00:00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d v="2012-04-04T17:33:23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d v="2016-09-30T04:27:00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d v="2013-05-31T17:00:00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d v="2015-10-08T03:59:00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d v="2012-03-21T20:48:00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d v="2017-03-05T19:26:21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d v="2012-09-21T04:46:47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d v="2015-06-01T03:59:00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d v="2012-05-28T15:43:13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d v="2012-12-24T23:47:37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d v="2014-05-15T17:53:06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d v="2015-05-01T13:59:00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d v="2011-11-15T19:37:00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d v="2015-03-06T22:49:34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d v="2015-10-13T12:41:2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d v="2016-10-11T12:35:3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d v="2015-07-30T03:20:51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d v="2014-08-01T00:58: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d v="2016-05-09T20:50: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d v="2014-08-21T23:32:28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d v="2015-04-23T21:05:38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d v="2016-09-01T15:59:54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d v="2015-09-17T02:31:52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d v="2017-02-08T21:40:3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d v="2016-05-19T08:12:01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d v="2015-04-13T02:51:57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d v="2014-08-23T14:12:2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d v="2016-05-18T19:49:05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d v="2015-01-12T02:36:34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d v="2015-04-10T23:14:07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d v="2014-08-04T19:41:37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d v="2015-10-09T17:00:0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d v="2014-09-15T19:55:03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d v="2015-05-16T03:00:00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d v="2015-11-16T16:04:58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d v="2016-10-29T23:43:54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d v="2015-03-16T17:28:00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d v="2015-06-15T04:09:2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d v="2014-07-05T23:07:12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d v="2015-12-25T07:55:36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d v="2015-12-30T16:12:3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d v="2015-03-31T13:14:00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d v="2016-03-23T11:52:07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d v="2016-01-26T14:08:17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d v="2016-03-13T20:45:24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d v="2014-10-05T19:13:41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d v="2015-04-25T20:17:06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d v="2014-08-07T23:13:48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d v="2017-02-24T05:51:40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d v="2014-08-07T15:56:4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d v="2016-06-19T08:11:57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d v="2015-09-23T20:10:01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d v="2014-08-03T18:05:47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d v="2016-03-25T20:36:40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d v="2012-09-13T03:59:00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d v="2014-11-12T21:20:00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d v="2013-12-23T21:54:14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d v="2012-04-29T01:13:43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d v="2016-06-17T12:59:50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d v="2014-04-29T17:06:22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d v="2015-08-12T02:00:00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d v="2017-03-15T00:00:00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d v="2012-07-15T05:42:31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d v="2016-08-22T06:59:00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d v="2017-01-02T22:59:00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d v="2015-01-09T03:26:10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d v="2012-09-21T19:38:14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d v="2014-04-30T05:00:00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d v="2016-04-30T12:00:00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d v="2015-08-25T23:52:09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d v="2014-10-20T20:59:11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d v="2015-12-01T20:01:01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d v="2015-10-23T11:00:00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d v="2015-10-11T01:00:00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d v="2015-05-21T17:56:28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d v="2016-12-30T17:50:1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d v="2016-12-02T06:09:2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d v="2012-09-13T10:07:0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d v="2016-11-09T20:26:4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d v="2015-06-03T15:04:29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d v="2015-11-26T20:54:21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d v="2014-11-30T23:11:07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d v="2015-05-14T12:55:22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d v="2016-06-30T10:00:00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d v="2015-08-30T04:03:47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d v="2016-05-29T01:28:59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d v="2014-02-27T23:00:00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d v="2016-09-29T15:45:21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d v="2015-03-09T21:49:21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d v="2016-10-16T01:00:00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d v="2016-10-12T13:11:15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d v="2015-01-15T21:54:55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d v="2015-02-19T20:45:48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d v="2015-06-08T03:51:14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d v="2014-09-15T20:09:00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d v="2016-07-15T06:57:0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d v="2016-12-21T07:59:00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d v="2017-03-10T19:00:35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d v="2014-11-08T21:13:2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d v="2015-09-09T07:31:09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d v="2015-08-14T06:16:59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d v="2016-03-09T17:09:20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d v="2016-02-01T23:55:41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d v="2016-12-21T14:59:03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d v="2015-12-17T19:20:09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d v="2014-12-10T03:48: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d v="2014-06-13T04:00:00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d v="2015-04-21T13:25:2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d v="2016-02-09T20:00:00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d v="2017-03-12T19:00:00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d v="2016-08-03T01:30:00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d v="2016-07-30T21:13:14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d v="2015-04-18T01:40:10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d v="2015-11-24T18:06:5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d v="2013-10-25T23:00:10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d v="2015-08-21T17:55:13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d v="2015-09-04T15:00:00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d v="2015-12-09T06:59:00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d v="2015-05-04T21:29:34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d v="2015-09-25T21:00:00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d v="2016-02-10T22:13:36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d v="2015-11-09T14:32:00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d v="2016-01-10T00:51:36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d v="2014-07-29T00:29:40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d v="2014-12-19T19:38:00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d v="2015-12-28T06:00:00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d v="2014-10-29T22:45:00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d v="2016-07-05T04:59:00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d v="2014-11-10T21:34:49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d v="2016-05-22T14:59:34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d v="2014-07-03T00:42:23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d v="2015-09-24T19:09:25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d v="2015-02-28T00:01:34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d v="2016-04-06T04:04:51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d v="2014-07-10T21:29:10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d v="2014-11-22T05:59:00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d v="2015-03-01T18:07:20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d v="2014-08-09T21:57:05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d v="2015-04-27T15:42: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d v="2014-09-30T23:23:43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d v="2015-06-29T15:21:58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d v="2015-02-24T03:00:00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d v="2016-07-30T23:04:50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d v="2015-06-03T02:31:16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d v="2015-05-10T17:22:37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d v="2015-03-25T07:01:00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d v="2014-08-13T03:19:26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d v="2014-09-26T03:22: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d v="2015-04-14T03:21:58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d v="2014-12-25T20:16:00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d v="2015-08-02T22:00:00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d v="2014-06-27T21:33:28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d v="2014-08-08T21:31:03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d v="2014-09-18T20:59:32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d v="2017-04-07T17:35:34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d v="2017-04-05T18:14:37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d v="2017-03-22T15:33:50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d v="2017-04-05T19:41:54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d v="2017-03-24T20:59:1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d v="2014-10-16T06:59:00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d v="2013-05-27T06:59:00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d v="2016-07-21T16:45:26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d v="2016-10-04T03:59:00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d v="2014-08-09T02:00:00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d v="2014-06-20T22:01:00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d v="2013-07-13T18:00:00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d v="2015-12-24T15:41:24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d v="2016-10-14T23:00:00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d v="2016-02-21T09:33:4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d v="2015-10-08T07:59:53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d v="2014-12-06T22:57:29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d v="2016-05-03T23:00:00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d v="2016-04-17T23:44:54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d v="2016-11-11T12:10:53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d v="2013-09-06T19:00:0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d v="2017-01-29T20:34:13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d v="2014-12-31T21:08:08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d v="2015-08-15T07:50:5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d v="2017-03-01T17:52:15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d v="2016-04-22T13:55:11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d v="2015-08-07T16:14:23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d v="2015-12-30T14:23:54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d v="2015-05-01T05:46:3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d v="2013-04-22T12:59:35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d v="2014-10-18T04:00:0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d v="2013-05-28T00:00:0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d v="2015-04-10T05:32:5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d v="2016-10-13T21:59:0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d v="2013-03-13T20:00:0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d v="2014-04-23T15:59:33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d v="2014-01-15T19:00:0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d v="2016-11-06T03:26:44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d v="2014-05-05T21:18:37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d v="2015-03-11T23:45:52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d v="2014-10-20T02:07:00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d v="2012-05-15T17:16:27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d v="2016-10-19T07:53:27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d v="2012-02-29T01:29:58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d v="2012-07-14T23:42:48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d v="2014-08-29T18:45:11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d v="2012-06-16T03:10:00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d v="2016-09-02T17:03:22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d v="2015-04-04T18:10:37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d v="2012-06-30T20:00:0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d v="2014-06-17T21:17:22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d v="2011-12-18T18:21:44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d v="2012-08-26T21:37:03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d v="2014-09-11T15:15:51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d v="2015-04-08T18:58:47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d v="2014-01-11T21:36:41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d v="2016-08-06T15:45:32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d v="2016-10-10T10:36:23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d v="2016-07-16T08:47:46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d v="2013-06-20T11:04:18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d v="2013-01-03T01:31:33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d v="2012-03-18T23:53:15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d v="2013-05-24T13:54:44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d v="2012-05-30T19:00:0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d v="2012-10-28T13:53:48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d v="2011-08-11T16:01:58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d v="2015-08-16T23:00:50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d v="2012-03-29T13:45:23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d v="2014-06-05T19:49:50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d v="2014-03-18T15:55:30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d v="2013-02-01T17:00:0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d v="2013-10-05T20:51:34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d v="2016-04-24T20:45:2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d v="2013-03-08T03:02:08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d v="2011-12-16T00:19:14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d v="2015-06-12T07:07:56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d v="2015-07-17T16:03:24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d v="2014-08-25T23:28:26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d v="2015-11-22T15:03:41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d v="2017-03-10T10:44:48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d v="2015-02-12T07:00:00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d v="2015-02-17T04:59:00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d v="2015-04-23T12:50:4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d v="2014-10-29T18:54:03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d v="2016-08-05T21:00:00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d v="2014-07-09T13:39:40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d v="2014-07-18T04:45:52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d v="2016-07-29T16:50:43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d v="2015-03-12T04:00:00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d v="2015-02-11T22:31:43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d v="2016-09-09T04:00:00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d v="2015-08-12T05:32:39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d v="2015-07-21T10:03:25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d v="2016-03-03T19:00:00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d v="2014-06-06T23:00:00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d v="2014-07-05T12:40:28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d v="2014-07-08T22:34:00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d v="2015-07-31T16:00:00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d v="2016-06-17T16:00:00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d v="2015-01-04T13:16:0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d v="2014-10-10T11:00:00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d v="2015-08-06T15:31:47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d v="2015-07-16T00:00:00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d v="2014-09-29T10:53:10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d v="2015-08-22T12:07:53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d v="2015-08-05T11:00:00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d v="2015-06-29T20:57:18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d v="2015-08-22T20:18:55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d v="2016-03-30T14:39:00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d v="2014-06-01T03:59:00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d v="2015-02-23T11:55:03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d v="2015-04-06T04:00:00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d v="2016-12-14T17:49:21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d v="2015-05-09T09:35:15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d v="2016-08-07T18:38:29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d v="2015-08-02T16:00:00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d v="2015-02-28T15:14:22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d v="2015-09-23T14:21:2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d v="2015-06-14T12:36:49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d v="2016-02-26T00:00:00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d v="2014-09-23T22:08:55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d v="2015-03-27T15:24:52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d v="2015-03-31T22:59:00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d v="2015-06-13T01:43:00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d v="2015-12-04T19:01:2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d v="2015-07-10T07:00:00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d v="2016-06-03T16:30:00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d v="2015-10-02T23:00:00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d v="2016-06-02T10:25:18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d v="2014-05-12T03:59:00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d v="2015-07-16T19:47:50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d v="2014-11-23T22:00:00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d v="2015-10-11T02:00:00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d v="2015-01-30T23:02:10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d v="2015-12-05T00:00:00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d v="2017-02-18T04:59:00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d v="2015-12-09T22:48:04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d v="2014-08-13T22:00:00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d v="2014-08-25T04:59:00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d v="2015-03-18T17:00:00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d v="2015-12-13T18:44:57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d v="2014-06-21T11:00:00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d v="2016-06-13T04:00:00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d v="2017-01-04T13:06:20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d v="2015-06-08T00:23:53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d v="2015-05-29T16:36:34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d v="2016-05-23T19:21:05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d v="2015-05-29T15:34:19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d v="2016-04-23T10:16:40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d v="2014-09-06T00:10:11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d v="2016-01-29T23:17:00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d v="2014-06-21T01:05:03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d v="2014-09-14T04:34:57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d v="2015-05-07T17:11:59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d v="2016-01-29T23:34:00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d v="2015-08-08T21:34:00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d v="2017-02-20T18:00:00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d v="2014-12-05T11:28:00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d v="2015-10-16T08:41:44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d v="2016-06-19T19:12:5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d v="2015-09-24T14:10:48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d v="2014-06-24T18:57:09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d v="2014-09-09T16:12:03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d v="2015-07-17T13:18:00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d v="2015-01-06T02:44:19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d v="2016-10-14T22:00:00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d v="2016-07-04T04:00:00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d v="2016-10-05T19:50:54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d v="2016-07-19T14:14:41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d v="2014-05-17T04:32:45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d v="2014-12-21T17:43:33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d v="2015-06-20T02:47:18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d v="2015-01-28T19:37:11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d v="2017-01-17T20:16:2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d v="2016-05-05T03:04:53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d v="2015-07-16T17:51:19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d v="2016-11-30T17:00:00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d v="2015-07-03T14:46:35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d v="2016-01-20T17:24:21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d v="2015-08-20T17:05:00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d v="2014-12-03T15:20:3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d v="2016-05-01T14:18:38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d v="2016-02-06T04:59:00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d v="2014-12-05T17:27:15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d v="2015-03-14T00:50:01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d v="2015-09-19T03:59:00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d v="2015-01-11T10:15:24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d v="2014-10-18T04:59:00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d v="2014-08-29T20:43:05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d v="2014-08-09T03:00:00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d v="2016-04-15T20:12:08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d v="2014-08-25T21:00:00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d v="2015-01-09T02:00:00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d v="2015-04-03T22:40:15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d v="2014-06-22T21:00:00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d v="2016-12-12T06:00:00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d v="2015-10-11T15:29:05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d v="2015-10-31T15:57:33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d v="2016-07-24T01:52:38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d v="2014-08-09T05:37:12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d v="2015-02-07T21:42:19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d v="2015-08-24T10:33:1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d v="2015-09-09T04:00:18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d v="2014-11-09T12:00:00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d v="2016-09-07T01:21:53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d v="2015-08-01T01:00:00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d v="2016-05-14T21:03:57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d v="2016-06-08T17:33:39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d v="2014-11-25T19:46:00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d v="2015-06-12T20:11:27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d v="2015-06-27T18:27:0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d v="2016-01-15T03:09:34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d v="2014-09-06T22:08:59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d v="2015-03-14T20:46:34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d v="2016-03-16T08:33:10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d v="2014-05-19T11:26:29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d v="2015-09-16T05:37:27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d v="2015-10-29T15:06:47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d v="2014-08-05T14:52:09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d v="2015-03-25T18:01:10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d v="2014-09-25T21:16:44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d v="2015-05-18T20:58:47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d v="2015-01-24T03:00:0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d v="2015-05-09T03:59:0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d v="2014-09-11T14:01:08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d v="2015-02-23T18:22:59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d v="2014-07-15T05:00:0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d v="2016-03-04T23:57:26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d v="2014-05-25T13:32:38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d v="2015-05-07T14:01:04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d v="2014-09-15T06:08:0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d v="2015-02-21T11:00:0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d v="2016-06-04T22:57:33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d v="2014-06-15T15:16:04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d v="2016-08-29T17:00:0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d v="2014-10-13T04:59:0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d v="2014-07-13T10:58:33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d v="2015-01-30T16:53:34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d v="2014-08-28T01:00:0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d v="2015-01-18T18:33:38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d v="2015-03-01T23:02:35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d v="2015-12-16T20:18:00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d v="2015-04-13T03:06:20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d v="2015-06-07T21:56: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d v="2015-05-24T03:21:00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d v="2016-08-15T12:44:52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d v="2016-11-24T17:11:00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d v="2015-06-02T15:34:53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d v="2015-11-19T20:45:17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d v="2016-01-23T08:45:52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d v="2014-10-05T19:16:13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d v="2016-10-17T04:00:00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d v="2015-10-08T19:00:21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d v="2017-03-16T13:00:03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d v="2015-06-16T17:47:29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d v="2016-05-04T23:00:50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d v="2015-03-27T23:16:12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d v="2016-05-08T17:41:57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d v="2016-06-07T00:12:05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d v="2014-09-11T18:10:23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d v="2015-03-26T04:00:00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d v="2015-03-01T06:59:00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d v="2015-07-02T11:17:04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d v="2014-08-06T21:32:00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d v="2015-07-07T17:30:33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d v="2015-09-16T17:43:32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d v="2015-03-09T03:44:52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d v="2016-08-17T03:59:00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d v="2015-05-03T22:51:00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d v="2014-07-18T16:04:11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d v="2014-08-31T15:47:58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d v="2016-12-05T01:00:00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d v="2016-01-01T04:00:00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d v="2014-09-26T01:35:00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d v="2014-11-27T03:00:00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d v="2016-03-13T12:00:00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d v="2015-03-23T02:14:00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d v="2014-10-20T05:59:00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d v="2015-01-06T06:00:00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d v="2015-08-24T02:00:00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d v="2015-09-23T13:25:56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d v="2016-02-11T16:29:03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d v="2014-11-11T16:10:36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d v="2016-08-24T06:41:21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d v="2016-10-31T04:00:00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d v="2016-05-01T11:00:06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d v="2016-10-13T00:00:00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d v="2016-06-20T08:41:21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d v="2015-12-21T04:59:00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d v="2016-01-07T13:47:00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d v="2017-01-27T20:05:30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d v="2016-10-09T18:25:10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d v="2016-02-20T20:07:47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d v="2014-10-03T11:29:32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d v="2017-01-19T15:57:51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d v="2015-05-26T21:54:00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d v="2017-02-27T04:59:00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d v="2014-06-16T04:25:00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d v="2017-03-01T02:00:00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d v="2017-01-31T18:00:00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d v="2016-07-13T21:29:42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d v="2012-12-26T20:04:12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d v="2016-03-01T05:59:00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d v="2014-11-15T22:08:44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d v="2014-10-06T16:11:45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d v="2014-12-14T18:09:51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d v="2015-04-25T05:11:23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d v="2016-01-21T05:05:19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d v="2014-11-26T14:40:40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d v="2015-02-21T19:58:39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d v="2015-12-23T22:59:00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d v="2015-02-10T16:52:10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d v="2015-06-21T20:04:09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d v="2014-11-05T05:00:00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d v="2014-06-11T04:00:00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d v="2014-07-18T13:09:12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d v="2014-08-20T20:24:03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d v="2015-07-20T22:00:00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d v="2014-05-27T03:00:00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d v="2015-08-14T20:18:53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d v="2016-11-22T05:59:00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d v="2016-08-27T22:53:29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d v="2015-06-11T16:13:06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d v="2012-10-06T23:51:15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d v="2014-05-30T16:00:00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d v="2017-03-03T11:01:32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d v="2015-03-20T15:54:11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d v="2016-08-15T06:20:25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d v="2014-11-18T04:35:00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d v="2015-09-16T17:56:11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d v="2016-10-14T21:10:47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d v="2015-09-11T01:04:19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d v="2016-08-18T02:38:45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d v="2016-11-01T03:59:00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d v="2013-05-04T13:26:49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d v="2013-08-16T11:59:00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d v="2010-10-02T04:59:00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d v="2016-03-04T06:03:17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d v="2013-12-29T07:59:00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d v="2015-06-26T23:00:00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d v="2016-01-20T20:50:4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d v="2015-10-06T16:30:47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d v="2015-04-16T02:50:00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d v="2016-02-02T17:26: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d v="2014-08-22T03:44:15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d v="2014-09-10T04:52:00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d v="2016-04-27T13:16:00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d v="2014-12-31T21:22:00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d v="2015-06-14T00:20:55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d v="2016-05-05T04:02:40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d v="2017-02-08T09:59:05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d v="2015-05-28T15:59:00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d v="2014-10-02T03:59:00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d v="2015-03-02T01:04:00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d v="2015-01-09T22:59:50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d v="2014-09-29T15:16:24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d v="2016-04-03T14:36:51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d v="2016-05-20T08:59:00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d v="2014-08-08T22:27:26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d v="2015-09-28T06:35:34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d v="2014-08-13T18:49:0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d v="2015-09-30T18:00:00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d v="2016-10-22T22:08:5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d v="2015-11-22T06:59:00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d v="2014-07-30T01:19:32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d v="2016-07-10T05:28:57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d v="2015-09-09T22:31:19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d v="2015-10-16T16:35:52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d v="2014-12-14T20:00:3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d v="2016-12-07T17:36:09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d v="2015-04-21T05:59:00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d v="2016-10-30T01:46:00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d v="2015-06-14T19:19:00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d v="2016-03-10T13:42:39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d v="2016-08-19T02:27:20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d v="2015-10-09T15:38:43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d v="2017-03-02T22:57:5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d v="2015-02-26T03:19:55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d v="2015-03-22T16:07:15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d v="2014-12-27T01:40:44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d v="2015-09-20T04:21:31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d v="2015-11-15T23:09:06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d v="2014-09-01T05:00:00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d v="2015-05-05T18:48:00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d v="2015-09-29T21:12:39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d v="2015-08-17T16:05:59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d v="2016-12-21T04:36:30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d v="2015-01-08T13:41:00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d v="2016-07-09T01:59:00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d v="2015-05-01T18:39:05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d v="2016-08-14T22:45:43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d v="2015-10-15T22:00:00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d v="2014-06-01T03:59:00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d v="2015-09-20T19:05:56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d v="2016-08-01T00:36:20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d v="2015-05-20T19:48:46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d v="2016-10-07T14:00:00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d v="2016-02-08T00:17:00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d v="2016-02-12T04:33:11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d v="2014-10-20T14:56:15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d v="2015-07-16T07:56:00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d v="2016-08-23T08:10:1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d v="2015-06-12T03:45:06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d v="2015-02-03T02:00:00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d v="2014-10-19T05:00:00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d v="2015-09-16T22:00:00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d v="2015-05-11T19:32:31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d v="2015-04-28T15:19:54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d v="2014-08-28T03:00:10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d v="2017-02-19T00:45:19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d v="2014-10-04T14:17:00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d v="2016-11-01T02:55:34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d v="2015-04-17T17:33:02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d v="2014-09-21T15:10:50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d v="2016-06-05T10:43:47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d v="2015-04-01T12:22:05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d v="2016-05-27T13:12:00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d v="2016-07-02T15:35:23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d v="2015-03-27T00:05:32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d v="2016-05-05T21:36:36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d v="2014-09-26T16:18:55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d v="2016-11-09T23:22:12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d v="2016-07-09T23:49:5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d v="2015-02-02T18:43:21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d v="2016-01-07T04:57:52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d v="2016-03-27T23:26:02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d v="2015-03-01T20:33:49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d v="2017-03-16T18:49:01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d v="2017-04-18T19:13:39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d v="2017-04-14T04:59:00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d v="2017-04-08T12:54:05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d v="2017-04-21T07:24:20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d v="2017-03-24T12:33:54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d v="2017-03-27T16:16:59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d v="2017-04-04T03:38:41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d v="2017-03-31T22:59:00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d v="2017-05-03T19:12:00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d v="2017-04-03T15:30:07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d v="2017-03-25T04:33:00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d v="2017-04-07T16:15:03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d v="2017-04-16T20:00:00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d v="2017-03-19T11:18:59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d v="2017-04-09T08:35:5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d v="2017-03-19T06:00:00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d v="2017-03-27T23:58:54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d v="2017-04-16T15:22:4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d v="2014-11-07T00:15:55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d v="2014-10-01T04:00:00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d v="2012-12-07T02:00:00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d v="2011-01-25T04:00:00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d v="2014-09-10T20:09:34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d v="2013-11-02T20:49:27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d v="2011-05-01T04:59:00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d v="2012-04-01T20:00:58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d v="2012-12-20T11:58:45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d v="2012-06-01T22:52:24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d v="2014-07-19T05:00:00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d v="2013-07-22T20:09:12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d v="2012-01-18T23:00:00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d v="2014-08-13T04:59:00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d v="2014-10-15T12:52:02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d v="2014-07-07T02:00:00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d v="2014-06-15T18:05:25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d v="2014-06-09T19:20:15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d v="2011-05-03T03:59:00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d v="2014-11-26T07:59:00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d v="2014-08-02T04:13:01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d v="2014-06-13T22:00:00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d v="2013-12-13T04:59:00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d v="2014-07-02T04:00:00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d v="2016-05-06T14:35:58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d v="2012-02-14T17:31:08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d v="2014-09-26T21:04:52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d v="2014-08-25T20:45:08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d v="2011-02-17T21:17:07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d v="2013-08-18T15:00:00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d v="2014-06-21T16:00:09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d v="2014-07-16T14:31:15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d v="2013-05-06T16:51:11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d v="2014-06-20T09:54:09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d v="2014-06-15T16:00:00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d v="2012-01-31T17:00:00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d v="2013-08-23T19:04:29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d v="2014-07-01T23:50:31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d v="2014-07-16T23:27:21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d v="2014-09-16T21:00:00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d v="2014-08-04T15:59:33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d v="2015-06-10T09:58:22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d v="2015-05-24T08:18:52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d v="2016-12-09T04:37:55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d v="2016-08-16T18:07:49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d v="2015-02-28T22:00:0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d v="2015-02-20T23:14:16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d v="2015-07-27T01:29:58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d v="2015-02-12T14:15:42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d v="2015-08-01T14:00:0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d v="2015-02-04T11:50:18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d v="2015-02-16T10:11:17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d v="2014-09-06T21:00:0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d v="2016-04-30T05:34:0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d v="2014-08-31T18:24:37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d v="2015-12-14T05:59:0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d v="2015-09-25T23:43:42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d v="2015-07-17T16:14:0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d v="2015-05-01T08:59:32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d v="2015-09-19T06:37:31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d v="2015-04-23T05:40:07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d v="2014-07-28T14:31:17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d v="2014-06-20T23:00:00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d v="2012-06-01T03:59:00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d v="2014-08-15T02:00:00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d v="2014-08-08T19:05:51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d v="2015-07-26T18:19:19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d v="2016-01-05T23:55:00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d v="2015-09-10T03:59:00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d v="2015-07-11T14:30:00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d v="2016-11-04T13:06:24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d v="2014-12-31T00:00:00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d v="2015-03-22T22:35:47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d v="2017-03-12T21:00:00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d v="2015-07-05T16:43:23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d v="2015-10-24T21:29:00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d v="2015-08-20T20:02:5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d v="2017-01-10T05:00:00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d v="2016-06-03T21:00:00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d v="2015-10-30T14:00:12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d v="2017-01-17T21:10:3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d v="2015-12-17T04:59:00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d v="2014-11-20T07:59:58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d v="2014-10-01T03:59:00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d v="2016-04-16T22:39:07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d v="2016-05-04T03:59:00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d v="2017-03-02T19:19:15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d v="2017-02-01T23:31:00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d v="2016-07-01T08:20:51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d v="2016-12-28T22:00:33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d v="2015-09-29T03:59:00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d v="2015-07-01T12:14:58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d v="2015-10-25T23:59:00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d v="2017-02-16T23:00:00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d v="2014-10-14T06:59:00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d v="2014-09-19T18:08:12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d v="2015-10-09T00:00:00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d v="2016-12-01T17:39:42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d v="2015-06-12T02:00:00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d v="2015-09-12T03:59:00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d v="2015-07-12T10:25:12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d v="2015-04-04T20:19:17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d v="2015-06-20T17:55:14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d v="2014-11-05T18:48:44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d v="2015-06-21T17:32:4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d v="2016-09-07T11:20:40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d v="2016-09-08T03:45:00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d v="2015-03-26T01:03:29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d v="2014-10-07T18:26:15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d v="2015-06-11T03:59:00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d v="2017-02-22T13:25:52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d v="2015-01-08T21:17:41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d v="2016-10-01T03:59:00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d v="2015-11-30T17:08:38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d v="2015-07-16T17:24:3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d v="2014-12-22T04:00:00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d v="2015-10-30T21:00:00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d v="2015-01-28T22:00:00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d v="2015-12-03T17:00:00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d v="2015-06-12T21:00:00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d v="2015-07-17T18:11:00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d v="2016-08-24T21:42:08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d v="2015-06-16T11:00:00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d v="2015-07-12T12:47:45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d v="2014-11-02T11:29:35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d v="2015-11-06T13:00:09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d v="2016-09-14T19:00:00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d v="2016-03-15T21:00:00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d v="2015-02-09T04:30:00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d v="2016-04-01T03:59:00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d v="2014-11-18T17:23:2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d v="2015-05-30T20:21:43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d v="2016-04-01T01:27:39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d v="2015-06-01T05:00:00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d v="2015-09-02T00:28:25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d v="2016-04-29T04:39:48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d v="2016-02-10T21:00:00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d v="2016-01-29T05:59:00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d v="2017-02-28T05:00:00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d v="2016-08-15T20:09:42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d v="2015-11-28T18:00:28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d v="2016-06-20T23:00:00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d v="2017-02-20T08:50:02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d v="2017-03-11T12:21:31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d v="2015-09-17T03:59:00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d v="2015-12-04T19:29:08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d v="2017-03-04T10:12:32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d v="2015-06-16T12:59:14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d v="2016-09-26T10:37:09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d v="2015-11-22T22:00:00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d v="2015-07-27T22:59:00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d v="2015-09-13T00:00:00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d v="2015-10-14T22:01:03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d v="2015-04-29T17:51:02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d v="2016-08-01T06:59:00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d v="2016-12-07T08:26:1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d v="2015-03-28T14:38:04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d v="2016-12-22T14:59:12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d v="2015-07-31T20:32:28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d v="2016-06-10T03:00:00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d v="2016-05-15T01:22:19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d v="2016-04-13T21:02:45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d v="2016-10-16T15:36:18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d v="2015-10-06T22:17:05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d v="2015-10-17T07:00:10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d v="2016-11-11T22:00:00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d v="2016-01-27T01:00:00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d v="2015-05-08T20:05:00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d v="2016-05-06T07:17:21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d v="2014-08-08T13:54:00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d v="2016-06-08T00:57:04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d v="2016-04-11T02:30:00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d v="2015-01-31T14:03:0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d v="2016-06-22T01:05:57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d v="2014-10-16T03:59:00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d v="2016-06-22T03:55:00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d v="2016-09-25T08:46:48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d v="2016-06-05T13:59:50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d v="2015-04-05T17:51:17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d v="2015-03-08T16:08:25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d v="2016-05-08T08:59:2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d v="2014-07-05T01:00:00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d v="2014-07-27T23:00:00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d v="2015-04-01T20:17:48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d v="2015-10-06T16:44:4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d v="2014-07-19T20:38:50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d v="2015-06-15T16:14:40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d v="2015-07-30T12:30:22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d v="2014-08-03T23:00:00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d v="2016-04-05T08:34:0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d v="2014-10-10T21:00:00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d v="2017-02-24T13:48:00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d v="2016-07-28T15:58:38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d v="2016-12-06T23:22:34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d v="2016-06-12T17:00:00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d v="2015-04-01T04:59:00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d v="2016-04-13T13:18:00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d v="2014-08-30T04:48:13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d v="2015-04-18T00:37:00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d v="2015-02-26T00:35:10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d v="2016-05-08T21:00:00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d v="2016-04-30T03:59:00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d v="2016-06-13T17:00:00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d v="2015-11-29T23:00:00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d v="2014-07-23T11:00:00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d v="2016-07-01T23:00:00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d v="2016-05-02T23:00:00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d v="2015-10-29T04:01:00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d v="2016-05-10T11:17:00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d v="2016-07-15T19:34:32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d v="2014-08-01T10:01:50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d v="2014-11-19T08:27:59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d v="2017-02-25T01:22:14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d v="2016-12-14T15:59:00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d v="2014-09-01T15:59:00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d v="2015-03-07T04:55:00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d v="2014-08-19T16:00:00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d v="2016-03-15T21:00:00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d v="2015-12-13T02:26:32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d v="2015-05-13T01:37:17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d v="2015-08-01T22:24:54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d v="2015-01-01T05:00:00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d v="2017-01-15T00:59:40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d v="2016-12-17T08:00:00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d v="2015-12-02T20:59:25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d v="2014-08-25T04:59:00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d v="2015-07-18T16:00:00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d v="2015-10-28T17:33:3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d v="2014-05-18T14:39:33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d v="2015-04-25T15:49:54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d v="2015-03-20T16:56:00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d v="2014-08-31T13:08:00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d v="2015-08-26T23:00:00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d v="2014-11-29T23:52:58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d v="2015-03-11T03:26:23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d v="2016-08-01T22:59:00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d v="2016-06-23T18:47:00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d v="2015-11-21T03:00:00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d v="2014-12-10T20:49:12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d v="2014-12-03T15:28:2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d v="2014-12-14T18:18:08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d v="2015-06-18T11:04:01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d v="2016-06-03T13:31:22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d v="2014-07-10T18:35:45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d v="2014-08-08T22:28:00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d v="2016-05-06T20:17:35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d v="2014-11-06T00:46:00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d v="2014-07-27T14:17:25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d v="2015-05-30T18:10:00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d v="2014-06-01T03:59:00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d v="2016-02-18T22:00:00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d v="2014-11-21T17:00:00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d v="2015-02-21T22:05:25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d v="2014-08-28T22:53:34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d v="2015-08-07T17:22:2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d v="2015-11-12T02:31:00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d v="2015-06-25T11:05:24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d v="2015-06-17T12:05:02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d v="2016-03-01T23:59:00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d v="2014-07-16T11:49:3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d v="2014-07-06T10:08:09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d v="2014-07-18T23:48:24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d v="2016-07-31T20:58:00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d v="2016-06-06T07:00:00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d v="2015-10-08T00:32:52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d v="2014-09-27T23:01:02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d v="2015-02-28T04:59:00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d v="2016-12-01T07:59:00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d v="2016-04-17T23:30:00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d v="2015-04-23T18:30:00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d v="2014-10-26T00:43:00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d v="2014-05-23T20:01:47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d v="2016-04-06T21:30:00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d v="2016-02-14T00:00:00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d v="2015-03-04T18:59:23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d v="2015-12-14T00:00:00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d v="2015-04-24T21:52:21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d v="2015-02-05T06:59:00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d v="2014-10-04T14:48:5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d v="2014-09-21T02:00:00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d v="2014-07-02T15:29:12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d v="2015-02-28T17:00:00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d v="2016-11-02T00:31:01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d v="2014-07-30T22:41:41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d v="2014-08-18T17:32:33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d v="2016-02-05T22:00:00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d v="2014-06-17T03:00:00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d v="2014-07-10T09:07:49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d v="2016-08-07T03:00:00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d v="2014-08-21T16:28:00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d v="2015-08-19T17:03:40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d v="2015-05-02T21:00:00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d v="2016-01-19T04:59:00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d v="2014-07-11T16:15:00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d v="2015-11-13T20:17:00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d v="2015-05-30T20:11:12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d v="2014-09-09T12:35:4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d v="2016-06-08T13:59:00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d v="2015-10-23T12:43:5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d v="2015-02-05T12:20:00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d v="2016-03-18T20:20:12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d v="2014-12-17T02:51:29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d v="2016-07-09T04:00:00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d v="2015-04-02T15:54:31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d v="2015-04-21T17:22:07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d v="2014-07-23T03:59:00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d v="2016-08-13T23:29:1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d v="2014-07-31T16:45:59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d v="2016-10-13T18:00:27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d v="2014-08-01T06:59:00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d v="2015-02-12T05:59:00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d v="2015-02-03T04:27:00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d v="2016-05-20T11:31:00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d v="2014-08-15T12:39:12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d v="2016-10-29T03:00:00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d v="2015-07-10T18:00:00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d v="2016-10-11T03:59:00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d v="2016-08-23T03:07:17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d v="2015-08-09T16:00:00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d v="2016-04-19T23:27:30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d v="2015-03-20T15:07:12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d v="2016-09-21T03:00:00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d v="2016-04-28T15:24:05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d v="2016-07-15T21:38:00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d v="2014-08-31T20:00:00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d v="2014-11-06T05:59:00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d v="2015-03-20T20:27:00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d v="2016-07-20T12:02:11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d v="2014-11-03T00:00:00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d v="2014-10-27T03:00:00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d v="2015-05-17T03:00:00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d v="2015-03-16T21:00:00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d v="2014-06-21T20:31:20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d v="2015-07-10T21:00:00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d v="2015-01-02T05:56:28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d v="2014-07-06T18:31:0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d v="2014-07-03T16:03:01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d v="2016-06-15T18:14:59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d v="2016-02-02T16:38:00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d v="2015-06-03T06:59:00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d v="2015-06-24T22:34:12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d v="2015-04-17T16:00:00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d v="2014-05-24T21:00:00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d v="2016-04-13T19:15:24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d v="2015-05-18T05:59:44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d v="2015-10-26T00:13:17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d v="2014-08-17T05:11:00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d v="2016-11-26T06:00:00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d v="2014-11-01T17:18:00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d v="2016-09-11T20:19:2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d v="2016-06-02T22:00:00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d v="2016-05-28T21:44:00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d v="2015-07-01T06:59:00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d v="2016-03-07T04:59:00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d v="2015-09-11T18:19:55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d v="2016-03-16T03:59:00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d v="2016-07-24T11:28:48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d v="2015-11-19T18:58:11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d v="2014-05-13T04:00:00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d v="2014-08-23T17:37:20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d v="2016-05-31T22:08:57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d v="2016-05-10T21:00:00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d v="2014-11-21T04:55:00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d v="2014-07-02T14:54:0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d v="2014-11-07T18:30:00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d v="2015-04-23T11:53:12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d v="2014-06-04T04:59:00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d v="2015-02-02T04:59:00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d v="2015-05-31T18:32:51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d v="2014-09-08T03:00:00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d v="2014-07-04T11:00:00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d v="2014-10-02T14:21:00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d v="2015-03-04T14:22:30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d v="2015-09-06T13:47:00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d v="2014-09-29T08:40:20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d v="2015-09-15T10:06:00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d v="2016-09-25T23:00:00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d v="2014-09-13T04:00:00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d v="2015-08-09T16:00:00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d v="2016-04-28T05:59:00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d v="2015-07-11T03:59:00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d v="2017-01-18T12:01:58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d v="2015-07-13T01:00:00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d v="2016-04-10T20:00:00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d v="2016-06-30T15:42:14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d v="2014-09-18T03:59:00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d v="2015-11-11T19:16:07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d v="2015-10-01T15:00:23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d v="2015-10-02T18:00:00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d v="2015-12-20T11:59:00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d v="2014-11-17T07:59:00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d v="2016-08-17T10:05:40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d v="2016-09-08T18:08:42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d v="2016-06-26T00:04:51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d v="2015-08-31T17:31:15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d v="2014-09-07T14:23:42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d v="2015-06-25T18:07:39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d v="2015-03-07T19:57:37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d v="2015-04-11T19:22:39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d v="2015-04-01T03:59:00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d v="2016-05-14T03:59:00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d v="2016-03-05T01:00:00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d v="2015-09-04T09:27:53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d v="2016-05-02T21:26:38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d v="2014-05-22T22:07:00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d v="2014-06-28T14:05:24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d v="2015-08-12T00:00:00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d v="2015-02-11T17:00:00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d v="2016-11-17T11:36:34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d v="2014-08-17T15:35:24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d v="2014-05-05T06:38:31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d v="2015-06-26T21:00:00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d v="2015-07-31T08:58:00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d v="2015-05-27T02:45:00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d v="2015-08-05T18:36:00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d v="2016-03-13T22:00:00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d v="2016-08-01T19:00:00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d v="2015-10-05T16:00:00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d v="2014-12-31T17:50:08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d v="2015-01-23T12:11:23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d v="2015-06-10T19:27:24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d v="2014-09-17T17:46:34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d v="2015-01-08T16:31:3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d v="2014-12-31T07:00:00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d v="2014-10-30T20:36:53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d v="2015-06-21T13:41:22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d v="2014-11-08T10:00:4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d v="2014-11-13T23:37:28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d v="2016-08-11T03:59:00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d v="2016-12-05T14:10:54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d v="2015-04-26T06:28:00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d v="2016-04-30T17:36:17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d v="2016-03-31T17:17:3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d v="2015-03-01T04:59:00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d v="2014-07-30T11:18:30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d v="2016-04-05T02:18:02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d v="2016-04-18T09:13:25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d v="2015-07-13T07:35:44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d v="2014-12-21T17:11:30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d v="2016-09-23T16:44:30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d v="2016-06-27T19:00:00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d v="2015-04-29T23:00:00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d v="2015-05-26T15:32:27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d v="2014-10-20T08:00:34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d v="2015-01-24T04:59:00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d v="2015-02-11T04:59:00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d v="2015-01-05T20:26:00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d v="2016-09-04T01:36:22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d v="2015-03-13T06:59:00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d v="2014-08-26T17:09:42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d v="2016-03-03T05:59:00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d v="2014-09-03T04:59:00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d v="2015-08-30T00:00:00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d v="2016-10-13T20:22:44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d v="2015-01-16T23:58:02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d v="2016-05-17T21:27:59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d v="2015-11-05T21:44:40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d v="2016-04-29T06:59:00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d v="2016-02-13T19:02:0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d v="2016-08-14T14:30:57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d v="2015-12-15T00:00:00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d v="2016-06-17T14:00:00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d v="2016-03-30T22:48:05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d v="2015-08-17T10:22:1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d v="2015-04-08T08:53:21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d v="2014-06-09T17:26:51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d v="2014-06-28T14:09:34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d v="2015-06-19T01:00:1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d v="2015-12-10T14:14:5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d v="2015-03-19T21:47:44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d v="2017-02-28T00:00:00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d v="2015-06-03T15:04:10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d v="2016-11-19T22:00:00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d v="2015-03-05T04:00:00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d v="2016-09-30T21:00:00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d v="2014-09-28T03:23:00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d v="2014-07-26T07:00:00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d v="2016-08-23T18:34:50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d v="2015-07-02T15:39:37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d v="2014-08-16T16:00:57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d v="2016-05-21T03:59:00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d v="2015-12-13T20:59:56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d v="2016-05-05T17:00:0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d v="2014-11-29T21:19:5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d v="2014-09-23T03:59:0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d v="2014-11-23T22:29:09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d v="2016-11-19T01:00:0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d v="2017-01-14T03:59:0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d v="2016-04-20T21:11:16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d v="2015-09-14T16:40:29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d v="2015-01-01T16:48:55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d v="2015-04-19T15:08:52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d v="2016-10-07T15:11:0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d v="2015-05-10T18:45:3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d v="2014-10-05T05:00:0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d v="2015-11-30T17:00:0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d v="2015-11-17T04:27:19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d v="2016-03-08T04:59:0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d v="2016-11-22T00:17:18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d v="2015-06-16T23:30:0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d v="2016-09-30T17:58:47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d v="2014-10-05T07:00:45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d v="2014-06-16T17:06:34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d v="2016-02-02T11:29:44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d v="2014-08-10T15:59:00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d v="2016-08-25T03:59:00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d v="2015-08-05T08:43:27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d v="2016-04-03T17:00:00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d v="2015-07-18T06:59:00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d v="2017-02-01T22:59:00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d v="2016-06-01T21:42:00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d v="2014-07-02T03:59:00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d v="2015-03-19T14:39:00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d v="2014-12-23T21:08:45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d v="2016-04-10T04:00:00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d v="2015-03-31T04:16:54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d v="2016-12-21T11:50:30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d v="2016-06-16T05:58:09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d v="2015-10-28T19:54:00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d v="2014-07-24T07:00:00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d v="2015-07-18T23:16:59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d v="2015-07-23T18:33:00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d v="2015-06-11T16:12:17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d v="2015-05-31T23:00:00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d v="2014-07-21T03:59:00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d v="2014-09-26T22:43:04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d v="2014-11-05T12:52:00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d v="2016-09-03T20:57:09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d v="2016-05-15T23:00:00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d v="2014-09-12T19:34:44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d v="2014-07-03T03:59:00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d v="2015-05-31T12:44:58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d v="2014-07-01T04:59:00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d v="2016-10-05T10:53:54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d v="2016-01-15T15:38:10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d v="2014-06-16T06:59:00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d v="2016-10-20T02:48:1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d v="2015-09-02T04:19:4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d v="2014-05-19T21:00:00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d v="2015-08-29T03:59:00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d v="2014-06-27T05:14:15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d v="2014-08-08T18:53:24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d v="2015-06-21T22:25:00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d v="2014-11-27T15:21:23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d v="2015-03-02T04:59:00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d v="2014-09-19T00:00:00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d v="2015-11-30T22:30:00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d v="2016-06-06T02:00:00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d v="2015-01-11T20:53:30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d v="2015-02-13T14:48:3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d v="2016-05-10T11:10:48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d v="2016-03-02T19:21:27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d v="2014-10-15T14:26:5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d v="2014-09-30T16:00:00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d v="2015-06-04T12:59:53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d v="2016-07-10T22:59:00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d v="2016-08-13T06:59:00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d v="2016-05-31T16:33:14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d v="2014-06-23T18:00:00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d v="2014-09-12T21:55:49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d v="2016-07-22T05:26:00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d v="2014-07-04T03:24:4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d v="2014-06-25T16:59:0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d v="2015-04-03T13:49:48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d v="2014-06-15T16:00:00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d v="2015-05-31T06:59:00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d v="2016-06-04T17:42:4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d v="2015-05-26T03:59:00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d v="2015-03-31T12:52:00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d v="2016-01-21T21:18:29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d v="2015-05-09T20:47:29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d v="2015-02-27T17:11:15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d v="2015-06-22T17:31:0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d v="2015-07-02T23:50:0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d v="2014-11-05T23:28:04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d v="2016-02-11T22:59:00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d v="2014-11-30T19:04:22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d v="2016-05-04T23:00:00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d v="2016-02-18T21:30:00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d v="2016-04-29T21:00:00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d v="2016-10-20T04:55:00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d v="2015-08-19T04:06:1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d v="2015-03-23T03:55:12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d v="2015-08-17T16:15:59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d v="2015-01-10T03:23:00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d v="2015-01-24T12:00:00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d v="2015-04-18T22:30:00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d v="2015-05-25T21:38:1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d v="2015-05-28T16:38:09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d v="2015-03-23T18:00:00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d v="2015-11-12T06:59:00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d v="2014-07-15T22:00:00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d v="2016-07-17T10:47:48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d v="2014-08-12T01:53:58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d v="2015-12-17T22:05:50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d v="2014-09-06T05:09:04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d v="2014-07-03T17:02:44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d v="2014-07-05T03:59:00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d v="2014-08-10T16:45:02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d v="2016-10-08T09:20:39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d v="2015-07-05T22:59:00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d v="2016-02-16T05:59:0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d v="2016-04-29T03:59:0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d v="2015-02-10T07:59:0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d v="2016-04-02T23:51:13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d v="2016-10-16T21:00:0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d v="2015-06-03T00:00:0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d v="2014-07-26T04:59:0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d v="2016-04-15T20:48:27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d v="2014-06-11T19:33:18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d v="2014-12-01T20:25:15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d v="2014-05-19T05:00:0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d v="2015-08-26T02:35:53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d v="2014-05-05T12:36:26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d v="2015-08-10T23:00:0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d v="2015-08-02T19:31:29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d v="2015-04-01T17:00:26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d v="2016-05-29T00:36:0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d v="2014-07-30T18:38:02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d v="2014-07-03T04:00:45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d v="2015-03-01T04:59:0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d v="2014-06-12T17:28:1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d v="2016-04-15T14:21:19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d v="2015-06-13T22:20:1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d v="2016-05-18T00:00:0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d v="2016-11-29T06:00:0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d v="2016-11-15T02:08:0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d v="2015-04-09T19:00:55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d v="2015-04-09T04:00:0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d v="2014-08-01T01:00:0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d v="2014-09-27T04:00:0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d v="2015-02-14T19:39: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d v="2016-03-26T16:39:0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d v="2015-07-13T20:06:0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d v="2014-09-08T21:11:25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d v="2016-07-24T23:00:0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d v="2016-03-15T16:00:0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d v="2016-07-10T23:32:12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d v="2016-08-02T10:03:0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d v="2016-05-27T00:54:35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d v="2015-07-11T03:59:0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d v="2015-12-23T16:18:0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d v="2015-06-15T19:10:18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d v="2016-11-22T17:00:23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d v="2014-07-06T16:36:32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d v="2015-07-15T10:43:42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d v="2014-12-16T22:32:09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d v="2015-06-07T13:55:54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d v="2015-08-28T22:30:0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d v="2017-01-14T00:42:36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d v="2015-04-20T21:09:25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d v="2014-08-10T17:20:48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d v="2016-03-11T22:20:43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d v="2015-01-11T04:59:0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d v="2015-01-02T16:13:36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d v="2015-10-22T03:01:46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d v="2016-03-04T23:19:28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d v="2016-07-31T07:00:0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d v="2014-09-27T21:17:2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d v="2014-06-29T06:13:01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d v="2015-04-03T21:48:59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d v="2015-04-25T09:53:39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d v="2014-07-30T23:00:00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d v="2015-03-21T19:22:38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d v="2016-05-31T11:00:00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d v="2015-06-01T03:59:00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d v="2016-06-14T21:43:00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d v="2015-04-01T03:59:00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d v="2015-08-20T23:00:00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d v="2014-07-17T16:33:43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d v="2015-10-24T03:59:00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d v="2015-03-12T19:13:02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d v="2015-07-17T21:02:00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d v="2015-07-05T15:38:37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d v="2016-01-04T04:20:07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d v="2016-01-19T22:59:00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d v="2015-07-20T03:59:00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d v="2016-08-01T13:41:00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d v="2015-06-17T01:40:14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d v="2015-05-07T10:09:54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d v="2015-03-27T00:00:00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d v="2014-12-31T13:39:47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d v="2016-08-31T20:46:11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d v="2016-05-27T17:46:51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d v="2014-11-05T21:22:25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d v="2016-02-20T02:45:35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d v="2014-12-01T19:09:00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d v="2015-06-18T10:41:07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d v="2016-04-21T22:36:48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d v="2016-08-03T04:09:00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d v="2015-07-03T18:22:38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d v="2015-05-22T17:03:29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d v="2015-07-30T03:25:24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d v="2016-03-28T15:50:29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d v="2014-07-20T18:51:27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d v="2014-05-11T11:50:52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d v="2014-06-01T01:44:24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d v="2014-06-03T06:59:00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d v="2015-10-01T15:02:54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d v="2014-10-04T06:59:00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d v="2015-07-19T05:23:11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d v="2015-10-18T19:36:29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d v="2015-06-11T18:24:44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d v="2015-01-01T02:59:03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d v="2015-07-17T10:32:59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d v="2015-03-27T03:34:3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d v="2014-09-01T20:09:38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d v="2015-05-09T21:14:18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d v="2015-03-26T22:17:51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d v="2015-03-08T16:50:03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d v="2014-08-01T17:12:00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d v="2015-05-22T21:00:00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d v="2014-06-25T21:00:00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d v="2014-08-12T15:51:50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d v="2014-11-12T21:47:00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d v="2016-09-12T16:59:00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d v="2015-11-05T16:11:45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d v="2015-11-17T22:24:14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d v="2014-08-30T05:30:00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d v="2016-03-23T03:29:00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d v="2016-06-18T19:32:19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d v="2014-09-08T15:50:05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d v="2015-03-14T03:11:0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d v="2014-07-03T04:07:58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d v="2017-03-29T17:44:1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d v="2015-08-14T03:29:56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d v="2015-10-08T16:42:15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d v="2015-01-24T01:00:0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d v="2016-09-03T10:00:0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d v="2016-02-02T14:58:48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d v="2016-12-08T16:15:52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d v="2015-06-30T03:59:0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d v="2015-01-25T20:39:56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d v="2014-07-30T23:00:0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d v="2017-02-20T00:26:39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d v="2016-01-31T23:03:0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d v="2014-09-02T14:27:49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d v="2015-03-27T17:59:52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d v="2016-05-09T22:49:51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d v="2014-12-11T05:28:22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d v="2015-05-01T22:00:0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d v="2017-02-26T13:05:58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d v="2015-01-04T23:26:00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d v="2015-08-15T18:12:24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d v="2015-03-23T04:59:00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d v="2014-08-24T07:00:00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d v="2014-07-01T06:00:00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d v="2016-12-06T04:59:00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d v="2015-02-28T06:00:18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d v="2014-06-17T04:36:18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d v="2015-01-08T20:58:03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d v="2015-08-17T16:00:00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d v="2014-08-12T18:36:01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d v="2015-06-11T02:13:11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d v="2015-12-19T19:49:59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d v="2016-11-14T12:14:02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d v="2015-08-14T19:38:00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d v="2015-04-15T05:04:00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d v="2015-06-11T23:00:00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d v="2015-06-26T13:25:00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d v="2014-10-26T20:08:00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d v="2014-07-29T03:14:5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d v="2014-09-11T08:37:22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d v="2015-09-07T18:09:57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d v="2014-11-26T20:29:37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d v="2015-04-25T04:35:00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d v="2015-11-30T06:04:09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d v="2015-05-10T22:59:00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d v="2016-06-01T23:38:29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d v="2016-06-03T11:19:12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d v="2014-09-11T12:39:21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d v="2014-08-04T16:00:00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d v="2016-01-18T00:00:00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d v="2016-11-13T10:17:40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d v="2014-10-26T18:00:00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d v="2015-03-02T23:00:00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d v="2015-04-09T23:31:11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d v="2014-06-26T23:02:02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d v="2014-07-30T20:53:59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d v="2014-12-27T02:02:28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d v="2014-08-09T06:25:04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d v="2015-10-16T04:59:00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d v="2016-09-18T19:51:05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d v="2016-04-01T06:00:0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d v="2015-09-06T03:38:27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d v="2016-03-16T03:02:44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d v="2016-07-17T00:43:00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d v="2015-10-01T13:00:00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d v="2015-10-04T15:45:4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d v="2016-12-01T07:18:40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d v="2016-07-11T15:09:20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d v="2015-06-27T21:44:14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d v="2014-10-07T04:30:00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d v="2015-01-02T11:49:11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d v="2014-11-25T01:00:00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d v="2015-06-16T21:41:54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d v="2015-11-02T16:50:00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d v="2015-08-27T15:54:35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d v="2015-05-15T19:14:28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d v="2015-02-28T08:00:00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d v="2016-10-02T03:25:44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d v="2014-09-07T07:48:43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d v="2015-02-11T02:53:41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d v="2016-04-08T18:35:00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d v="2016-05-03T18:49:02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d v="2015-10-26T18:58:10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d v="2016-07-29T23:29:00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d v="2014-07-14T15:37:44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d v="2015-11-28T21:22:21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d v="2016-04-25T00:20:00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d v="2016-07-08T23:25:54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d v="2014-08-02T14:00:00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d v="2014-09-28T18:55:5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d v="2016-01-03T20:17:3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d v="2014-05-08T21:23:30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d v="2015-11-28T14:54:54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d v="2015-11-18T04:41:57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d v="2015-04-19T16:19:4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d v="2016-04-14T04:39:40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d v="2014-07-24T02:59:00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d v="2017-03-06T06:58:27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d v="2016-05-22T19:34:33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d v="2016-08-29T03:55:00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d v="2016-04-17T20:43:31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d v="2014-07-21T12:52:0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d v="2015-02-06T01:37:14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d v="2016-05-09T04:00:00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d v="2016-06-02T13:07:28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d v="2016-07-13T20:48:18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d v="2014-08-01T07:00:00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d v="2016-07-22T18:55:32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d v="2015-01-31T15:25:53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d v="2015-03-29T20:00:00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d v="2014-07-05T14:22:27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d v="2016-07-17T04:19:09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d v="2015-07-07T19:26:20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d v="2014-05-20T06:59:00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d v="2014-11-08T00:00:00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d v="2016-02-20T21:05:00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d v="2016-05-06T13:04:00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d v="2014-05-16T22:11:30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d v="2015-08-29T01:56:53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d v="2015-11-08T18:59:41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d v="2016-03-02T16:08:13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d v="2015-05-31T15:28:02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d v="2015-12-11T23:34:19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d v="2015-05-13T20:45:12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d v="2014-07-19T09:21:30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d v="2015-02-14T11:27:00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d v="2014-11-20T16:04:00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d v="2015-04-05T08:23:41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d v="2015-03-28T22:07:0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d v="2014-08-31T19:51:49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d v="2016-05-07T14:29:18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d v="2017-03-01T19:00:00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d v="2014-09-27T01:02:41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d v="2015-02-15T14:05:47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d v="2014-10-08T03:54:17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d v="2014-10-20T19:23:05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d v="2016-02-16T18:33:07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d v="2014-08-26T16:28:00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d v="2015-07-22T23:08:27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d v="2014-09-09T16:49:20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d v="2014-10-26T18:29:2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d v="2015-01-28T13:04:38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d v="2015-05-02T13:04:09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d v="2015-02-16T07:13:43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d v="2016-03-05T05:54:29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d v="2015-07-19T18:44:23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d v="2014-09-17T20:56:40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d v="2014-09-04T16:07:54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d v="2016-10-07T21:51:48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d v="2016-04-15T16:28:00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d v="2015-03-24T03:34:59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d v="2014-10-26T21:52:38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d v="2015-02-01T02:54:00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d v="2016-03-24T22:59:23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d v="2015-08-31T16:04:57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d v="2015-07-26T05:42:1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d v="2015-12-04T16:43:59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d v="2017-02-23T01:00:00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d v="2014-06-05T22:31:40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d v="2015-12-14T00:36:10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d v="2016-02-03T18:49:00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d v="2014-12-18T15:02:44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d v="2015-12-15T20:25:1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d v="2016-10-02T09:00:00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d v="2015-04-03T21:44:10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d v="2014-10-21T21:11:27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d v="2014-07-01T22:30:00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d v="2016-05-24T14:25:00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d v="2014-10-17T19:10:10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d v="2015-12-01T05:59:00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d v="2015-07-18T03:00:00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d v="2016-09-06T11:22:34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d v="2015-01-20T19:16:00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d v="2014-11-20T22:58:45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d v="2015-04-10T05:00:00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d v="2014-08-21T04:49:49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d v="2014-10-22T15:36:50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d v="2015-01-11T01:00:00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d v="2016-04-11T11:13:07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d v="2015-07-14T23:00:15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d v="2014-10-23T15:16:31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d v="2014-05-09T06:53:0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d v="2014-10-13T21:05:1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d v="2014-11-15T20:00:00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d v="2016-10-01T04:00:00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d v="2014-06-19T15:33:51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d v="2016-07-03T19:59:00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d v="2015-11-25T23:00:00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d v="2016-04-01T03:59:00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d v="2014-09-16T03:00:00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d v="2014-06-23T16:00:00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d v="2016-04-21T02:23:43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d v="2016-07-02T17:44:28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d v="2014-06-27T16:21:24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d v="2015-04-29T14:07:0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d v="2014-08-12T22:50:11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d v="2016-05-19T00:56:28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d v="2015-09-28T02:49:10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d v="2017-01-13T23:05:00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d v="2015-02-28T12:00:00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d v="2015-03-01T03:00:00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d v="2016-12-26T19:18:51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d v="2014-08-21T18:35:11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d v="2015-05-09T04:00:00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d v="2015-11-05T14:16:15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d v="2014-06-30T17:28:00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d v="2014-10-21T19:51:00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d v="2016-12-21T17:03:14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d v="2017-01-27T18:54:02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d v="2016-06-19T22:32:01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d v="2016-06-14T18:54:00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d v="2015-03-08T12:57:05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d v="2015-11-14T23:00:00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d v="2016-01-14T18:16:5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d v="2016-10-09T10:28:2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d v="2015-03-24T03:59:00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d v="2015-11-21T04:00:00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d v="2016-07-17T17:49:4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d v="2015-01-16T10:26:00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d v="2015-05-31T17:35:00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d v="2015-08-07T15:00:00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d v="2015-01-16T12:09:11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d v="2015-04-05T03:40:47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d v="2015-08-22T19:34:53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d v="2014-10-22T04:59:00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d v="2016-12-19T00:45:50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d v="2017-02-28T08:51:00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d v="2016-01-31T23:55:00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d v="2016-06-04T17:19:57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d v="2016-09-02T20:24:33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d v="2014-10-25T02:59:50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d v="2017-01-25T21:41:22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d v="2016-05-15T20:21:13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d v="2015-08-26T18:32:00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d v="2016-10-27T06:40:34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d v="2016-12-26T00:15:09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d v="2015-04-02T01:00:00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d v="2014-09-24T22:00:01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d v="2017-03-03T05:00:00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d v="2015-11-29T13:56:44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d v="2016-07-21T15:02:31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d v="2015-02-24T03:15:40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d v="2016-02-28T00:00:00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d v="2016-01-08T06:34:00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962FD-0BF3-4AE4-A5B2-BB2463085DC4}" name="PivotTable19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item="8" hier="-1"/>
    <pageField fld="18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5619-CE8C-490F-B49F-F61641053132}">
  <dimension ref="A1:E18"/>
  <sheetViews>
    <sheetView topLeftCell="A21" workbookViewId="0">
      <selection activeCell="B4" sqref="B4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7.86328125" bestFit="1" customWidth="1"/>
    <col min="5" max="6" width="10.19921875" bestFit="1" customWidth="1"/>
  </cols>
  <sheetData>
    <row r="1" spans="1:5" x14ac:dyDescent="0.45">
      <c r="A1" s="11" t="s">
        <v>8376</v>
      </c>
      <c r="B1" t="s">
        <v>8313</v>
      </c>
    </row>
    <row r="2" spans="1:5" x14ac:dyDescent="0.45">
      <c r="A2" s="11" t="s">
        <v>8377</v>
      </c>
      <c r="B2" t="s">
        <v>8359</v>
      </c>
    </row>
    <row r="4" spans="1:5" x14ac:dyDescent="0.45">
      <c r="A4" s="11" t="s">
        <v>8375</v>
      </c>
      <c r="B4" s="11" t="s">
        <v>8360</v>
      </c>
    </row>
    <row r="5" spans="1:5" x14ac:dyDescent="0.45">
      <c r="A5" s="11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45">
      <c r="A6" s="12" t="s">
        <v>8369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45">
      <c r="A7" s="12" t="s">
        <v>8370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45">
      <c r="A8" s="12" t="s">
        <v>8371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45">
      <c r="A9" s="12" t="s">
        <v>8372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45">
      <c r="A10" s="12" t="s">
        <v>8363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45">
      <c r="A11" s="12" t="s">
        <v>8373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45">
      <c r="A12" s="12" t="s">
        <v>8364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45">
      <c r="A13" s="12" t="s">
        <v>8365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45">
      <c r="A14" s="12" t="s">
        <v>8366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45">
      <c r="A15" s="12" t="s">
        <v>8367</v>
      </c>
      <c r="B15" s="13">
        <v>65</v>
      </c>
      <c r="C15" s="13">
        <v>50</v>
      </c>
      <c r="D15" s="13"/>
      <c r="E15" s="13">
        <v>115</v>
      </c>
    </row>
    <row r="16" spans="1:5" x14ac:dyDescent="0.45">
      <c r="A16" s="12" t="s">
        <v>8368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45">
      <c r="A17" s="12" t="s">
        <v>8374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45">
      <c r="A18" s="12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DD4E-C2C7-42CB-8813-2622FB9C5DD8}">
  <dimension ref="A2:H14"/>
  <sheetViews>
    <sheetView tabSelected="1" topLeftCell="A13" workbookViewId="0">
      <selection activeCell="M20" sqref="M20"/>
    </sheetView>
  </sheetViews>
  <sheetFormatPr defaultRowHeight="14.25" x14ac:dyDescent="0.45"/>
  <cols>
    <col min="1" max="1" width="16.33203125" bestFit="1" customWidth="1"/>
    <col min="2" max="2" width="16.265625" bestFit="1" customWidth="1"/>
    <col min="3" max="3" width="12.6640625" bestFit="1" customWidth="1"/>
    <col min="4" max="4" width="15.73046875" bestFit="1" customWidth="1"/>
    <col min="5" max="5" width="11.73046875" bestFit="1" customWidth="1"/>
    <col min="6" max="6" width="17.9296875" bestFit="1" customWidth="1"/>
    <col min="7" max="7" width="15.1328125" bestFit="1" customWidth="1"/>
    <col min="8" max="8" width="17.73046875" bestFit="1" customWidth="1"/>
  </cols>
  <sheetData>
    <row r="2" spans="1:8" x14ac:dyDescent="0.45">
      <c r="A2" s="9" t="s">
        <v>8378</v>
      </c>
      <c r="B2" s="9" t="s">
        <v>8379</v>
      </c>
      <c r="C2" s="9" t="s">
        <v>8380</v>
      </c>
      <c r="D2" s="9" t="s">
        <v>8381</v>
      </c>
      <c r="E2" s="9" t="s">
        <v>8382</v>
      </c>
      <c r="F2" s="9" t="s">
        <v>8383</v>
      </c>
      <c r="G2" s="9" t="s">
        <v>8384</v>
      </c>
      <c r="H2" s="9" t="s">
        <v>8385</v>
      </c>
    </row>
    <row r="3" spans="1:8" x14ac:dyDescent="0.45">
      <c r="A3" t="s">
        <v>8386</v>
      </c>
      <c r="B3">
        <f>COUNTIFS(Kickstarter!$D:$D, "&lt;1000", Kickstarter!$F:$F, "successful", Kickstarter!$P:$P, "plays")</f>
        <v>141</v>
      </c>
      <c r="C3">
        <f>COUNTIFS(Kickstarter!$D:$D, "&lt;1000", Kickstarter!$F:$F, "failed", Kickstarter!$P:$P, "plays")</f>
        <v>45</v>
      </c>
      <c r="D3">
        <f>COUNTIFS(Kickstarter!$D:$D, "&lt;1000", Kickstarter!$F:$F, "canceled", Kickstarter!$P:$P, "plays")</f>
        <v>0</v>
      </c>
      <c r="E3">
        <f>SUM(B3:D3)</f>
        <v>186</v>
      </c>
      <c r="F3">
        <f>IFERROR(ROUND(B3/E3*100, 2),0)</f>
        <v>75.81</v>
      </c>
      <c r="G3">
        <f>IFERROR(ROUND(C3/E3*100, 2),0)</f>
        <v>24.19</v>
      </c>
      <c r="H3">
        <f>IFERROR(ROUND(D3/E3*100, 2), 0)</f>
        <v>0</v>
      </c>
    </row>
    <row r="4" spans="1:8" x14ac:dyDescent="0.45">
      <c r="A4" t="s">
        <v>8387</v>
      </c>
      <c r="B4">
        <f>COUNTIFS(Kickstarter!$D:$D, "&gt;=1000",Kickstarter!$D:$D, "&lt;=4999", Kickstarter!$F:$F, "successful", Kickstarter!$P:$P, "plays")</f>
        <v>388</v>
      </c>
      <c r="C4">
        <f>COUNTIFS(Kickstarter!$D:$D, "&gt;=1000",Kickstarter!$D:$D, "&lt;=4999", Kickstarter!$F:$F, "failed", Kickstarter!$P:$P, "plays")</f>
        <v>146</v>
      </c>
      <c r="D4">
        <f>COUNTIFS(Kickstarter!$D:$D, "&gt;=1000",Kickstarter!$D:$D, "&lt;=4999", Kickstarter!$F:$F, "canceled", Kickstarter!$P:$P, "plays")</f>
        <v>0</v>
      </c>
      <c r="E4">
        <f t="shared" ref="E4:E14" si="0">SUM(B4:D4)</f>
        <v>534</v>
      </c>
      <c r="F4">
        <f t="shared" ref="F4:F14" si="1">IFERROR(ROUND(B4/E4*100, 2),0)</f>
        <v>72.66</v>
      </c>
      <c r="G4">
        <f t="shared" ref="G4:G14" si="2">IFERROR(ROUND(C4/E4*100, 2),0)</f>
        <v>27.34</v>
      </c>
      <c r="H4">
        <f t="shared" ref="H4:H14" si="3">IFERROR(ROUND(D4/E4*100, 2), 0)</f>
        <v>0</v>
      </c>
    </row>
    <row r="5" spans="1:8" x14ac:dyDescent="0.45">
      <c r="A5" t="s">
        <v>8388</v>
      </c>
      <c r="B5">
        <f>COUNTIFS(Kickstarter!$D:$D, "&gt;=5000",Kickstarter!$D:$D, "&lt;=9999", Kickstarter!$F:$F, "successful", Kickstarter!$P:$P, "plays")</f>
        <v>93</v>
      </c>
      <c r="C5">
        <f>COUNTIFS(Kickstarter!$D:$D, "&gt;=5000",Kickstarter!$D:$D, "&lt;=9999", Kickstarter!$F:$F, "failed", Kickstarter!$P:$P, "plays")</f>
        <v>76</v>
      </c>
      <c r="D5">
        <f>COUNTIFS(Kickstarter!$D:$D, "&gt;=5000",Kickstarter!$D:$D, "&lt;=9999", Kickstarter!$F:$F, "canceled", Kickstarter!$P:$P, "plays")</f>
        <v>0</v>
      </c>
      <c r="E5">
        <f t="shared" si="0"/>
        <v>169</v>
      </c>
      <c r="F5">
        <f t="shared" si="1"/>
        <v>55.03</v>
      </c>
      <c r="G5">
        <f t="shared" si="2"/>
        <v>44.97</v>
      </c>
      <c r="H5">
        <f t="shared" si="3"/>
        <v>0</v>
      </c>
    </row>
    <row r="6" spans="1:8" x14ac:dyDescent="0.45">
      <c r="A6" t="s">
        <v>8389</v>
      </c>
      <c r="B6">
        <f>COUNTIFS(Kickstarter!$D:$D, "&gt;=10000",Kickstarter!$D:$D, "&lt;=14999", Kickstarter!$F:$F, "successful", Kickstarter!$P:$P, "plays")</f>
        <v>39</v>
      </c>
      <c r="C6">
        <f>COUNTIFS(Kickstarter!$D:$D, "&gt;=10000",Kickstarter!$D:$D, "&lt;=14999", Kickstarter!$F:$F, "failed", Kickstarter!$P:$P, "plays")</f>
        <v>33</v>
      </c>
      <c r="D6">
        <f>COUNTIFS(Kickstarter!$D:$D, "&gt;=10000",Kickstarter!$D:$D, "&lt;=14999", Kickstarter!$F:$F, "canceled", Kickstarter!$P:$P, "plays")</f>
        <v>0</v>
      </c>
      <c r="E6">
        <f t="shared" si="0"/>
        <v>72</v>
      </c>
      <c r="F6">
        <f t="shared" si="1"/>
        <v>54.17</v>
      </c>
      <c r="G6">
        <f t="shared" si="2"/>
        <v>45.83</v>
      </c>
      <c r="H6">
        <f t="shared" si="3"/>
        <v>0</v>
      </c>
    </row>
    <row r="7" spans="1:8" x14ac:dyDescent="0.45">
      <c r="A7" t="s">
        <v>8390</v>
      </c>
      <c r="B7">
        <f>COUNTIFS(Kickstarter!$D:$D, "&gt;=15000",Kickstarter!$D:$D, "&lt;=19999", Kickstarter!$F:$F, "successful", Kickstarter!$P:$P, "plays")</f>
        <v>12</v>
      </c>
      <c r="C7">
        <f>COUNTIFS(Kickstarter!$D:$D, "&gt;=15000",Kickstarter!$D:$D, "&lt;=19999", Kickstarter!$F:$F, "failed", Kickstarter!$P:$P, "plays")</f>
        <v>12</v>
      </c>
      <c r="D7">
        <f>COUNTIFS(Kickstarter!$D:$D, "&gt;=15000",Kickstarter!$D:$D, "&lt;=19999", Kickstarter!$F:$F, "canceled", Kickstarter!$P:$P, "plays")</f>
        <v>0</v>
      </c>
      <c r="E7">
        <f t="shared" si="0"/>
        <v>24</v>
      </c>
      <c r="F7">
        <f t="shared" si="1"/>
        <v>50</v>
      </c>
      <c r="G7">
        <f t="shared" si="2"/>
        <v>50</v>
      </c>
      <c r="H7">
        <f t="shared" si="3"/>
        <v>0</v>
      </c>
    </row>
    <row r="8" spans="1:8" x14ac:dyDescent="0.45">
      <c r="A8" t="s">
        <v>8391</v>
      </c>
      <c r="B8">
        <f>COUNTIFS(Kickstarter!$D:$D, "&gt;=20000",Kickstarter!$D:$D, "&lt;=24999", Kickstarter!$F:$F, "successful", Kickstarter!$P:$P, "plays")</f>
        <v>9</v>
      </c>
      <c r="C8">
        <f>COUNTIFS(Kickstarter!$D:$D, "&gt;=20000",Kickstarter!$D:$D, "&lt;=24999", Kickstarter!$F:$F, "failed", Kickstarter!$P:$P, "plays")</f>
        <v>11</v>
      </c>
      <c r="D8">
        <f>COUNTIFS(Kickstarter!$D:$D, "&gt;=20000",Kickstarter!$D:$D, "&lt;=24999", Kickstarter!$F:$F, "canceled", Kickstarter!$P:$P, "plays")</f>
        <v>0</v>
      </c>
      <c r="E8">
        <f t="shared" si="0"/>
        <v>20</v>
      </c>
      <c r="F8">
        <f t="shared" si="1"/>
        <v>45</v>
      </c>
      <c r="G8">
        <f t="shared" si="2"/>
        <v>55</v>
      </c>
      <c r="H8">
        <f t="shared" si="3"/>
        <v>0</v>
      </c>
    </row>
    <row r="9" spans="1:8" x14ac:dyDescent="0.45">
      <c r="A9" t="s">
        <v>8392</v>
      </c>
      <c r="B9">
        <f>COUNTIFS(Kickstarter!$D:$D, "&gt;=25000",Kickstarter!$D:$D, "&lt;=29999", Kickstarter!$F:$F, "successful", Kickstarter!$P:$P, "plays")</f>
        <v>1</v>
      </c>
      <c r="C9">
        <f>COUNTIFS(Kickstarter!$D:$D, "&gt;=25000",Kickstarter!$D:$D, "&lt;=29999", Kickstarter!$F:$F, "failed", Kickstarter!$P:$P, "plays")</f>
        <v>4</v>
      </c>
      <c r="D9">
        <f>COUNTIFS(Kickstarter!$D:$D, "&gt;=25000",Kickstarter!$D:$D, "&lt;=29999", Kickstarter!$F:$F, "canceled", Kickstarter!$P:$P, "plays")</f>
        <v>0</v>
      </c>
      <c r="E9">
        <f t="shared" si="0"/>
        <v>5</v>
      </c>
      <c r="F9">
        <f t="shared" si="1"/>
        <v>20</v>
      </c>
      <c r="G9">
        <f t="shared" si="2"/>
        <v>80</v>
      </c>
      <c r="H9">
        <f t="shared" si="3"/>
        <v>0</v>
      </c>
    </row>
    <row r="10" spans="1:8" x14ac:dyDescent="0.45">
      <c r="A10" t="s">
        <v>8393</v>
      </c>
      <c r="B10">
        <f>COUNTIFS(Kickstarter!$D:$D, "&gt;=30000",Kickstarter!$D:$D, "&lt;=34999", Kickstarter!$F:$F, "successful", Kickstarter!$P:$P, "plays")</f>
        <v>3</v>
      </c>
      <c r="C10">
        <f>COUNTIFS(Kickstarter!$D:$D, "&gt;=30000",Kickstarter!$D:$D, "&lt;=34999", Kickstarter!$F:$F, "failed", Kickstarter!$P:$P, "plays")</f>
        <v>8</v>
      </c>
      <c r="D10">
        <f>COUNTIFS(Kickstarter!$D:$D, "&gt;=30000",Kickstarter!$D:$D, "&lt;=34999", Kickstarter!$F:$F, "canceled", Kickstarter!$P:$P, "plays")</f>
        <v>0</v>
      </c>
      <c r="E10">
        <f t="shared" si="0"/>
        <v>11</v>
      </c>
      <c r="F10">
        <f t="shared" si="1"/>
        <v>27.27</v>
      </c>
      <c r="G10">
        <f t="shared" si="2"/>
        <v>72.73</v>
      </c>
      <c r="H10">
        <f t="shared" si="3"/>
        <v>0</v>
      </c>
    </row>
    <row r="11" spans="1:8" x14ac:dyDescent="0.45">
      <c r="A11" t="s">
        <v>8394</v>
      </c>
      <c r="B11">
        <f>COUNTIFS(Kickstarter!$D:$D, "&gt;=35000",Kickstarter!$D:$D, "&lt;=39999", Kickstarter!$F:$F, "successful", Kickstarter!$P:$P, "plays")</f>
        <v>4</v>
      </c>
      <c r="C11">
        <f>COUNTIFS(Kickstarter!$D:$D, "&gt;=35000",Kickstarter!$D:$D, "&lt;=39999", Kickstarter!$F:$F, "failed", Kickstarter!$P:$P, "plays")</f>
        <v>2</v>
      </c>
      <c r="D11">
        <f>COUNTIFS(Kickstarter!$D:$D, "&gt;=35000",Kickstarter!$D:$D, "&lt;=39999", Kickstarter!$F:$F, "canceled", Kickstarter!$P:$P, "plays")</f>
        <v>0</v>
      </c>
      <c r="E11">
        <f t="shared" si="0"/>
        <v>6</v>
      </c>
      <c r="F11">
        <f t="shared" si="1"/>
        <v>66.67</v>
      </c>
      <c r="G11">
        <f t="shared" si="2"/>
        <v>33.33</v>
      </c>
      <c r="H11">
        <f t="shared" si="3"/>
        <v>0</v>
      </c>
    </row>
    <row r="12" spans="1:8" x14ac:dyDescent="0.45">
      <c r="A12" t="s">
        <v>8395</v>
      </c>
      <c r="B12">
        <f>COUNTIFS(Kickstarter!$D:$D, "&gt;=40000",Kickstarter!$D:$D, "&lt;=44999", Kickstarter!$F:$F, "successful", Kickstarter!$P:$P, "plays")</f>
        <v>2</v>
      </c>
      <c r="C12">
        <f>COUNTIFS(Kickstarter!$D:$D, "&gt;=40000",Kickstarter!$D:$D, "&lt;=44999", Kickstarter!$F:$F, "failed", Kickstarter!$P:$P, "plays")</f>
        <v>1</v>
      </c>
      <c r="D12">
        <f>COUNTIFS(Kickstarter!$D:$D, "&gt;=40000",Kickstarter!$D:$D, "&lt;=44999", Kickstarter!$F:$F, "canceled", Kickstarter!$P:$P, "plays")</f>
        <v>0</v>
      </c>
      <c r="E12">
        <f t="shared" si="0"/>
        <v>3</v>
      </c>
      <c r="F12">
        <f t="shared" si="1"/>
        <v>66.67</v>
      </c>
      <c r="G12">
        <f t="shared" si="2"/>
        <v>33.33</v>
      </c>
      <c r="H12">
        <f t="shared" si="3"/>
        <v>0</v>
      </c>
    </row>
    <row r="13" spans="1:8" x14ac:dyDescent="0.45">
      <c r="A13" t="s">
        <v>8396</v>
      </c>
      <c r="B13">
        <f>COUNTIFS(Kickstarter!$D:$D, "&gt;=45000",Kickstarter!$D:$D, "&lt;=49999", Kickstarter!$F:$F, "successful", Kickstarter!$P:$P, "plays")</f>
        <v>0</v>
      </c>
      <c r="C13">
        <f>COUNTIFS(Kickstarter!$D:$D, "&gt;=45000",Kickstarter!$D:$D, "&lt;=49999", Kickstarter!$F:$F, "failed", Kickstarter!$P:$P, "plays")</f>
        <v>1</v>
      </c>
      <c r="D13">
        <f>COUNTIFS(Kickstarter!$D:$D, "&gt;=45000",Kickstarter!$D:$D, "&lt;=49999", Kickstarter!$F:$F, "canceled", Kickstarter!$P:$P, "plays")</f>
        <v>0</v>
      </c>
      <c r="E13">
        <f t="shared" si="0"/>
        <v>1</v>
      </c>
      <c r="F13">
        <f t="shared" si="1"/>
        <v>0</v>
      </c>
      <c r="G13">
        <f t="shared" si="2"/>
        <v>100</v>
      </c>
      <c r="H13">
        <f t="shared" si="3"/>
        <v>0</v>
      </c>
    </row>
    <row r="14" spans="1:8" x14ac:dyDescent="0.45">
      <c r="A14" t="s">
        <v>8397</v>
      </c>
      <c r="B14">
        <f>COUNTIFS(Kickstarter!$D:$D, "&gt;50000", Kickstarter!$F:$F, "successful", Kickstarter!$P:$P, "plays")</f>
        <v>2</v>
      </c>
      <c r="C14">
        <f>COUNTIFS(Kickstarter!$D:$D, "&gt;50000", Kickstarter!$F:$F, "failed", Kickstarter!$P:$P, "plays")</f>
        <v>10</v>
      </c>
      <c r="D14">
        <f>COUNTIFS(Kickstarter!$D:$D, "&gt;50000", Kickstarter!$F:$F, "canceled", Kickstarter!$P:$P, "plays")</f>
        <v>0</v>
      </c>
      <c r="E14">
        <f t="shared" si="0"/>
        <v>12</v>
      </c>
      <c r="F14">
        <f t="shared" si="1"/>
        <v>16.670000000000002</v>
      </c>
      <c r="G14">
        <f t="shared" si="2"/>
        <v>83.33</v>
      </c>
      <c r="H14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96875" defaultRowHeight="14.25" x14ac:dyDescent="0.45"/>
  <cols>
    <col min="2" max="2" width="38.46484375" style="3" customWidth="1"/>
    <col min="3" max="3" width="40.33203125" style="3" customWidth="1"/>
    <col min="4" max="4" width="15.6640625" style="6" bestFit="1" customWidth="1"/>
    <col min="5" max="5" width="16.46484375" style="8" customWidth="1"/>
    <col min="6" max="6" width="21.33203125" customWidth="1"/>
    <col min="7" max="7" width="17.796875" customWidth="1"/>
    <col min="8" max="8" width="19.796875" customWidth="1"/>
    <col min="9" max="9" width="19.33203125" customWidth="1"/>
    <col min="10" max="10" width="17.796875" customWidth="1"/>
    <col min="11" max="11" width="15.46484375" customWidth="1"/>
    <col min="12" max="12" width="24.46484375" customWidth="1"/>
    <col min="13" max="13" width="36.46484375" customWidth="1"/>
    <col min="14" max="14" width="41.1328125" customWidth="1"/>
    <col min="15" max="15" width="21.9296875" bestFit="1" customWidth="1"/>
    <col min="16" max="16" width="14.9296875" bestFit="1" customWidth="1"/>
    <col min="17" max="17" width="22.19921875" bestFit="1" customWidth="1"/>
    <col min="18" max="18" width="20.6640625" bestFit="1" customWidth="1"/>
    <col min="19" max="19" width="15.796875" bestFit="1" customWidth="1"/>
  </cols>
  <sheetData>
    <row r="1" spans="1:19" x14ac:dyDescent="0.4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8376</v>
      </c>
      <c r="P1" s="9" t="s">
        <v>8356</v>
      </c>
      <c r="Q1" s="1" t="s">
        <v>8357</v>
      </c>
      <c r="R1" s="1" t="s">
        <v>8358</v>
      </c>
      <c r="S1" s="1" t="s">
        <v>8377</v>
      </c>
    </row>
    <row r="2" spans="1:19" ht="42.75" x14ac:dyDescent="0.4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8306</v>
      </c>
      <c r="P2" t="s">
        <v>8307</v>
      </c>
      <c r="Q2" s="10">
        <f>(I2/60/60/24)+DATE(1970,1,1)</f>
        <v>42208.125</v>
      </c>
      <c r="R2" s="10">
        <f>(J2/60/60/24)+DATE(1970, 1,1)</f>
        <v>42177.007071759261</v>
      </c>
      <c r="S2">
        <f>YEAR(R2)</f>
        <v>2015</v>
      </c>
    </row>
    <row r="3" spans="1:19" ht="28.5" x14ac:dyDescent="0.4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8306</v>
      </c>
      <c r="P3" t="s">
        <v>8307</v>
      </c>
      <c r="Q3" s="10">
        <f t="shared" ref="Q3:Q66" si="0">(I3/60/60/24)+DATE(1970,1,1)</f>
        <v>42796.600497685184</v>
      </c>
      <c r="R3" s="10">
        <f t="shared" ref="R3:R66" si="1">(J3/60/60/24)+DATE(1970, 1,1)</f>
        <v>42766.600497685184</v>
      </c>
      <c r="S3">
        <f t="shared" ref="S3:S66" si="2">YEAR(R3)</f>
        <v>2017</v>
      </c>
    </row>
    <row r="4" spans="1:19" ht="42.75" x14ac:dyDescent="0.4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8306</v>
      </c>
      <c r="P4" t="s">
        <v>8307</v>
      </c>
      <c r="Q4" s="10">
        <f t="shared" si="0"/>
        <v>42415.702349537038</v>
      </c>
      <c r="R4" s="10">
        <f t="shared" si="1"/>
        <v>42405.702349537038</v>
      </c>
      <c r="S4">
        <f t="shared" si="2"/>
        <v>2016</v>
      </c>
    </row>
    <row r="5" spans="1:19" ht="28.5" x14ac:dyDescent="0.4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8306</v>
      </c>
      <c r="P5" t="s">
        <v>8307</v>
      </c>
      <c r="Q5" s="10">
        <f t="shared" si="0"/>
        <v>41858.515127314815</v>
      </c>
      <c r="R5" s="10">
        <f t="shared" si="1"/>
        <v>41828.515127314815</v>
      </c>
      <c r="S5">
        <f t="shared" si="2"/>
        <v>2014</v>
      </c>
    </row>
    <row r="6" spans="1:19" ht="57" x14ac:dyDescent="0.4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8306</v>
      </c>
      <c r="P6" t="s">
        <v>8307</v>
      </c>
      <c r="Q6" s="10">
        <f t="shared" si="0"/>
        <v>42357.834247685183</v>
      </c>
      <c r="R6" s="10">
        <f t="shared" si="1"/>
        <v>42327.834247685183</v>
      </c>
      <c r="S6">
        <f t="shared" si="2"/>
        <v>2015</v>
      </c>
    </row>
    <row r="7" spans="1:19" ht="42.75" x14ac:dyDescent="0.4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8306</v>
      </c>
      <c r="P7" t="s">
        <v>8307</v>
      </c>
      <c r="Q7" s="10">
        <f t="shared" si="0"/>
        <v>42580.232638888891</v>
      </c>
      <c r="R7" s="10">
        <f t="shared" si="1"/>
        <v>42563.932951388888</v>
      </c>
      <c r="S7">
        <f t="shared" si="2"/>
        <v>2016</v>
      </c>
    </row>
    <row r="8" spans="1:19" ht="42.75" x14ac:dyDescent="0.4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8306</v>
      </c>
      <c r="P8" t="s">
        <v>8307</v>
      </c>
      <c r="Q8" s="10">
        <f t="shared" si="0"/>
        <v>41804.072337962964</v>
      </c>
      <c r="R8" s="10">
        <f t="shared" si="1"/>
        <v>41794.072337962964</v>
      </c>
      <c r="S8">
        <f t="shared" si="2"/>
        <v>2014</v>
      </c>
    </row>
    <row r="9" spans="1:19" ht="42.75" x14ac:dyDescent="0.4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8306</v>
      </c>
      <c r="P9" t="s">
        <v>8307</v>
      </c>
      <c r="Q9" s="10">
        <f t="shared" si="0"/>
        <v>42556.047071759262</v>
      </c>
      <c r="R9" s="10">
        <f t="shared" si="1"/>
        <v>42516.047071759262</v>
      </c>
      <c r="S9">
        <f t="shared" si="2"/>
        <v>2016</v>
      </c>
    </row>
    <row r="10" spans="1:19" x14ac:dyDescent="0.4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8306</v>
      </c>
      <c r="P10" t="s">
        <v>8307</v>
      </c>
      <c r="Q10" s="10">
        <f t="shared" si="0"/>
        <v>42475.875</v>
      </c>
      <c r="R10" s="10">
        <f t="shared" si="1"/>
        <v>42468.94458333333</v>
      </c>
      <c r="S10">
        <f t="shared" si="2"/>
        <v>2016</v>
      </c>
    </row>
    <row r="11" spans="1:19" ht="42.75" x14ac:dyDescent="0.4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8306</v>
      </c>
      <c r="P11" t="s">
        <v>8307</v>
      </c>
      <c r="Q11" s="10">
        <f t="shared" si="0"/>
        <v>42477.103518518517</v>
      </c>
      <c r="R11" s="10">
        <f t="shared" si="1"/>
        <v>42447.103518518517</v>
      </c>
      <c r="S11">
        <f t="shared" si="2"/>
        <v>2016</v>
      </c>
    </row>
    <row r="12" spans="1:19" ht="42.75" x14ac:dyDescent="0.4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8306</v>
      </c>
      <c r="P12" t="s">
        <v>8307</v>
      </c>
      <c r="Q12" s="10">
        <f t="shared" si="0"/>
        <v>41815.068043981482</v>
      </c>
      <c r="R12" s="10">
        <f t="shared" si="1"/>
        <v>41780.068043981482</v>
      </c>
      <c r="S12">
        <f t="shared" si="2"/>
        <v>2014</v>
      </c>
    </row>
    <row r="13" spans="1:19" ht="42.75" x14ac:dyDescent="0.4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8306</v>
      </c>
      <c r="P13" t="s">
        <v>8307</v>
      </c>
      <c r="Q13" s="10">
        <f t="shared" si="0"/>
        <v>42604.125</v>
      </c>
      <c r="R13" s="10">
        <f t="shared" si="1"/>
        <v>42572.778495370367</v>
      </c>
      <c r="S13">
        <f t="shared" si="2"/>
        <v>2016</v>
      </c>
    </row>
    <row r="14" spans="1:19" ht="42.75" x14ac:dyDescent="0.4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8306</v>
      </c>
      <c r="P14" t="s">
        <v>8307</v>
      </c>
      <c r="Q14" s="10">
        <f t="shared" si="0"/>
        <v>41836.125</v>
      </c>
      <c r="R14" s="10">
        <f t="shared" si="1"/>
        <v>41791.713252314818</v>
      </c>
      <c r="S14">
        <f t="shared" si="2"/>
        <v>2014</v>
      </c>
    </row>
    <row r="15" spans="1:19" ht="28.5" x14ac:dyDescent="0.4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8306</v>
      </c>
      <c r="P15" t="s">
        <v>8307</v>
      </c>
      <c r="Q15" s="10">
        <f t="shared" si="0"/>
        <v>42544.852083333331</v>
      </c>
      <c r="R15" s="10">
        <f t="shared" si="1"/>
        <v>42508.677187499998</v>
      </c>
      <c r="S15">
        <f t="shared" si="2"/>
        <v>2016</v>
      </c>
    </row>
    <row r="16" spans="1:19" ht="28.5" x14ac:dyDescent="0.4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8306</v>
      </c>
      <c r="P16" t="s">
        <v>8307</v>
      </c>
      <c r="Q16" s="10">
        <f t="shared" si="0"/>
        <v>41833.582638888889</v>
      </c>
      <c r="R16" s="10">
        <f t="shared" si="1"/>
        <v>41808.02648148148</v>
      </c>
      <c r="S16">
        <f t="shared" si="2"/>
        <v>2014</v>
      </c>
    </row>
    <row r="17" spans="1:19" ht="42.75" x14ac:dyDescent="0.4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8306</v>
      </c>
      <c r="P17" t="s">
        <v>8307</v>
      </c>
      <c r="Q17" s="10">
        <f t="shared" si="0"/>
        <v>42274.843055555553</v>
      </c>
      <c r="R17" s="10">
        <f t="shared" si="1"/>
        <v>42256.391875000001</v>
      </c>
      <c r="S17">
        <f t="shared" si="2"/>
        <v>2015</v>
      </c>
    </row>
    <row r="18" spans="1:19" ht="42.75" x14ac:dyDescent="0.4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8306</v>
      </c>
      <c r="P18" t="s">
        <v>8307</v>
      </c>
      <c r="Q18" s="10">
        <f t="shared" si="0"/>
        <v>41806.229166666664</v>
      </c>
      <c r="R18" s="10">
        <f t="shared" si="1"/>
        <v>41760.796423611115</v>
      </c>
      <c r="S18">
        <f t="shared" si="2"/>
        <v>2014</v>
      </c>
    </row>
    <row r="19" spans="1:19" ht="42.75" x14ac:dyDescent="0.4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8306</v>
      </c>
      <c r="P19" t="s">
        <v>8307</v>
      </c>
      <c r="Q19" s="10">
        <f t="shared" si="0"/>
        <v>41947.773402777777</v>
      </c>
      <c r="R19" s="10">
        <f t="shared" si="1"/>
        <v>41917.731736111113</v>
      </c>
      <c r="S19">
        <f t="shared" si="2"/>
        <v>2014</v>
      </c>
    </row>
    <row r="20" spans="1:19" ht="42.75" x14ac:dyDescent="0.4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8306</v>
      </c>
      <c r="P20" t="s">
        <v>8307</v>
      </c>
      <c r="Q20" s="10">
        <f t="shared" si="0"/>
        <v>41899.542314814818</v>
      </c>
      <c r="R20" s="10">
        <f t="shared" si="1"/>
        <v>41869.542314814818</v>
      </c>
      <c r="S20">
        <f t="shared" si="2"/>
        <v>2014</v>
      </c>
    </row>
    <row r="21" spans="1:19" ht="42.75" x14ac:dyDescent="0.4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8306</v>
      </c>
      <c r="P21" t="s">
        <v>8307</v>
      </c>
      <c r="Q21" s="10">
        <f t="shared" si="0"/>
        <v>42205.816365740742</v>
      </c>
      <c r="R21" s="10">
        <f t="shared" si="1"/>
        <v>42175.816365740742</v>
      </c>
      <c r="S21">
        <f t="shared" si="2"/>
        <v>2015</v>
      </c>
    </row>
    <row r="22" spans="1:19" ht="42.75" x14ac:dyDescent="0.4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8306</v>
      </c>
      <c r="P22" t="s">
        <v>8307</v>
      </c>
      <c r="Q22" s="10">
        <f t="shared" si="0"/>
        <v>42260.758240740746</v>
      </c>
      <c r="R22" s="10">
        <f t="shared" si="1"/>
        <v>42200.758240740746</v>
      </c>
      <c r="S22">
        <f t="shared" si="2"/>
        <v>2015</v>
      </c>
    </row>
    <row r="23" spans="1:19" ht="42.75" x14ac:dyDescent="0.4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8306</v>
      </c>
      <c r="P23" t="s">
        <v>8307</v>
      </c>
      <c r="Q23" s="10">
        <f t="shared" si="0"/>
        <v>41908.627187500002</v>
      </c>
      <c r="R23" s="10">
        <f t="shared" si="1"/>
        <v>41878.627187500002</v>
      </c>
      <c r="S23">
        <f t="shared" si="2"/>
        <v>2014</v>
      </c>
    </row>
    <row r="24" spans="1:19" ht="28.5" x14ac:dyDescent="0.4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8306</v>
      </c>
      <c r="P24" t="s">
        <v>8307</v>
      </c>
      <c r="Q24" s="10">
        <f t="shared" si="0"/>
        <v>42005.332638888889</v>
      </c>
      <c r="R24" s="10">
        <f t="shared" si="1"/>
        <v>41989.91134259259</v>
      </c>
      <c r="S24">
        <f t="shared" si="2"/>
        <v>2014</v>
      </c>
    </row>
    <row r="25" spans="1:19" ht="42.75" x14ac:dyDescent="0.4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8306</v>
      </c>
      <c r="P25" t="s">
        <v>8307</v>
      </c>
      <c r="Q25" s="10">
        <f t="shared" si="0"/>
        <v>42124.638888888891</v>
      </c>
      <c r="R25" s="10">
        <f t="shared" si="1"/>
        <v>42097.778946759259</v>
      </c>
      <c r="S25">
        <f t="shared" si="2"/>
        <v>2015</v>
      </c>
    </row>
    <row r="26" spans="1:19" ht="28.5" x14ac:dyDescent="0.4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8306</v>
      </c>
      <c r="P26" t="s">
        <v>8307</v>
      </c>
      <c r="Q26" s="10">
        <f t="shared" si="0"/>
        <v>42262.818750000006</v>
      </c>
      <c r="R26" s="10">
        <f t="shared" si="1"/>
        <v>42229.820173611108</v>
      </c>
      <c r="S26">
        <f t="shared" si="2"/>
        <v>2015</v>
      </c>
    </row>
    <row r="27" spans="1:19" ht="42.75" x14ac:dyDescent="0.4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8306</v>
      </c>
      <c r="P27" t="s">
        <v>8307</v>
      </c>
      <c r="Q27" s="10">
        <f t="shared" si="0"/>
        <v>42378.025011574078</v>
      </c>
      <c r="R27" s="10">
        <f t="shared" si="1"/>
        <v>42318.025011574078</v>
      </c>
      <c r="S27">
        <f t="shared" si="2"/>
        <v>2015</v>
      </c>
    </row>
    <row r="28" spans="1:19" ht="42.75" x14ac:dyDescent="0.4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8306</v>
      </c>
      <c r="P28" t="s">
        <v>8307</v>
      </c>
      <c r="Q28" s="10">
        <f t="shared" si="0"/>
        <v>41868.515555555554</v>
      </c>
      <c r="R28" s="10">
        <f t="shared" si="1"/>
        <v>41828.515555555554</v>
      </c>
      <c r="S28">
        <f t="shared" si="2"/>
        <v>2014</v>
      </c>
    </row>
    <row r="29" spans="1:19" ht="42.75" x14ac:dyDescent="0.4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8306</v>
      </c>
      <c r="P29" t="s">
        <v>8307</v>
      </c>
      <c r="Q29" s="10">
        <f t="shared" si="0"/>
        <v>41959.206400462965</v>
      </c>
      <c r="R29" s="10">
        <f t="shared" si="1"/>
        <v>41929.164733796293</v>
      </c>
      <c r="S29">
        <f t="shared" si="2"/>
        <v>2014</v>
      </c>
    </row>
    <row r="30" spans="1:19" ht="28.5" x14ac:dyDescent="0.4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8306</v>
      </c>
      <c r="P30" t="s">
        <v>8307</v>
      </c>
      <c r="Q30" s="10">
        <f t="shared" si="0"/>
        <v>42354.96393518518</v>
      </c>
      <c r="R30" s="10">
        <f t="shared" si="1"/>
        <v>42324.96393518518</v>
      </c>
      <c r="S30">
        <f t="shared" si="2"/>
        <v>2015</v>
      </c>
    </row>
    <row r="31" spans="1:19" ht="42.75" x14ac:dyDescent="0.4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8306</v>
      </c>
      <c r="P31" t="s">
        <v>8307</v>
      </c>
      <c r="Q31" s="10">
        <f t="shared" si="0"/>
        <v>41842.67324074074</v>
      </c>
      <c r="R31" s="10">
        <f t="shared" si="1"/>
        <v>41812.67324074074</v>
      </c>
      <c r="S31">
        <f t="shared" si="2"/>
        <v>2014</v>
      </c>
    </row>
    <row r="32" spans="1:19" ht="42.75" x14ac:dyDescent="0.4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8306</v>
      </c>
      <c r="P32" t="s">
        <v>8307</v>
      </c>
      <c r="Q32" s="10">
        <f t="shared" si="0"/>
        <v>41872.292997685188</v>
      </c>
      <c r="R32" s="10">
        <f t="shared" si="1"/>
        <v>41842.292997685188</v>
      </c>
      <c r="S32">
        <f t="shared" si="2"/>
        <v>2014</v>
      </c>
    </row>
    <row r="33" spans="1:19" ht="42.75" x14ac:dyDescent="0.4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8306</v>
      </c>
      <c r="P33" t="s">
        <v>8307</v>
      </c>
      <c r="Q33" s="10">
        <f t="shared" si="0"/>
        <v>42394.79206018518</v>
      </c>
      <c r="R33" s="10">
        <f t="shared" si="1"/>
        <v>42376.79206018518</v>
      </c>
      <c r="S33">
        <f t="shared" si="2"/>
        <v>2016</v>
      </c>
    </row>
    <row r="34" spans="1:19" ht="42.75" x14ac:dyDescent="0.4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8306</v>
      </c>
      <c r="P34" t="s">
        <v>8307</v>
      </c>
      <c r="Q34" s="10">
        <f t="shared" si="0"/>
        <v>42503.165972222225</v>
      </c>
      <c r="R34" s="10">
        <f t="shared" si="1"/>
        <v>42461.627511574072</v>
      </c>
      <c r="S34">
        <f t="shared" si="2"/>
        <v>2016</v>
      </c>
    </row>
    <row r="35" spans="1:19" ht="42.75" x14ac:dyDescent="0.4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8306</v>
      </c>
      <c r="P35" t="s">
        <v>8307</v>
      </c>
      <c r="Q35" s="10">
        <f t="shared" si="0"/>
        <v>42316.702557870376</v>
      </c>
      <c r="R35" s="10">
        <f t="shared" si="1"/>
        <v>42286.660891203705</v>
      </c>
      <c r="S35">
        <f t="shared" si="2"/>
        <v>2015</v>
      </c>
    </row>
    <row r="36" spans="1:19" ht="42.75" x14ac:dyDescent="0.4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8306</v>
      </c>
      <c r="P36" t="s">
        <v>8307</v>
      </c>
      <c r="Q36" s="10">
        <f t="shared" si="0"/>
        <v>41856.321770833332</v>
      </c>
      <c r="R36" s="10">
        <f t="shared" si="1"/>
        <v>41841.321770833332</v>
      </c>
      <c r="S36">
        <f t="shared" si="2"/>
        <v>2014</v>
      </c>
    </row>
    <row r="37" spans="1:19" ht="42.75" x14ac:dyDescent="0.4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8306</v>
      </c>
      <c r="P37" t="s">
        <v>8307</v>
      </c>
      <c r="Q37" s="10">
        <f t="shared" si="0"/>
        <v>42122</v>
      </c>
      <c r="R37" s="10">
        <f t="shared" si="1"/>
        <v>42098.291828703703</v>
      </c>
      <c r="S37">
        <f t="shared" si="2"/>
        <v>2015</v>
      </c>
    </row>
    <row r="38" spans="1:19" ht="28.5" x14ac:dyDescent="0.4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8306</v>
      </c>
      <c r="P38" t="s">
        <v>8307</v>
      </c>
      <c r="Q38" s="10">
        <f t="shared" si="0"/>
        <v>42098.265335648146</v>
      </c>
      <c r="R38" s="10">
        <f t="shared" si="1"/>
        <v>42068.307002314818</v>
      </c>
      <c r="S38">
        <f t="shared" si="2"/>
        <v>2015</v>
      </c>
    </row>
    <row r="39" spans="1:19" ht="42.75" x14ac:dyDescent="0.4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8306</v>
      </c>
      <c r="P39" t="s">
        <v>8307</v>
      </c>
      <c r="Q39" s="10">
        <f t="shared" si="0"/>
        <v>42062.693043981482</v>
      </c>
      <c r="R39" s="10">
        <f t="shared" si="1"/>
        <v>42032.693043981482</v>
      </c>
      <c r="S39">
        <f t="shared" si="2"/>
        <v>2015</v>
      </c>
    </row>
    <row r="40" spans="1:19" ht="42.75" x14ac:dyDescent="0.4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8306</v>
      </c>
      <c r="P40" t="s">
        <v>8307</v>
      </c>
      <c r="Q40" s="10">
        <f t="shared" si="0"/>
        <v>41405.057222222218</v>
      </c>
      <c r="R40" s="10">
        <f t="shared" si="1"/>
        <v>41375.057222222218</v>
      </c>
      <c r="S40">
        <f t="shared" si="2"/>
        <v>2013</v>
      </c>
    </row>
    <row r="41" spans="1:19" ht="42.75" x14ac:dyDescent="0.4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8306</v>
      </c>
      <c r="P41" t="s">
        <v>8307</v>
      </c>
      <c r="Q41" s="10">
        <f t="shared" si="0"/>
        <v>41784.957638888889</v>
      </c>
      <c r="R41" s="10">
        <f t="shared" si="1"/>
        <v>41754.047083333331</v>
      </c>
      <c r="S41">
        <f t="shared" si="2"/>
        <v>2014</v>
      </c>
    </row>
    <row r="42" spans="1:19" ht="42.75" x14ac:dyDescent="0.4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8306</v>
      </c>
      <c r="P42" t="s">
        <v>8307</v>
      </c>
      <c r="Q42" s="10">
        <f t="shared" si="0"/>
        <v>41809.166666666664</v>
      </c>
      <c r="R42" s="10">
        <f t="shared" si="1"/>
        <v>41789.21398148148</v>
      </c>
      <c r="S42">
        <f t="shared" si="2"/>
        <v>2014</v>
      </c>
    </row>
    <row r="43" spans="1:19" ht="42.75" x14ac:dyDescent="0.4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8306</v>
      </c>
      <c r="P43" t="s">
        <v>8307</v>
      </c>
      <c r="Q43" s="10">
        <f t="shared" si="0"/>
        <v>41917.568912037037</v>
      </c>
      <c r="R43" s="10">
        <f t="shared" si="1"/>
        <v>41887.568912037037</v>
      </c>
      <c r="S43">
        <f t="shared" si="2"/>
        <v>2014</v>
      </c>
    </row>
    <row r="44" spans="1:19" ht="42.75" x14ac:dyDescent="0.4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8306</v>
      </c>
      <c r="P44" t="s">
        <v>8307</v>
      </c>
      <c r="Q44" s="10">
        <f t="shared" si="0"/>
        <v>42001.639189814814</v>
      </c>
      <c r="R44" s="10">
        <f t="shared" si="1"/>
        <v>41971.639189814814</v>
      </c>
      <c r="S44">
        <f t="shared" si="2"/>
        <v>2014</v>
      </c>
    </row>
    <row r="45" spans="1:19" ht="42.75" x14ac:dyDescent="0.4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8306</v>
      </c>
      <c r="P45" t="s">
        <v>8307</v>
      </c>
      <c r="Q45" s="10">
        <f t="shared" si="0"/>
        <v>41833</v>
      </c>
      <c r="R45" s="10">
        <f t="shared" si="1"/>
        <v>41802.790347222224</v>
      </c>
      <c r="S45">
        <f t="shared" si="2"/>
        <v>2014</v>
      </c>
    </row>
    <row r="46" spans="1:19" ht="42.75" x14ac:dyDescent="0.4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8306</v>
      </c>
      <c r="P46" t="s">
        <v>8307</v>
      </c>
      <c r="Q46" s="10">
        <f t="shared" si="0"/>
        <v>41919.098807870374</v>
      </c>
      <c r="R46" s="10">
        <f t="shared" si="1"/>
        <v>41874.098807870374</v>
      </c>
      <c r="S46">
        <f t="shared" si="2"/>
        <v>2014</v>
      </c>
    </row>
    <row r="47" spans="1:19" ht="42.75" x14ac:dyDescent="0.4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8306</v>
      </c>
      <c r="P47" t="s">
        <v>8307</v>
      </c>
      <c r="Q47" s="10">
        <f t="shared" si="0"/>
        <v>42487.623923611114</v>
      </c>
      <c r="R47" s="10">
        <f t="shared" si="1"/>
        <v>42457.623923611114</v>
      </c>
      <c r="S47">
        <f t="shared" si="2"/>
        <v>2016</v>
      </c>
    </row>
    <row r="48" spans="1:19" ht="42.75" x14ac:dyDescent="0.4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8306</v>
      </c>
      <c r="P48" t="s">
        <v>8307</v>
      </c>
      <c r="Q48" s="10">
        <f t="shared" si="0"/>
        <v>42353.964976851858</v>
      </c>
      <c r="R48" s="10">
        <f t="shared" si="1"/>
        <v>42323.964976851858</v>
      </c>
      <c r="S48">
        <f t="shared" si="2"/>
        <v>2015</v>
      </c>
    </row>
    <row r="49" spans="1:19" ht="42.75" x14ac:dyDescent="0.4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8306</v>
      </c>
      <c r="P49" t="s">
        <v>8307</v>
      </c>
      <c r="Q49" s="10">
        <f t="shared" si="0"/>
        <v>41992.861192129625</v>
      </c>
      <c r="R49" s="10">
        <f t="shared" si="1"/>
        <v>41932.819525462961</v>
      </c>
      <c r="S49">
        <f t="shared" si="2"/>
        <v>2014</v>
      </c>
    </row>
    <row r="50" spans="1:19" ht="42.75" x14ac:dyDescent="0.4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8306</v>
      </c>
      <c r="P50" t="s">
        <v>8307</v>
      </c>
      <c r="Q50" s="10">
        <f t="shared" si="0"/>
        <v>42064.5</v>
      </c>
      <c r="R50" s="10">
        <f t="shared" si="1"/>
        <v>42033.516898148147</v>
      </c>
      <c r="S50">
        <f t="shared" si="2"/>
        <v>2015</v>
      </c>
    </row>
    <row r="51" spans="1:19" x14ac:dyDescent="0.4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8306</v>
      </c>
      <c r="P51" t="s">
        <v>8307</v>
      </c>
      <c r="Q51" s="10">
        <f t="shared" si="0"/>
        <v>42301.176446759258</v>
      </c>
      <c r="R51" s="10">
        <f t="shared" si="1"/>
        <v>42271.176446759258</v>
      </c>
      <c r="S51">
        <f t="shared" si="2"/>
        <v>2015</v>
      </c>
    </row>
    <row r="52" spans="1:19" ht="42.75" x14ac:dyDescent="0.4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8306</v>
      </c>
      <c r="P52" t="s">
        <v>8307</v>
      </c>
      <c r="Q52" s="10">
        <f t="shared" si="0"/>
        <v>42034.708333333328</v>
      </c>
      <c r="R52" s="10">
        <f t="shared" si="1"/>
        <v>41995.752986111111</v>
      </c>
      <c r="S52">
        <f t="shared" si="2"/>
        <v>2014</v>
      </c>
    </row>
    <row r="53" spans="1:19" ht="42.75" x14ac:dyDescent="0.4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8306</v>
      </c>
      <c r="P53" t="s">
        <v>8307</v>
      </c>
      <c r="Q53" s="10">
        <f t="shared" si="0"/>
        <v>42226.928668981483</v>
      </c>
      <c r="R53" s="10">
        <f t="shared" si="1"/>
        <v>42196.928668981483</v>
      </c>
      <c r="S53">
        <f t="shared" si="2"/>
        <v>2015</v>
      </c>
    </row>
    <row r="54" spans="1:19" ht="42.75" x14ac:dyDescent="0.4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8306</v>
      </c>
      <c r="P54" t="s">
        <v>8307</v>
      </c>
      <c r="Q54" s="10">
        <f t="shared" si="0"/>
        <v>41837.701921296299</v>
      </c>
      <c r="R54" s="10">
        <f t="shared" si="1"/>
        <v>41807.701921296299</v>
      </c>
      <c r="S54">
        <f t="shared" si="2"/>
        <v>2014</v>
      </c>
    </row>
    <row r="55" spans="1:19" ht="28.5" x14ac:dyDescent="0.4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8306</v>
      </c>
      <c r="P55" t="s">
        <v>8307</v>
      </c>
      <c r="Q55" s="10">
        <f t="shared" si="0"/>
        <v>41733.916666666664</v>
      </c>
      <c r="R55" s="10">
        <f t="shared" si="1"/>
        <v>41719.549131944441</v>
      </c>
      <c r="S55">
        <f t="shared" si="2"/>
        <v>2014</v>
      </c>
    </row>
    <row r="56" spans="1:19" ht="42.75" x14ac:dyDescent="0.4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8306</v>
      </c>
      <c r="P56" t="s">
        <v>8307</v>
      </c>
      <c r="Q56" s="10">
        <f t="shared" si="0"/>
        <v>42363.713206018518</v>
      </c>
      <c r="R56" s="10">
        <f t="shared" si="1"/>
        <v>42333.713206018518</v>
      </c>
      <c r="S56">
        <f t="shared" si="2"/>
        <v>2015</v>
      </c>
    </row>
    <row r="57" spans="1:19" ht="42.75" x14ac:dyDescent="0.4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8306</v>
      </c>
      <c r="P57" t="s">
        <v>8307</v>
      </c>
      <c r="Q57" s="10">
        <f t="shared" si="0"/>
        <v>42517.968935185185</v>
      </c>
      <c r="R57" s="10">
        <f t="shared" si="1"/>
        <v>42496.968935185185</v>
      </c>
      <c r="S57">
        <f t="shared" si="2"/>
        <v>2016</v>
      </c>
    </row>
    <row r="58" spans="1:19" ht="28.5" x14ac:dyDescent="0.4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8306</v>
      </c>
      <c r="P58" t="s">
        <v>8307</v>
      </c>
      <c r="Q58" s="10">
        <f t="shared" si="0"/>
        <v>42163.666666666672</v>
      </c>
      <c r="R58" s="10">
        <f t="shared" si="1"/>
        <v>42149.548888888887</v>
      </c>
      <c r="S58">
        <f t="shared" si="2"/>
        <v>2015</v>
      </c>
    </row>
    <row r="59" spans="1:19" ht="42.75" x14ac:dyDescent="0.4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8306</v>
      </c>
      <c r="P59" t="s">
        <v>8307</v>
      </c>
      <c r="Q59" s="10">
        <f t="shared" si="0"/>
        <v>42119.83289351852</v>
      </c>
      <c r="R59" s="10">
        <f t="shared" si="1"/>
        <v>42089.83289351852</v>
      </c>
      <c r="S59">
        <f t="shared" si="2"/>
        <v>2015</v>
      </c>
    </row>
    <row r="60" spans="1:19" ht="42.75" x14ac:dyDescent="0.4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8306</v>
      </c>
      <c r="P60" t="s">
        <v>8307</v>
      </c>
      <c r="Q60" s="10">
        <f t="shared" si="0"/>
        <v>41962.786712962959</v>
      </c>
      <c r="R60" s="10">
        <f t="shared" si="1"/>
        <v>41932.745046296295</v>
      </c>
      <c r="S60">
        <f t="shared" si="2"/>
        <v>2014</v>
      </c>
    </row>
    <row r="61" spans="1:19" ht="42.75" x14ac:dyDescent="0.4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8306</v>
      </c>
      <c r="P61" t="s">
        <v>8307</v>
      </c>
      <c r="Q61" s="10">
        <f t="shared" si="0"/>
        <v>42261.875</v>
      </c>
      <c r="R61" s="10">
        <f t="shared" si="1"/>
        <v>42230.23583333334</v>
      </c>
      <c r="S61">
        <f t="shared" si="2"/>
        <v>2015</v>
      </c>
    </row>
    <row r="62" spans="1:19" ht="42.75" x14ac:dyDescent="0.4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8306</v>
      </c>
      <c r="P62" t="s">
        <v>8308</v>
      </c>
      <c r="Q62" s="10">
        <f t="shared" si="0"/>
        <v>41721</v>
      </c>
      <c r="R62" s="10">
        <f t="shared" si="1"/>
        <v>41701.901817129627</v>
      </c>
      <c r="S62">
        <f t="shared" si="2"/>
        <v>2014</v>
      </c>
    </row>
    <row r="63" spans="1:19" ht="42.75" x14ac:dyDescent="0.4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8306</v>
      </c>
      <c r="P63" t="s">
        <v>8308</v>
      </c>
      <c r="Q63" s="10">
        <f t="shared" si="0"/>
        <v>41431.814317129632</v>
      </c>
      <c r="R63" s="10">
        <f t="shared" si="1"/>
        <v>41409.814317129632</v>
      </c>
      <c r="S63">
        <f t="shared" si="2"/>
        <v>2013</v>
      </c>
    </row>
    <row r="64" spans="1:19" ht="42.75" x14ac:dyDescent="0.4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8306</v>
      </c>
      <c r="P64" t="s">
        <v>8308</v>
      </c>
      <c r="Q64" s="10">
        <f t="shared" si="0"/>
        <v>41336.799513888887</v>
      </c>
      <c r="R64" s="10">
        <f t="shared" si="1"/>
        <v>41311.799513888887</v>
      </c>
      <c r="S64">
        <f t="shared" si="2"/>
        <v>2013</v>
      </c>
    </row>
    <row r="65" spans="1:19" ht="42.75" x14ac:dyDescent="0.4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8306</v>
      </c>
      <c r="P65" t="s">
        <v>8308</v>
      </c>
      <c r="Q65" s="10">
        <f t="shared" si="0"/>
        <v>41636.207638888889</v>
      </c>
      <c r="R65" s="10">
        <f t="shared" si="1"/>
        <v>41612.912187499998</v>
      </c>
      <c r="S65">
        <f t="shared" si="2"/>
        <v>2013</v>
      </c>
    </row>
    <row r="66" spans="1:19" ht="42.75" x14ac:dyDescent="0.4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8306</v>
      </c>
      <c r="P66" t="s">
        <v>8308</v>
      </c>
      <c r="Q66" s="10">
        <f t="shared" si="0"/>
        <v>41463.01829861111</v>
      </c>
      <c r="R66" s="10">
        <f t="shared" si="1"/>
        <v>41433.01829861111</v>
      </c>
      <c r="S66">
        <f t="shared" si="2"/>
        <v>2013</v>
      </c>
    </row>
    <row r="67" spans="1:19" ht="42.75" x14ac:dyDescent="0.4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8306</v>
      </c>
      <c r="P67" t="s">
        <v>8308</v>
      </c>
      <c r="Q67" s="10">
        <f t="shared" ref="Q67:Q130" si="3">(I67/60/60/24)+DATE(1970,1,1)</f>
        <v>41862.249305555553</v>
      </c>
      <c r="R67" s="10">
        <f t="shared" ref="R67:R130" si="4">(J67/60/60/24)+DATE(1970, 1,1)</f>
        <v>41835.821226851855</v>
      </c>
      <c r="S67">
        <f t="shared" ref="S67:S130" si="5">YEAR(R67)</f>
        <v>2014</v>
      </c>
    </row>
    <row r="68" spans="1:19" ht="28.5" x14ac:dyDescent="0.4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8306</v>
      </c>
      <c r="P68" t="s">
        <v>8308</v>
      </c>
      <c r="Q68" s="10">
        <f t="shared" si="3"/>
        <v>42569.849768518514</v>
      </c>
      <c r="R68" s="10">
        <f t="shared" si="4"/>
        <v>42539.849768518514</v>
      </c>
      <c r="S68">
        <f t="shared" si="5"/>
        <v>2016</v>
      </c>
    </row>
    <row r="69" spans="1:19" ht="42.75" x14ac:dyDescent="0.4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8306</v>
      </c>
      <c r="P69" t="s">
        <v>8308</v>
      </c>
      <c r="Q69" s="10">
        <f t="shared" si="3"/>
        <v>41105.583379629628</v>
      </c>
      <c r="R69" s="10">
        <f t="shared" si="4"/>
        <v>41075.583379629628</v>
      </c>
      <c r="S69">
        <f t="shared" si="5"/>
        <v>2012</v>
      </c>
    </row>
    <row r="70" spans="1:19" ht="57" x14ac:dyDescent="0.4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8306</v>
      </c>
      <c r="P70" t="s">
        <v>8308</v>
      </c>
      <c r="Q70" s="10">
        <f t="shared" si="3"/>
        <v>41693.569340277776</v>
      </c>
      <c r="R70" s="10">
        <f t="shared" si="4"/>
        <v>41663.569340277776</v>
      </c>
      <c r="S70">
        <f t="shared" si="5"/>
        <v>2014</v>
      </c>
    </row>
    <row r="71" spans="1:19" ht="42.75" x14ac:dyDescent="0.4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8306</v>
      </c>
      <c r="P71" t="s">
        <v>8308</v>
      </c>
      <c r="Q71" s="10">
        <f t="shared" si="3"/>
        <v>40818.290972222225</v>
      </c>
      <c r="R71" s="10">
        <f t="shared" si="4"/>
        <v>40786.187789351854</v>
      </c>
      <c r="S71">
        <f t="shared" si="5"/>
        <v>2011</v>
      </c>
    </row>
    <row r="72" spans="1:19" ht="42.75" x14ac:dyDescent="0.4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8306</v>
      </c>
      <c r="P72" t="s">
        <v>8308</v>
      </c>
      <c r="Q72" s="10">
        <f t="shared" si="3"/>
        <v>40790.896354166667</v>
      </c>
      <c r="R72" s="10">
        <f t="shared" si="4"/>
        <v>40730.896354166667</v>
      </c>
      <c r="S72">
        <f t="shared" si="5"/>
        <v>2011</v>
      </c>
    </row>
    <row r="73" spans="1:19" ht="42.75" x14ac:dyDescent="0.4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8306</v>
      </c>
      <c r="P73" t="s">
        <v>8308</v>
      </c>
      <c r="Q73" s="10">
        <f t="shared" si="3"/>
        <v>41057.271493055552</v>
      </c>
      <c r="R73" s="10">
        <f t="shared" si="4"/>
        <v>40997.271493055552</v>
      </c>
      <c r="S73">
        <f t="shared" si="5"/>
        <v>2012</v>
      </c>
    </row>
    <row r="74" spans="1:19" ht="42.75" x14ac:dyDescent="0.4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8306</v>
      </c>
      <c r="P74" t="s">
        <v>8308</v>
      </c>
      <c r="Q74" s="10">
        <f t="shared" si="3"/>
        <v>41228</v>
      </c>
      <c r="R74" s="10">
        <f t="shared" si="4"/>
        <v>41208.010196759256</v>
      </c>
      <c r="S74">
        <f t="shared" si="5"/>
        <v>2012</v>
      </c>
    </row>
    <row r="75" spans="1:19" ht="42.75" x14ac:dyDescent="0.4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8306</v>
      </c>
      <c r="P75" t="s">
        <v>8308</v>
      </c>
      <c r="Q75" s="10">
        <f t="shared" si="3"/>
        <v>40666.165972222225</v>
      </c>
      <c r="R75" s="10">
        <f t="shared" si="4"/>
        <v>40587.75675925926</v>
      </c>
      <c r="S75">
        <f t="shared" si="5"/>
        <v>2011</v>
      </c>
    </row>
    <row r="76" spans="1:19" ht="42.75" x14ac:dyDescent="0.4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8306</v>
      </c>
      <c r="P76" t="s">
        <v>8308</v>
      </c>
      <c r="Q76" s="10">
        <f t="shared" si="3"/>
        <v>42390.487210648149</v>
      </c>
      <c r="R76" s="10">
        <f t="shared" si="4"/>
        <v>42360.487210648149</v>
      </c>
      <c r="S76">
        <f t="shared" si="5"/>
        <v>2015</v>
      </c>
    </row>
    <row r="77" spans="1:19" ht="42.75" x14ac:dyDescent="0.4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8306</v>
      </c>
      <c r="P77" t="s">
        <v>8308</v>
      </c>
      <c r="Q77" s="10">
        <f t="shared" si="3"/>
        <v>41387.209166666667</v>
      </c>
      <c r="R77" s="10">
        <f t="shared" si="4"/>
        <v>41357.209166666667</v>
      </c>
      <c r="S77">
        <f t="shared" si="5"/>
        <v>2013</v>
      </c>
    </row>
    <row r="78" spans="1:19" ht="42.75" x14ac:dyDescent="0.4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8306</v>
      </c>
      <c r="P78" t="s">
        <v>8308</v>
      </c>
      <c r="Q78" s="10">
        <f t="shared" si="3"/>
        <v>40904.733310185184</v>
      </c>
      <c r="R78" s="10">
        <f t="shared" si="4"/>
        <v>40844.691643518519</v>
      </c>
      <c r="S78">
        <f t="shared" si="5"/>
        <v>2011</v>
      </c>
    </row>
    <row r="79" spans="1:19" ht="42.75" x14ac:dyDescent="0.4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8306</v>
      </c>
      <c r="P79" t="s">
        <v>8308</v>
      </c>
      <c r="Q79" s="10">
        <f t="shared" si="3"/>
        <v>41050.124305555553</v>
      </c>
      <c r="R79" s="10">
        <f t="shared" si="4"/>
        <v>40997.144872685189</v>
      </c>
      <c r="S79">
        <f t="shared" si="5"/>
        <v>2012</v>
      </c>
    </row>
    <row r="80" spans="1:19" ht="85.5" x14ac:dyDescent="0.4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8306</v>
      </c>
      <c r="P80" t="s">
        <v>8308</v>
      </c>
      <c r="Q80" s="10">
        <f t="shared" si="3"/>
        <v>42614.730567129634</v>
      </c>
      <c r="R80" s="10">
        <f t="shared" si="4"/>
        <v>42604.730567129634</v>
      </c>
      <c r="S80">
        <f t="shared" si="5"/>
        <v>2016</v>
      </c>
    </row>
    <row r="81" spans="1:19" ht="42.75" x14ac:dyDescent="0.4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8306</v>
      </c>
      <c r="P81" t="s">
        <v>8308</v>
      </c>
      <c r="Q81" s="10">
        <f t="shared" si="3"/>
        <v>41754.776539351849</v>
      </c>
      <c r="R81" s="10">
        <f t="shared" si="4"/>
        <v>41724.776539351849</v>
      </c>
      <c r="S81">
        <f t="shared" si="5"/>
        <v>2014</v>
      </c>
    </row>
    <row r="82" spans="1:19" ht="42.75" x14ac:dyDescent="0.4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8306</v>
      </c>
      <c r="P82" t="s">
        <v>8308</v>
      </c>
      <c r="Q82" s="10">
        <f t="shared" si="3"/>
        <v>41618.083981481483</v>
      </c>
      <c r="R82" s="10">
        <f t="shared" si="4"/>
        <v>41583.083981481483</v>
      </c>
      <c r="S82">
        <f t="shared" si="5"/>
        <v>2013</v>
      </c>
    </row>
    <row r="83" spans="1:19" ht="42.75" x14ac:dyDescent="0.4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8306</v>
      </c>
      <c r="P83" t="s">
        <v>8308</v>
      </c>
      <c r="Q83" s="10">
        <f t="shared" si="3"/>
        <v>41104.126388888886</v>
      </c>
      <c r="R83" s="10">
        <f t="shared" si="4"/>
        <v>41100.158877314818</v>
      </c>
      <c r="S83">
        <f t="shared" si="5"/>
        <v>2012</v>
      </c>
    </row>
    <row r="84" spans="1:19" ht="42.75" x14ac:dyDescent="0.4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8306</v>
      </c>
      <c r="P84" t="s">
        <v>8308</v>
      </c>
      <c r="Q84" s="10">
        <f t="shared" si="3"/>
        <v>40825.820150462961</v>
      </c>
      <c r="R84" s="10">
        <f t="shared" si="4"/>
        <v>40795.820150462961</v>
      </c>
      <c r="S84">
        <f t="shared" si="5"/>
        <v>2011</v>
      </c>
    </row>
    <row r="85" spans="1:19" ht="42.75" x14ac:dyDescent="0.4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8306</v>
      </c>
      <c r="P85" t="s">
        <v>8308</v>
      </c>
      <c r="Q85" s="10">
        <f t="shared" si="3"/>
        <v>42057.479166666672</v>
      </c>
      <c r="R85" s="10">
        <f t="shared" si="4"/>
        <v>42042.615613425922</v>
      </c>
      <c r="S85">
        <f t="shared" si="5"/>
        <v>2015</v>
      </c>
    </row>
    <row r="86" spans="1:19" ht="42.75" x14ac:dyDescent="0.4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8306</v>
      </c>
      <c r="P86" t="s">
        <v>8308</v>
      </c>
      <c r="Q86" s="10">
        <f t="shared" si="3"/>
        <v>40678.757939814815</v>
      </c>
      <c r="R86" s="10">
        <f t="shared" si="4"/>
        <v>40648.757939814815</v>
      </c>
      <c r="S86">
        <f t="shared" si="5"/>
        <v>2011</v>
      </c>
    </row>
    <row r="87" spans="1:19" ht="42.75" x14ac:dyDescent="0.4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8306</v>
      </c>
      <c r="P87" t="s">
        <v>8308</v>
      </c>
      <c r="Q87" s="10">
        <f t="shared" si="3"/>
        <v>40809.125428240739</v>
      </c>
      <c r="R87" s="10">
        <f t="shared" si="4"/>
        <v>40779.125428240739</v>
      </c>
      <c r="S87">
        <f t="shared" si="5"/>
        <v>2011</v>
      </c>
    </row>
    <row r="88" spans="1:19" ht="42.75" x14ac:dyDescent="0.4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8306</v>
      </c>
      <c r="P88" t="s">
        <v>8308</v>
      </c>
      <c r="Q88" s="10">
        <f t="shared" si="3"/>
        <v>42365.59774305555</v>
      </c>
      <c r="R88" s="10">
        <f t="shared" si="4"/>
        <v>42291.556076388893</v>
      </c>
      <c r="S88">
        <f t="shared" si="5"/>
        <v>2015</v>
      </c>
    </row>
    <row r="89" spans="1:19" ht="42.75" x14ac:dyDescent="0.4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8306</v>
      </c>
      <c r="P89" t="s">
        <v>8308</v>
      </c>
      <c r="Q89" s="10">
        <f t="shared" si="3"/>
        <v>40332.070138888892</v>
      </c>
      <c r="R89" s="10">
        <f t="shared" si="4"/>
        <v>40322.53938657407</v>
      </c>
      <c r="S89">
        <f t="shared" si="5"/>
        <v>2010</v>
      </c>
    </row>
    <row r="90" spans="1:19" ht="42.75" x14ac:dyDescent="0.4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8306</v>
      </c>
      <c r="P90" t="s">
        <v>8308</v>
      </c>
      <c r="Q90" s="10">
        <f t="shared" si="3"/>
        <v>41812.65892361111</v>
      </c>
      <c r="R90" s="10">
        <f t="shared" si="4"/>
        <v>41786.65892361111</v>
      </c>
      <c r="S90">
        <f t="shared" si="5"/>
        <v>2014</v>
      </c>
    </row>
    <row r="91" spans="1:19" ht="42.75" x14ac:dyDescent="0.4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8306</v>
      </c>
      <c r="P91" t="s">
        <v>8308</v>
      </c>
      <c r="Q91" s="10">
        <f t="shared" si="3"/>
        <v>41427.752222222225</v>
      </c>
      <c r="R91" s="10">
        <f t="shared" si="4"/>
        <v>41402.752222222225</v>
      </c>
      <c r="S91">
        <f t="shared" si="5"/>
        <v>2013</v>
      </c>
    </row>
    <row r="92" spans="1:19" ht="28.5" x14ac:dyDescent="0.4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8306</v>
      </c>
      <c r="P92" t="s">
        <v>8308</v>
      </c>
      <c r="Q92" s="10">
        <f t="shared" si="3"/>
        <v>40736.297442129631</v>
      </c>
      <c r="R92" s="10">
        <f t="shared" si="4"/>
        <v>40706.297442129631</v>
      </c>
      <c r="S92">
        <f t="shared" si="5"/>
        <v>2011</v>
      </c>
    </row>
    <row r="93" spans="1:19" ht="42.75" x14ac:dyDescent="0.4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8306</v>
      </c>
      <c r="P93" t="s">
        <v>8308</v>
      </c>
      <c r="Q93" s="10">
        <f t="shared" si="3"/>
        <v>40680.402361111112</v>
      </c>
      <c r="R93" s="10">
        <f t="shared" si="4"/>
        <v>40619.402361111112</v>
      </c>
      <c r="S93">
        <f t="shared" si="5"/>
        <v>2011</v>
      </c>
    </row>
    <row r="94" spans="1:19" ht="42.75" x14ac:dyDescent="0.4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8306</v>
      </c>
      <c r="P94" t="s">
        <v>8308</v>
      </c>
      <c r="Q94" s="10">
        <f t="shared" si="3"/>
        <v>42767.333333333328</v>
      </c>
      <c r="R94" s="10">
        <f t="shared" si="4"/>
        <v>42721.198877314819</v>
      </c>
      <c r="S94">
        <f t="shared" si="5"/>
        <v>2016</v>
      </c>
    </row>
    <row r="95" spans="1:19" ht="57" x14ac:dyDescent="0.4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8306</v>
      </c>
      <c r="P95" t="s">
        <v>8308</v>
      </c>
      <c r="Q95" s="10">
        <f t="shared" si="3"/>
        <v>41093.875</v>
      </c>
      <c r="R95" s="10">
        <f t="shared" si="4"/>
        <v>41065.858067129629</v>
      </c>
      <c r="S95">
        <f t="shared" si="5"/>
        <v>2012</v>
      </c>
    </row>
    <row r="96" spans="1:19" ht="42.75" x14ac:dyDescent="0.4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8306</v>
      </c>
      <c r="P96" t="s">
        <v>8308</v>
      </c>
      <c r="Q96" s="10">
        <f t="shared" si="3"/>
        <v>41736.717847222222</v>
      </c>
      <c r="R96" s="10">
        <f t="shared" si="4"/>
        <v>41716.717847222222</v>
      </c>
      <c r="S96">
        <f t="shared" si="5"/>
        <v>2014</v>
      </c>
    </row>
    <row r="97" spans="1:19" ht="42.75" x14ac:dyDescent="0.4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8306</v>
      </c>
      <c r="P97" t="s">
        <v>8308</v>
      </c>
      <c r="Q97" s="10">
        <f t="shared" si="3"/>
        <v>40965.005104166667</v>
      </c>
      <c r="R97" s="10">
        <f t="shared" si="4"/>
        <v>40935.005104166667</v>
      </c>
      <c r="S97">
        <f t="shared" si="5"/>
        <v>2012</v>
      </c>
    </row>
    <row r="98" spans="1:19" ht="42.75" x14ac:dyDescent="0.4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8306</v>
      </c>
      <c r="P98" t="s">
        <v>8308</v>
      </c>
      <c r="Q98" s="10">
        <f t="shared" si="3"/>
        <v>40391.125</v>
      </c>
      <c r="R98" s="10">
        <f t="shared" si="4"/>
        <v>40324.662511574075</v>
      </c>
      <c r="S98">
        <f t="shared" si="5"/>
        <v>2010</v>
      </c>
    </row>
    <row r="99" spans="1:19" ht="42.75" x14ac:dyDescent="0.4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8306</v>
      </c>
      <c r="P99" t="s">
        <v>8308</v>
      </c>
      <c r="Q99" s="10">
        <f t="shared" si="3"/>
        <v>40736.135208333333</v>
      </c>
      <c r="R99" s="10">
        <f t="shared" si="4"/>
        <v>40706.135208333333</v>
      </c>
      <c r="S99">
        <f t="shared" si="5"/>
        <v>2011</v>
      </c>
    </row>
    <row r="100" spans="1:19" ht="42.75" x14ac:dyDescent="0.4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8306</v>
      </c>
      <c r="P100" t="s">
        <v>8308</v>
      </c>
      <c r="Q100" s="10">
        <f t="shared" si="3"/>
        <v>41250.979166666664</v>
      </c>
      <c r="R100" s="10">
        <f t="shared" si="4"/>
        <v>41214.79483796296</v>
      </c>
      <c r="S100">
        <f t="shared" si="5"/>
        <v>2012</v>
      </c>
    </row>
    <row r="101" spans="1:19" ht="28.5" x14ac:dyDescent="0.4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8306</v>
      </c>
      <c r="P101" t="s">
        <v>8308</v>
      </c>
      <c r="Q101" s="10">
        <f t="shared" si="3"/>
        <v>41661.902766203704</v>
      </c>
      <c r="R101" s="10">
        <f t="shared" si="4"/>
        <v>41631.902766203704</v>
      </c>
      <c r="S101">
        <f t="shared" si="5"/>
        <v>2013</v>
      </c>
    </row>
    <row r="102" spans="1:19" ht="42.75" x14ac:dyDescent="0.4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8306</v>
      </c>
      <c r="P102" t="s">
        <v>8308</v>
      </c>
      <c r="Q102" s="10">
        <f t="shared" si="3"/>
        <v>41217.794976851852</v>
      </c>
      <c r="R102" s="10">
        <f t="shared" si="4"/>
        <v>41197.753310185188</v>
      </c>
      <c r="S102">
        <f t="shared" si="5"/>
        <v>2012</v>
      </c>
    </row>
    <row r="103" spans="1:19" ht="42.75" x14ac:dyDescent="0.4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8306</v>
      </c>
      <c r="P103" t="s">
        <v>8308</v>
      </c>
      <c r="Q103" s="10">
        <f t="shared" si="3"/>
        <v>41298.776736111111</v>
      </c>
      <c r="R103" s="10">
        <f t="shared" si="4"/>
        <v>41274.776736111111</v>
      </c>
      <c r="S103">
        <f t="shared" si="5"/>
        <v>2012</v>
      </c>
    </row>
    <row r="104" spans="1:19" ht="42.75" x14ac:dyDescent="0.4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8306</v>
      </c>
      <c r="P104" t="s">
        <v>8308</v>
      </c>
      <c r="Q104" s="10">
        <f t="shared" si="3"/>
        <v>40535.131168981483</v>
      </c>
      <c r="R104" s="10">
        <f t="shared" si="4"/>
        <v>40505.131168981483</v>
      </c>
      <c r="S104">
        <f t="shared" si="5"/>
        <v>2010</v>
      </c>
    </row>
    <row r="105" spans="1:19" ht="42.75" x14ac:dyDescent="0.4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8306</v>
      </c>
      <c r="P105" t="s">
        <v>8308</v>
      </c>
      <c r="Q105" s="10">
        <f t="shared" si="3"/>
        <v>41705.805902777778</v>
      </c>
      <c r="R105" s="10">
        <f t="shared" si="4"/>
        <v>41682.805902777778</v>
      </c>
      <c r="S105">
        <f t="shared" si="5"/>
        <v>2014</v>
      </c>
    </row>
    <row r="106" spans="1:19" ht="28.5" x14ac:dyDescent="0.4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8306</v>
      </c>
      <c r="P106" t="s">
        <v>8308</v>
      </c>
      <c r="Q106" s="10">
        <f t="shared" si="3"/>
        <v>40636.041666666664</v>
      </c>
      <c r="R106" s="10">
        <f t="shared" si="4"/>
        <v>40612.695208333331</v>
      </c>
      <c r="S106">
        <f t="shared" si="5"/>
        <v>2011</v>
      </c>
    </row>
    <row r="107" spans="1:19" ht="42.75" x14ac:dyDescent="0.4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8306</v>
      </c>
      <c r="P107" t="s">
        <v>8308</v>
      </c>
      <c r="Q107" s="10">
        <f t="shared" si="3"/>
        <v>42504</v>
      </c>
      <c r="R107" s="10">
        <f t="shared" si="4"/>
        <v>42485.724768518514</v>
      </c>
      <c r="S107">
        <f t="shared" si="5"/>
        <v>2016</v>
      </c>
    </row>
    <row r="108" spans="1:19" x14ac:dyDescent="0.4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8306</v>
      </c>
      <c r="P108" t="s">
        <v>8308</v>
      </c>
      <c r="Q108" s="10">
        <f t="shared" si="3"/>
        <v>41001.776631944449</v>
      </c>
      <c r="R108" s="10">
        <f t="shared" si="4"/>
        <v>40987.776631944449</v>
      </c>
      <c r="S108">
        <f t="shared" si="5"/>
        <v>2012</v>
      </c>
    </row>
    <row r="109" spans="1:19" ht="42.75" x14ac:dyDescent="0.4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8306</v>
      </c>
      <c r="P109" t="s">
        <v>8308</v>
      </c>
      <c r="Q109" s="10">
        <f t="shared" si="3"/>
        <v>40657.982488425929</v>
      </c>
      <c r="R109" s="10">
        <f t="shared" si="4"/>
        <v>40635.982488425929</v>
      </c>
      <c r="S109">
        <f t="shared" si="5"/>
        <v>2011</v>
      </c>
    </row>
    <row r="110" spans="1:19" ht="42.75" x14ac:dyDescent="0.4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8306</v>
      </c>
      <c r="P110" t="s">
        <v>8308</v>
      </c>
      <c r="Q110" s="10">
        <f t="shared" si="3"/>
        <v>41425.613078703704</v>
      </c>
      <c r="R110" s="10">
        <f t="shared" si="4"/>
        <v>41365.613078703704</v>
      </c>
      <c r="S110">
        <f t="shared" si="5"/>
        <v>2013</v>
      </c>
    </row>
    <row r="111" spans="1:19" ht="42.75" x14ac:dyDescent="0.4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8306</v>
      </c>
      <c r="P111" t="s">
        <v>8308</v>
      </c>
      <c r="Q111" s="10">
        <f t="shared" si="3"/>
        <v>40600.025810185187</v>
      </c>
      <c r="R111" s="10">
        <f t="shared" si="4"/>
        <v>40570.025810185187</v>
      </c>
      <c r="S111">
        <f t="shared" si="5"/>
        <v>2011</v>
      </c>
    </row>
    <row r="112" spans="1:19" ht="42.75" x14ac:dyDescent="0.4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8306</v>
      </c>
      <c r="P112" t="s">
        <v>8308</v>
      </c>
      <c r="Q112" s="10">
        <f t="shared" si="3"/>
        <v>41592.249305555553</v>
      </c>
      <c r="R112" s="10">
        <f t="shared" si="4"/>
        <v>41557.949687500004</v>
      </c>
      <c r="S112">
        <f t="shared" si="5"/>
        <v>2013</v>
      </c>
    </row>
    <row r="113" spans="1:19" ht="42.75" x14ac:dyDescent="0.4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8306</v>
      </c>
      <c r="P113" t="s">
        <v>8308</v>
      </c>
      <c r="Q113" s="10">
        <f t="shared" si="3"/>
        <v>42155.333182870367</v>
      </c>
      <c r="R113" s="10">
        <f t="shared" si="4"/>
        <v>42125.333182870367</v>
      </c>
      <c r="S113">
        <f t="shared" si="5"/>
        <v>2015</v>
      </c>
    </row>
    <row r="114" spans="1:19" ht="42.75" x14ac:dyDescent="0.4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8306</v>
      </c>
      <c r="P114" t="s">
        <v>8308</v>
      </c>
      <c r="Q114" s="10">
        <f t="shared" si="3"/>
        <v>41742.083333333336</v>
      </c>
      <c r="R114" s="10">
        <f t="shared" si="4"/>
        <v>41718.043032407404</v>
      </c>
      <c r="S114">
        <f t="shared" si="5"/>
        <v>2014</v>
      </c>
    </row>
    <row r="115" spans="1:19" ht="28.5" x14ac:dyDescent="0.4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8306</v>
      </c>
      <c r="P115" t="s">
        <v>8308</v>
      </c>
      <c r="Q115" s="10">
        <f t="shared" si="3"/>
        <v>40761.625</v>
      </c>
      <c r="R115" s="10">
        <f t="shared" si="4"/>
        <v>40753.758425925924</v>
      </c>
      <c r="S115">
        <f t="shared" si="5"/>
        <v>2011</v>
      </c>
    </row>
    <row r="116" spans="1:19" ht="42.75" x14ac:dyDescent="0.4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8306</v>
      </c>
      <c r="P116" t="s">
        <v>8308</v>
      </c>
      <c r="Q116" s="10">
        <f t="shared" si="3"/>
        <v>40921.27416666667</v>
      </c>
      <c r="R116" s="10">
        <f t="shared" si="4"/>
        <v>40861.27416666667</v>
      </c>
      <c r="S116">
        <f t="shared" si="5"/>
        <v>2011</v>
      </c>
    </row>
    <row r="117" spans="1:19" x14ac:dyDescent="0.4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8306</v>
      </c>
      <c r="P117" t="s">
        <v>8308</v>
      </c>
      <c r="Q117" s="10">
        <f t="shared" si="3"/>
        <v>40943.738935185182</v>
      </c>
      <c r="R117" s="10">
        <f t="shared" si="4"/>
        <v>40918.738935185182</v>
      </c>
      <c r="S117">
        <f t="shared" si="5"/>
        <v>2012</v>
      </c>
    </row>
    <row r="118" spans="1:19" ht="42.75" x14ac:dyDescent="0.4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8306</v>
      </c>
      <c r="P118" t="s">
        <v>8308</v>
      </c>
      <c r="Q118" s="10">
        <f t="shared" si="3"/>
        <v>40641.455497685187</v>
      </c>
      <c r="R118" s="10">
        <f t="shared" si="4"/>
        <v>40595.497164351851</v>
      </c>
      <c r="S118">
        <f t="shared" si="5"/>
        <v>2011</v>
      </c>
    </row>
    <row r="119" spans="1:19" ht="42.75" x14ac:dyDescent="0.4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8306</v>
      </c>
      <c r="P119" t="s">
        <v>8308</v>
      </c>
      <c r="Q119" s="10">
        <f t="shared" si="3"/>
        <v>40338.791666666664</v>
      </c>
      <c r="R119" s="10">
        <f t="shared" si="4"/>
        <v>40248.834999999999</v>
      </c>
      <c r="S119">
        <f t="shared" si="5"/>
        <v>2010</v>
      </c>
    </row>
    <row r="120" spans="1:19" ht="28.5" x14ac:dyDescent="0.4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8306</v>
      </c>
      <c r="P120" t="s">
        <v>8308</v>
      </c>
      <c r="Q120" s="10">
        <f t="shared" si="3"/>
        <v>40753.053657407407</v>
      </c>
      <c r="R120" s="10">
        <f t="shared" si="4"/>
        <v>40723.053657407407</v>
      </c>
      <c r="S120">
        <f t="shared" si="5"/>
        <v>2011</v>
      </c>
    </row>
    <row r="121" spans="1:19" ht="42.75" x14ac:dyDescent="0.4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8306</v>
      </c>
      <c r="P121" t="s">
        <v>8308</v>
      </c>
      <c r="Q121" s="10">
        <f t="shared" si="3"/>
        <v>40768.958333333336</v>
      </c>
      <c r="R121" s="10">
        <f t="shared" si="4"/>
        <v>40739.069282407407</v>
      </c>
      <c r="S121">
        <f t="shared" si="5"/>
        <v>2011</v>
      </c>
    </row>
    <row r="122" spans="1:19" ht="42.75" x14ac:dyDescent="0.4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8306</v>
      </c>
      <c r="P122" t="s">
        <v>8309</v>
      </c>
      <c r="Q122" s="10">
        <f t="shared" si="3"/>
        <v>42646.049849537041</v>
      </c>
      <c r="R122" s="10">
        <f t="shared" si="4"/>
        <v>42616.049849537041</v>
      </c>
      <c r="S122">
        <f t="shared" si="5"/>
        <v>2016</v>
      </c>
    </row>
    <row r="123" spans="1:19" ht="42.75" x14ac:dyDescent="0.4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8306</v>
      </c>
      <c r="P123" t="s">
        <v>8309</v>
      </c>
      <c r="Q123" s="10">
        <f t="shared" si="3"/>
        <v>42112.427777777775</v>
      </c>
      <c r="R123" s="10">
        <f t="shared" si="4"/>
        <v>42096.704976851848</v>
      </c>
      <c r="S123">
        <f t="shared" si="5"/>
        <v>2015</v>
      </c>
    </row>
    <row r="124" spans="1:19" ht="28.5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8306</v>
      </c>
      <c r="P124" t="s">
        <v>8309</v>
      </c>
      <c r="Q124" s="10">
        <f t="shared" si="3"/>
        <v>42653.431793981479</v>
      </c>
      <c r="R124" s="10">
        <f t="shared" si="4"/>
        <v>42593.431793981479</v>
      </c>
      <c r="S124">
        <f t="shared" si="5"/>
        <v>2016</v>
      </c>
    </row>
    <row r="125" spans="1:19" ht="42.75" x14ac:dyDescent="0.4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8306</v>
      </c>
      <c r="P125" t="s">
        <v>8309</v>
      </c>
      <c r="Q125" s="10">
        <f t="shared" si="3"/>
        <v>41940.916666666664</v>
      </c>
      <c r="R125" s="10">
        <f t="shared" si="4"/>
        <v>41904.781990740739</v>
      </c>
      <c r="S125">
        <f t="shared" si="5"/>
        <v>2014</v>
      </c>
    </row>
    <row r="126" spans="1:19" ht="42.75" x14ac:dyDescent="0.4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8306</v>
      </c>
      <c r="P126" t="s">
        <v>8309</v>
      </c>
      <c r="Q126" s="10">
        <f t="shared" si="3"/>
        <v>42139.928726851853</v>
      </c>
      <c r="R126" s="10">
        <f t="shared" si="4"/>
        <v>42114.928726851853</v>
      </c>
      <c r="S126">
        <f t="shared" si="5"/>
        <v>2015</v>
      </c>
    </row>
    <row r="127" spans="1:19" ht="42.75" x14ac:dyDescent="0.4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8306</v>
      </c>
      <c r="P127" t="s">
        <v>8309</v>
      </c>
      <c r="Q127" s="10">
        <f t="shared" si="3"/>
        <v>42769.993981481486</v>
      </c>
      <c r="R127" s="10">
        <f t="shared" si="4"/>
        <v>42709.993981481486</v>
      </c>
      <c r="S127">
        <f t="shared" si="5"/>
        <v>2016</v>
      </c>
    </row>
    <row r="128" spans="1:19" ht="42.75" x14ac:dyDescent="0.4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8306</v>
      </c>
      <c r="P128" t="s">
        <v>8309</v>
      </c>
      <c r="Q128" s="10">
        <f t="shared" si="3"/>
        <v>42166.083333333328</v>
      </c>
      <c r="R128" s="10">
        <f t="shared" si="4"/>
        <v>42135.589548611111</v>
      </c>
      <c r="S128">
        <f t="shared" si="5"/>
        <v>2015</v>
      </c>
    </row>
    <row r="129" spans="1:19" ht="42.75" x14ac:dyDescent="0.4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8306</v>
      </c>
      <c r="P129" t="s">
        <v>8309</v>
      </c>
      <c r="Q129" s="10">
        <f t="shared" si="3"/>
        <v>42097.582650462966</v>
      </c>
      <c r="R129" s="10">
        <f t="shared" si="4"/>
        <v>42067.62431712963</v>
      </c>
      <c r="S129">
        <f t="shared" si="5"/>
        <v>2015</v>
      </c>
    </row>
    <row r="130" spans="1:19" ht="28.5" x14ac:dyDescent="0.4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8306</v>
      </c>
      <c r="P130" t="s">
        <v>8309</v>
      </c>
      <c r="Q130" s="10">
        <f t="shared" si="3"/>
        <v>42663.22792824074</v>
      </c>
      <c r="R130" s="10">
        <f t="shared" si="4"/>
        <v>42628.22792824074</v>
      </c>
      <c r="S130">
        <f t="shared" si="5"/>
        <v>2016</v>
      </c>
    </row>
    <row r="131" spans="1:19" ht="42.75" x14ac:dyDescent="0.4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8306</v>
      </c>
      <c r="P131" t="s">
        <v>8309</v>
      </c>
      <c r="Q131" s="10">
        <f t="shared" ref="Q131:Q194" si="6">(I131/60/60/24)+DATE(1970,1,1)</f>
        <v>41942.937303240738</v>
      </c>
      <c r="R131" s="10">
        <f t="shared" ref="R131:R194" si="7">(J131/60/60/24)+DATE(1970, 1,1)</f>
        <v>41882.937303240738</v>
      </c>
      <c r="S131">
        <f t="shared" ref="S131:S194" si="8">YEAR(R131)</f>
        <v>2014</v>
      </c>
    </row>
    <row r="132" spans="1:19" ht="42.75" x14ac:dyDescent="0.4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8306</v>
      </c>
      <c r="P132" t="s">
        <v>8309</v>
      </c>
      <c r="Q132" s="10">
        <f t="shared" si="6"/>
        <v>41806.844444444447</v>
      </c>
      <c r="R132" s="10">
        <f t="shared" si="7"/>
        <v>41778.915416666663</v>
      </c>
      <c r="S132">
        <f t="shared" si="8"/>
        <v>2014</v>
      </c>
    </row>
    <row r="133" spans="1:19" x14ac:dyDescent="0.4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8306</v>
      </c>
      <c r="P133" t="s">
        <v>8309</v>
      </c>
      <c r="Q133" s="10">
        <f t="shared" si="6"/>
        <v>42557</v>
      </c>
      <c r="R133" s="10">
        <f t="shared" si="7"/>
        <v>42541.837511574078</v>
      </c>
      <c r="S133">
        <f t="shared" si="8"/>
        <v>2016</v>
      </c>
    </row>
    <row r="134" spans="1:19" ht="42.75" x14ac:dyDescent="0.4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8306</v>
      </c>
      <c r="P134" t="s">
        <v>8309</v>
      </c>
      <c r="Q134" s="10">
        <f t="shared" si="6"/>
        <v>41950.854247685187</v>
      </c>
      <c r="R134" s="10">
        <f t="shared" si="7"/>
        <v>41905.812581018516</v>
      </c>
      <c r="S134">
        <f t="shared" si="8"/>
        <v>2014</v>
      </c>
    </row>
    <row r="135" spans="1:19" ht="28.5" x14ac:dyDescent="0.4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8306</v>
      </c>
      <c r="P135" t="s">
        <v>8309</v>
      </c>
      <c r="Q135" s="10">
        <f t="shared" si="6"/>
        <v>42521.729861111111</v>
      </c>
      <c r="R135" s="10">
        <f t="shared" si="7"/>
        <v>42491.80768518518</v>
      </c>
      <c r="S135">
        <f t="shared" si="8"/>
        <v>2016</v>
      </c>
    </row>
    <row r="136" spans="1:19" ht="28.5" x14ac:dyDescent="0.4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8306</v>
      </c>
      <c r="P136" t="s">
        <v>8309</v>
      </c>
      <c r="Q136" s="10">
        <f t="shared" si="6"/>
        <v>42251.708333333328</v>
      </c>
      <c r="R136" s="10">
        <f t="shared" si="7"/>
        <v>42221.909930555557</v>
      </c>
      <c r="S136">
        <f t="shared" si="8"/>
        <v>2015</v>
      </c>
    </row>
    <row r="137" spans="1:19" ht="42.75" x14ac:dyDescent="0.4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8306</v>
      </c>
      <c r="P137" t="s">
        <v>8309</v>
      </c>
      <c r="Q137" s="10">
        <f t="shared" si="6"/>
        <v>41821.791666666664</v>
      </c>
      <c r="R137" s="10">
        <f t="shared" si="7"/>
        <v>41788.381909722222</v>
      </c>
      <c r="S137">
        <f t="shared" si="8"/>
        <v>2014</v>
      </c>
    </row>
    <row r="138" spans="1:19" ht="42.75" x14ac:dyDescent="0.4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8306</v>
      </c>
      <c r="P138" t="s">
        <v>8309</v>
      </c>
      <c r="Q138" s="10">
        <f t="shared" si="6"/>
        <v>42140.427777777775</v>
      </c>
      <c r="R138" s="10">
        <f t="shared" si="7"/>
        <v>42096.410115740742</v>
      </c>
      <c r="S138">
        <f t="shared" si="8"/>
        <v>2015</v>
      </c>
    </row>
    <row r="139" spans="1:19" ht="42.75" x14ac:dyDescent="0.4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8306</v>
      </c>
      <c r="P139" t="s">
        <v>8309</v>
      </c>
      <c r="Q139" s="10">
        <f t="shared" si="6"/>
        <v>42289.573993055557</v>
      </c>
      <c r="R139" s="10">
        <f t="shared" si="7"/>
        <v>42239.573993055557</v>
      </c>
      <c r="S139">
        <f t="shared" si="8"/>
        <v>2015</v>
      </c>
    </row>
    <row r="140" spans="1:19" ht="42.75" x14ac:dyDescent="0.4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8306</v>
      </c>
      <c r="P140" t="s">
        <v>8309</v>
      </c>
      <c r="Q140" s="10">
        <f t="shared" si="6"/>
        <v>42217.207638888889</v>
      </c>
      <c r="R140" s="10">
        <f t="shared" si="7"/>
        <v>42186.257418981477</v>
      </c>
      <c r="S140">
        <f t="shared" si="8"/>
        <v>2015</v>
      </c>
    </row>
    <row r="141" spans="1:19" ht="42.75" x14ac:dyDescent="0.4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8306</v>
      </c>
      <c r="P141" t="s">
        <v>8309</v>
      </c>
      <c r="Q141" s="10">
        <f t="shared" si="6"/>
        <v>42197.920972222222</v>
      </c>
      <c r="R141" s="10">
        <f t="shared" si="7"/>
        <v>42187.920972222222</v>
      </c>
      <c r="S141">
        <f t="shared" si="8"/>
        <v>2015</v>
      </c>
    </row>
    <row r="142" spans="1:19" ht="42.75" x14ac:dyDescent="0.4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8306</v>
      </c>
      <c r="P142" t="s">
        <v>8309</v>
      </c>
      <c r="Q142" s="10">
        <f t="shared" si="6"/>
        <v>42083.15662037037</v>
      </c>
      <c r="R142" s="10">
        <f t="shared" si="7"/>
        <v>42053.198287037041</v>
      </c>
      <c r="S142">
        <f t="shared" si="8"/>
        <v>2015</v>
      </c>
    </row>
    <row r="143" spans="1:19" ht="42.75" x14ac:dyDescent="0.4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8306</v>
      </c>
      <c r="P143" t="s">
        <v>8309</v>
      </c>
      <c r="Q143" s="10">
        <f t="shared" si="6"/>
        <v>42155.153043981481</v>
      </c>
      <c r="R143" s="10">
        <f t="shared" si="7"/>
        <v>42110.153043981481</v>
      </c>
      <c r="S143">
        <f t="shared" si="8"/>
        <v>2015</v>
      </c>
    </row>
    <row r="144" spans="1:19" ht="42.75" x14ac:dyDescent="0.4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8306</v>
      </c>
      <c r="P144" t="s">
        <v>8309</v>
      </c>
      <c r="Q144" s="10">
        <f t="shared" si="6"/>
        <v>41959.934930555552</v>
      </c>
      <c r="R144" s="10">
        <f t="shared" si="7"/>
        <v>41938.893263888887</v>
      </c>
      <c r="S144">
        <f t="shared" si="8"/>
        <v>2014</v>
      </c>
    </row>
    <row r="145" spans="1:19" ht="42.75" x14ac:dyDescent="0.4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8306</v>
      </c>
      <c r="P145" t="s">
        <v>8309</v>
      </c>
      <c r="Q145" s="10">
        <f t="shared" si="6"/>
        <v>42616.246527777781</v>
      </c>
      <c r="R145" s="10">
        <f t="shared" si="7"/>
        <v>42559.064143518524</v>
      </c>
      <c r="S145">
        <f t="shared" si="8"/>
        <v>2016</v>
      </c>
    </row>
    <row r="146" spans="1:19" ht="42.75" x14ac:dyDescent="0.4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8306</v>
      </c>
      <c r="P146" t="s">
        <v>8309</v>
      </c>
      <c r="Q146" s="10">
        <f t="shared" si="6"/>
        <v>42107.72074074074</v>
      </c>
      <c r="R146" s="10">
        <f t="shared" si="7"/>
        <v>42047.762407407412</v>
      </c>
      <c r="S146">
        <f t="shared" si="8"/>
        <v>2015</v>
      </c>
    </row>
    <row r="147" spans="1:19" ht="42.75" x14ac:dyDescent="0.4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8306</v>
      </c>
      <c r="P147" t="s">
        <v>8309</v>
      </c>
      <c r="Q147" s="10">
        <f t="shared" si="6"/>
        <v>42227.542268518519</v>
      </c>
      <c r="R147" s="10">
        <f t="shared" si="7"/>
        <v>42200.542268518519</v>
      </c>
      <c r="S147">
        <f t="shared" si="8"/>
        <v>2015</v>
      </c>
    </row>
    <row r="148" spans="1:19" ht="42.75" x14ac:dyDescent="0.4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8306</v>
      </c>
      <c r="P148" t="s">
        <v>8309</v>
      </c>
      <c r="Q148" s="10">
        <f t="shared" si="6"/>
        <v>42753.016180555554</v>
      </c>
      <c r="R148" s="10">
        <f t="shared" si="7"/>
        <v>42693.016180555554</v>
      </c>
      <c r="S148">
        <f t="shared" si="8"/>
        <v>2016</v>
      </c>
    </row>
    <row r="149" spans="1:19" ht="28.5" x14ac:dyDescent="0.4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8306</v>
      </c>
      <c r="P149" t="s">
        <v>8309</v>
      </c>
      <c r="Q149" s="10">
        <f t="shared" si="6"/>
        <v>42012.762499999997</v>
      </c>
      <c r="R149" s="10">
        <f t="shared" si="7"/>
        <v>41969.767824074079</v>
      </c>
      <c r="S149">
        <f t="shared" si="8"/>
        <v>2014</v>
      </c>
    </row>
    <row r="150" spans="1:19" ht="42.75" x14ac:dyDescent="0.4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8306</v>
      </c>
      <c r="P150" t="s">
        <v>8309</v>
      </c>
      <c r="Q150" s="10">
        <f t="shared" si="6"/>
        <v>42427.281666666662</v>
      </c>
      <c r="R150" s="10">
        <f t="shared" si="7"/>
        <v>42397.281666666662</v>
      </c>
      <c r="S150">
        <f t="shared" si="8"/>
        <v>2016</v>
      </c>
    </row>
    <row r="151" spans="1:19" ht="42.75" x14ac:dyDescent="0.4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8306</v>
      </c>
      <c r="P151" t="s">
        <v>8309</v>
      </c>
      <c r="Q151" s="10">
        <f t="shared" si="6"/>
        <v>41998.333333333328</v>
      </c>
      <c r="R151" s="10">
        <f t="shared" si="7"/>
        <v>41968.172106481477</v>
      </c>
      <c r="S151">
        <f t="shared" si="8"/>
        <v>2014</v>
      </c>
    </row>
    <row r="152" spans="1:19" ht="42.75" x14ac:dyDescent="0.4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8306</v>
      </c>
      <c r="P152" t="s">
        <v>8309</v>
      </c>
      <c r="Q152" s="10">
        <f t="shared" si="6"/>
        <v>42150.161828703705</v>
      </c>
      <c r="R152" s="10">
        <f t="shared" si="7"/>
        <v>42090.161828703705</v>
      </c>
      <c r="S152">
        <f t="shared" si="8"/>
        <v>2015</v>
      </c>
    </row>
    <row r="153" spans="1:19" ht="42.75" x14ac:dyDescent="0.4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8306</v>
      </c>
      <c r="P153" t="s">
        <v>8309</v>
      </c>
      <c r="Q153" s="10">
        <f t="shared" si="6"/>
        <v>42173.550821759258</v>
      </c>
      <c r="R153" s="10">
        <f t="shared" si="7"/>
        <v>42113.550821759258</v>
      </c>
      <c r="S153">
        <f t="shared" si="8"/>
        <v>2015</v>
      </c>
    </row>
    <row r="154" spans="1:19" ht="28.5" x14ac:dyDescent="0.4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8306</v>
      </c>
      <c r="P154" t="s">
        <v>8309</v>
      </c>
      <c r="Q154" s="10">
        <f t="shared" si="6"/>
        <v>41905.077546296299</v>
      </c>
      <c r="R154" s="10">
        <f t="shared" si="7"/>
        <v>41875.077546296299</v>
      </c>
      <c r="S154">
        <f t="shared" si="8"/>
        <v>2014</v>
      </c>
    </row>
    <row r="155" spans="1:19" ht="42.75" x14ac:dyDescent="0.4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8306</v>
      </c>
      <c r="P155" t="s">
        <v>8309</v>
      </c>
      <c r="Q155" s="10">
        <f t="shared" si="6"/>
        <v>41975.627824074079</v>
      </c>
      <c r="R155" s="10">
        <f t="shared" si="7"/>
        <v>41933.586157407408</v>
      </c>
      <c r="S155">
        <f t="shared" si="8"/>
        <v>2014</v>
      </c>
    </row>
    <row r="156" spans="1:19" ht="28.5" x14ac:dyDescent="0.4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8306</v>
      </c>
      <c r="P156" t="s">
        <v>8309</v>
      </c>
      <c r="Q156" s="10">
        <f t="shared" si="6"/>
        <v>42158.547395833331</v>
      </c>
      <c r="R156" s="10">
        <f t="shared" si="7"/>
        <v>42115.547395833331</v>
      </c>
      <c r="S156">
        <f t="shared" si="8"/>
        <v>2015</v>
      </c>
    </row>
    <row r="157" spans="1:19" ht="57" x14ac:dyDescent="0.4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8306</v>
      </c>
      <c r="P157" t="s">
        <v>8309</v>
      </c>
      <c r="Q157" s="10">
        <f t="shared" si="6"/>
        <v>42208.559432870374</v>
      </c>
      <c r="R157" s="10">
        <f t="shared" si="7"/>
        <v>42168.559432870374</v>
      </c>
      <c r="S157">
        <f t="shared" si="8"/>
        <v>2015</v>
      </c>
    </row>
    <row r="158" spans="1:19" ht="42.75" x14ac:dyDescent="0.4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8306</v>
      </c>
      <c r="P158" t="s">
        <v>8309</v>
      </c>
      <c r="Q158" s="10">
        <f t="shared" si="6"/>
        <v>41854.124953703707</v>
      </c>
      <c r="R158" s="10">
        <f t="shared" si="7"/>
        <v>41794.124953703707</v>
      </c>
      <c r="S158">
        <f t="shared" si="8"/>
        <v>2014</v>
      </c>
    </row>
    <row r="159" spans="1:19" ht="42.75" x14ac:dyDescent="0.4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8306</v>
      </c>
      <c r="P159" t="s">
        <v>8309</v>
      </c>
      <c r="Q159" s="10">
        <f t="shared" si="6"/>
        <v>42426.911712962959</v>
      </c>
      <c r="R159" s="10">
        <f t="shared" si="7"/>
        <v>42396.911712962959</v>
      </c>
      <c r="S159">
        <f t="shared" si="8"/>
        <v>2016</v>
      </c>
    </row>
    <row r="160" spans="1:19" ht="42.75" x14ac:dyDescent="0.4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8306</v>
      </c>
      <c r="P160" t="s">
        <v>8309</v>
      </c>
      <c r="Q160" s="10">
        <f t="shared" si="6"/>
        <v>41934.07671296296</v>
      </c>
      <c r="R160" s="10">
        <f t="shared" si="7"/>
        <v>41904.07671296296</v>
      </c>
      <c r="S160">
        <f t="shared" si="8"/>
        <v>2014</v>
      </c>
    </row>
    <row r="161" spans="1:19" ht="42.75" x14ac:dyDescent="0.4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8306</v>
      </c>
      <c r="P161" t="s">
        <v>8309</v>
      </c>
      <c r="Q161" s="10">
        <f t="shared" si="6"/>
        <v>42554.434548611112</v>
      </c>
      <c r="R161" s="10">
        <f t="shared" si="7"/>
        <v>42514.434548611112</v>
      </c>
      <c r="S161">
        <f t="shared" si="8"/>
        <v>2016</v>
      </c>
    </row>
    <row r="162" spans="1:19" ht="42.75" x14ac:dyDescent="0.4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8306</v>
      </c>
      <c r="P162" t="s">
        <v>8310</v>
      </c>
      <c r="Q162" s="10">
        <f t="shared" si="6"/>
        <v>42231.913090277783</v>
      </c>
      <c r="R162" s="10">
        <f t="shared" si="7"/>
        <v>42171.913090277783</v>
      </c>
      <c r="S162">
        <f t="shared" si="8"/>
        <v>2015</v>
      </c>
    </row>
    <row r="163" spans="1:19" ht="42.75" x14ac:dyDescent="0.4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8306</v>
      </c>
      <c r="P163" t="s">
        <v>8310</v>
      </c>
      <c r="Q163" s="10">
        <f t="shared" si="6"/>
        <v>41822.687442129631</v>
      </c>
      <c r="R163" s="10">
        <f t="shared" si="7"/>
        <v>41792.687442129631</v>
      </c>
      <c r="S163">
        <f t="shared" si="8"/>
        <v>2014</v>
      </c>
    </row>
    <row r="164" spans="1:19" ht="42.75" x14ac:dyDescent="0.4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8306</v>
      </c>
      <c r="P164" t="s">
        <v>8310</v>
      </c>
      <c r="Q164" s="10">
        <f t="shared" si="6"/>
        <v>41867.987500000003</v>
      </c>
      <c r="R164" s="10">
        <f t="shared" si="7"/>
        <v>41835.126805555556</v>
      </c>
      <c r="S164">
        <f t="shared" si="8"/>
        <v>2014</v>
      </c>
    </row>
    <row r="165" spans="1:19" ht="57" x14ac:dyDescent="0.4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8306</v>
      </c>
      <c r="P165" t="s">
        <v>8310</v>
      </c>
      <c r="Q165" s="10">
        <f t="shared" si="6"/>
        <v>42278</v>
      </c>
      <c r="R165" s="10">
        <f t="shared" si="7"/>
        <v>42243.961273148147</v>
      </c>
      <c r="S165">
        <f t="shared" si="8"/>
        <v>2015</v>
      </c>
    </row>
    <row r="166" spans="1:19" ht="42.75" x14ac:dyDescent="0.4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8306</v>
      </c>
      <c r="P166" t="s">
        <v>8310</v>
      </c>
      <c r="Q166" s="10">
        <f t="shared" si="6"/>
        <v>41901.762743055559</v>
      </c>
      <c r="R166" s="10">
        <f t="shared" si="7"/>
        <v>41841.762743055559</v>
      </c>
      <c r="S166">
        <f t="shared" si="8"/>
        <v>2014</v>
      </c>
    </row>
    <row r="167" spans="1:19" ht="28.5" x14ac:dyDescent="0.4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8306</v>
      </c>
      <c r="P167" t="s">
        <v>8310</v>
      </c>
      <c r="Q167" s="10">
        <f t="shared" si="6"/>
        <v>42381.658842592587</v>
      </c>
      <c r="R167" s="10">
        <f t="shared" si="7"/>
        <v>42351.658842592587</v>
      </c>
      <c r="S167">
        <f t="shared" si="8"/>
        <v>2015</v>
      </c>
    </row>
    <row r="168" spans="1:19" ht="42.75" x14ac:dyDescent="0.4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8306</v>
      </c>
      <c r="P168" t="s">
        <v>8310</v>
      </c>
      <c r="Q168" s="10">
        <f t="shared" si="6"/>
        <v>42751.075949074075</v>
      </c>
      <c r="R168" s="10">
        <f t="shared" si="7"/>
        <v>42721.075949074075</v>
      </c>
      <c r="S168">
        <f t="shared" si="8"/>
        <v>2016</v>
      </c>
    </row>
    <row r="169" spans="1:19" ht="42.75" x14ac:dyDescent="0.4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8306</v>
      </c>
      <c r="P169" t="s">
        <v>8310</v>
      </c>
      <c r="Q169" s="10">
        <f t="shared" si="6"/>
        <v>42220.927488425921</v>
      </c>
      <c r="R169" s="10">
        <f t="shared" si="7"/>
        <v>42160.927488425921</v>
      </c>
      <c r="S169">
        <f t="shared" si="8"/>
        <v>2015</v>
      </c>
    </row>
    <row r="170" spans="1:19" ht="42.75" x14ac:dyDescent="0.4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8306</v>
      </c>
      <c r="P170" t="s">
        <v>8310</v>
      </c>
      <c r="Q170" s="10">
        <f t="shared" si="6"/>
        <v>42082.793634259258</v>
      </c>
      <c r="R170" s="10">
        <f t="shared" si="7"/>
        <v>42052.83530092593</v>
      </c>
      <c r="S170">
        <f t="shared" si="8"/>
        <v>2015</v>
      </c>
    </row>
    <row r="171" spans="1:19" ht="42.75" x14ac:dyDescent="0.4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8306</v>
      </c>
      <c r="P171" t="s">
        <v>8310</v>
      </c>
      <c r="Q171" s="10">
        <f t="shared" si="6"/>
        <v>41930.505312499998</v>
      </c>
      <c r="R171" s="10">
        <f t="shared" si="7"/>
        <v>41900.505312499998</v>
      </c>
      <c r="S171">
        <f t="shared" si="8"/>
        <v>2014</v>
      </c>
    </row>
    <row r="172" spans="1:19" ht="42.75" x14ac:dyDescent="0.4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8306</v>
      </c>
      <c r="P172" t="s">
        <v>8310</v>
      </c>
      <c r="Q172" s="10">
        <f t="shared" si="6"/>
        <v>42246.227777777778</v>
      </c>
      <c r="R172" s="10">
        <f t="shared" si="7"/>
        <v>42216.977812500001</v>
      </c>
      <c r="S172">
        <f t="shared" si="8"/>
        <v>2015</v>
      </c>
    </row>
    <row r="173" spans="1:19" ht="42.75" x14ac:dyDescent="0.4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8306</v>
      </c>
      <c r="P173" t="s">
        <v>8310</v>
      </c>
      <c r="Q173" s="10">
        <f t="shared" si="6"/>
        <v>42594.180717592593</v>
      </c>
      <c r="R173" s="10">
        <f t="shared" si="7"/>
        <v>42534.180717592593</v>
      </c>
      <c r="S173">
        <f t="shared" si="8"/>
        <v>2016</v>
      </c>
    </row>
    <row r="174" spans="1:19" ht="42.75" x14ac:dyDescent="0.4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8306</v>
      </c>
      <c r="P174" t="s">
        <v>8310</v>
      </c>
      <c r="Q174" s="10">
        <f t="shared" si="6"/>
        <v>42082.353275462956</v>
      </c>
      <c r="R174" s="10">
        <f t="shared" si="7"/>
        <v>42047.394942129627</v>
      </c>
      <c r="S174">
        <f t="shared" si="8"/>
        <v>2015</v>
      </c>
    </row>
    <row r="175" spans="1:19" ht="42.75" x14ac:dyDescent="0.4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8306</v>
      </c>
      <c r="P175" t="s">
        <v>8310</v>
      </c>
      <c r="Q175" s="10">
        <f t="shared" si="6"/>
        <v>42063.573009259257</v>
      </c>
      <c r="R175" s="10">
        <f t="shared" si="7"/>
        <v>42033.573009259257</v>
      </c>
      <c r="S175">
        <f t="shared" si="8"/>
        <v>2015</v>
      </c>
    </row>
    <row r="176" spans="1:19" ht="42.75" x14ac:dyDescent="0.4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8306</v>
      </c>
      <c r="P176" t="s">
        <v>8310</v>
      </c>
      <c r="Q176" s="10">
        <f t="shared" si="6"/>
        <v>42132.758981481486</v>
      </c>
      <c r="R176" s="10">
        <f t="shared" si="7"/>
        <v>42072.758981481486</v>
      </c>
      <c r="S176">
        <f t="shared" si="8"/>
        <v>2015</v>
      </c>
    </row>
    <row r="177" spans="1:19" ht="42.75" x14ac:dyDescent="0.4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8306</v>
      </c>
      <c r="P177" t="s">
        <v>8310</v>
      </c>
      <c r="Q177" s="10">
        <f t="shared" si="6"/>
        <v>41880.777905092589</v>
      </c>
      <c r="R177" s="10">
        <f t="shared" si="7"/>
        <v>41855.777905092589</v>
      </c>
      <c r="S177">
        <f t="shared" si="8"/>
        <v>2014</v>
      </c>
    </row>
    <row r="178" spans="1:19" ht="42.75" x14ac:dyDescent="0.4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8306</v>
      </c>
      <c r="P178" t="s">
        <v>8310</v>
      </c>
      <c r="Q178" s="10">
        <f t="shared" si="6"/>
        <v>42221.824062500003</v>
      </c>
      <c r="R178" s="10">
        <f t="shared" si="7"/>
        <v>42191.824062500003</v>
      </c>
      <c r="S178">
        <f t="shared" si="8"/>
        <v>2015</v>
      </c>
    </row>
    <row r="179" spans="1:19" ht="28.5" x14ac:dyDescent="0.4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8306</v>
      </c>
      <c r="P179" t="s">
        <v>8310</v>
      </c>
      <c r="Q179" s="10">
        <f t="shared" si="6"/>
        <v>42087.00608796296</v>
      </c>
      <c r="R179" s="10">
        <f t="shared" si="7"/>
        <v>42070.047754629632</v>
      </c>
      <c r="S179">
        <f t="shared" si="8"/>
        <v>2015</v>
      </c>
    </row>
    <row r="180" spans="1:19" ht="28.5" x14ac:dyDescent="0.4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8306</v>
      </c>
      <c r="P180" t="s">
        <v>8310</v>
      </c>
      <c r="Q180" s="10">
        <f t="shared" si="6"/>
        <v>42334.997048611112</v>
      </c>
      <c r="R180" s="10">
        <f t="shared" si="7"/>
        <v>42304.955381944441</v>
      </c>
      <c r="S180">
        <f t="shared" si="8"/>
        <v>2015</v>
      </c>
    </row>
    <row r="181" spans="1:19" ht="28.5" x14ac:dyDescent="0.4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8306</v>
      </c>
      <c r="P181" t="s">
        <v>8310</v>
      </c>
      <c r="Q181" s="10">
        <f t="shared" si="6"/>
        <v>42433.080497685187</v>
      </c>
      <c r="R181" s="10">
        <f t="shared" si="7"/>
        <v>42403.080497685187</v>
      </c>
      <c r="S181">
        <f t="shared" si="8"/>
        <v>2016</v>
      </c>
    </row>
    <row r="182" spans="1:19" ht="42.75" x14ac:dyDescent="0.4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8306</v>
      </c>
      <c r="P182" t="s">
        <v>8310</v>
      </c>
      <c r="Q182" s="10">
        <f t="shared" si="6"/>
        <v>42107.791666666672</v>
      </c>
      <c r="R182" s="10">
        <f t="shared" si="7"/>
        <v>42067.991238425922</v>
      </c>
      <c r="S182">
        <f t="shared" si="8"/>
        <v>2015</v>
      </c>
    </row>
    <row r="183" spans="1:19" ht="42.75" x14ac:dyDescent="0.4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8306</v>
      </c>
      <c r="P183" t="s">
        <v>8310</v>
      </c>
      <c r="Q183" s="10">
        <f t="shared" si="6"/>
        <v>42177.741840277777</v>
      </c>
      <c r="R183" s="10">
        <f t="shared" si="7"/>
        <v>42147.741840277777</v>
      </c>
      <c r="S183">
        <f t="shared" si="8"/>
        <v>2015</v>
      </c>
    </row>
    <row r="184" spans="1:19" ht="42.75" x14ac:dyDescent="0.4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8306</v>
      </c>
      <c r="P184" t="s">
        <v>8310</v>
      </c>
      <c r="Q184" s="10">
        <f t="shared" si="6"/>
        <v>42742.011944444443</v>
      </c>
      <c r="R184" s="10">
        <f t="shared" si="7"/>
        <v>42712.011944444443</v>
      </c>
      <c r="S184">
        <f t="shared" si="8"/>
        <v>2016</v>
      </c>
    </row>
    <row r="185" spans="1:19" x14ac:dyDescent="0.4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8306</v>
      </c>
      <c r="P185" t="s">
        <v>8310</v>
      </c>
      <c r="Q185" s="10">
        <f t="shared" si="6"/>
        <v>41969.851967592593</v>
      </c>
      <c r="R185" s="10">
        <f t="shared" si="7"/>
        <v>41939.810300925928</v>
      </c>
      <c r="S185">
        <f t="shared" si="8"/>
        <v>2014</v>
      </c>
    </row>
    <row r="186" spans="1:19" ht="42.75" x14ac:dyDescent="0.4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8306</v>
      </c>
      <c r="P186" t="s">
        <v>8310</v>
      </c>
      <c r="Q186" s="10">
        <f t="shared" si="6"/>
        <v>41883.165972222225</v>
      </c>
      <c r="R186" s="10">
        <f t="shared" si="7"/>
        <v>41825.791226851856</v>
      </c>
      <c r="S186">
        <f t="shared" si="8"/>
        <v>2014</v>
      </c>
    </row>
    <row r="187" spans="1:19" x14ac:dyDescent="0.4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8306</v>
      </c>
      <c r="P187" t="s">
        <v>8310</v>
      </c>
      <c r="Q187" s="10">
        <f t="shared" si="6"/>
        <v>42600.91133101852</v>
      </c>
      <c r="R187" s="10">
        <f t="shared" si="7"/>
        <v>42570.91133101852</v>
      </c>
      <c r="S187">
        <f t="shared" si="8"/>
        <v>2016</v>
      </c>
    </row>
    <row r="188" spans="1:19" ht="42.75" x14ac:dyDescent="0.4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8306</v>
      </c>
      <c r="P188" t="s">
        <v>8310</v>
      </c>
      <c r="Q188" s="10">
        <f t="shared" si="6"/>
        <v>42797.833333333328</v>
      </c>
      <c r="R188" s="10">
        <f t="shared" si="7"/>
        <v>42767.812893518523</v>
      </c>
      <c r="S188">
        <f t="shared" si="8"/>
        <v>2017</v>
      </c>
    </row>
    <row r="189" spans="1:19" ht="28.5" x14ac:dyDescent="0.4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8306</v>
      </c>
      <c r="P189" t="s">
        <v>8310</v>
      </c>
      <c r="Q189" s="10">
        <f t="shared" si="6"/>
        <v>42206.290972222225</v>
      </c>
      <c r="R189" s="10">
        <f t="shared" si="7"/>
        <v>42182.234456018516</v>
      </c>
      <c r="S189">
        <f t="shared" si="8"/>
        <v>2015</v>
      </c>
    </row>
    <row r="190" spans="1:19" ht="42.75" x14ac:dyDescent="0.4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8306</v>
      </c>
      <c r="P190" t="s">
        <v>8310</v>
      </c>
      <c r="Q190" s="10">
        <f t="shared" si="6"/>
        <v>41887.18304398148</v>
      </c>
      <c r="R190" s="10">
        <f t="shared" si="7"/>
        <v>41857.18304398148</v>
      </c>
      <c r="S190">
        <f t="shared" si="8"/>
        <v>2014</v>
      </c>
    </row>
    <row r="191" spans="1:19" ht="42.75" x14ac:dyDescent="0.4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8306</v>
      </c>
      <c r="P191" t="s">
        <v>8310</v>
      </c>
      <c r="Q191" s="10">
        <f t="shared" si="6"/>
        <v>42616.690706018519</v>
      </c>
      <c r="R191" s="10">
        <f t="shared" si="7"/>
        <v>42556.690706018519</v>
      </c>
      <c r="S191">
        <f t="shared" si="8"/>
        <v>2016</v>
      </c>
    </row>
    <row r="192" spans="1:19" x14ac:dyDescent="0.4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8306</v>
      </c>
      <c r="P192" t="s">
        <v>8310</v>
      </c>
      <c r="Q192" s="10">
        <f t="shared" si="6"/>
        <v>42537.650995370372</v>
      </c>
      <c r="R192" s="10">
        <f t="shared" si="7"/>
        <v>42527.650995370372</v>
      </c>
      <c r="S192">
        <f t="shared" si="8"/>
        <v>2016</v>
      </c>
    </row>
    <row r="193" spans="1:19" ht="42.75" x14ac:dyDescent="0.4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8306</v>
      </c>
      <c r="P193" t="s">
        <v>8310</v>
      </c>
      <c r="Q193" s="10">
        <f t="shared" si="6"/>
        <v>42279.441412037035</v>
      </c>
      <c r="R193" s="10">
        <f t="shared" si="7"/>
        <v>42239.441412037035</v>
      </c>
      <c r="S193">
        <f t="shared" si="8"/>
        <v>2015</v>
      </c>
    </row>
    <row r="194" spans="1:19" ht="42.75" x14ac:dyDescent="0.4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8306</v>
      </c>
      <c r="P194" t="s">
        <v>8310</v>
      </c>
      <c r="Q194" s="10">
        <f t="shared" si="6"/>
        <v>41929.792037037041</v>
      </c>
      <c r="R194" s="10">
        <f t="shared" si="7"/>
        <v>41899.792037037041</v>
      </c>
      <c r="S194">
        <f t="shared" si="8"/>
        <v>2014</v>
      </c>
    </row>
    <row r="195" spans="1:19" ht="42.75" x14ac:dyDescent="0.4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8306</v>
      </c>
      <c r="P195" t="s">
        <v>8310</v>
      </c>
      <c r="Q195" s="10">
        <f t="shared" ref="Q195:Q258" si="9">(I195/60/60/24)+DATE(1970,1,1)</f>
        <v>41971.976458333331</v>
      </c>
      <c r="R195" s="10">
        <f t="shared" ref="R195:R258" si="10">(J195/60/60/24)+DATE(1970, 1,1)</f>
        <v>41911.934791666667</v>
      </c>
      <c r="S195">
        <f t="shared" ref="S195:S258" si="11">YEAR(R195)</f>
        <v>2014</v>
      </c>
    </row>
    <row r="196" spans="1:19" ht="42.75" x14ac:dyDescent="0.4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8306</v>
      </c>
      <c r="P196" t="s">
        <v>8310</v>
      </c>
      <c r="Q196" s="10">
        <f t="shared" si="9"/>
        <v>42435.996886574074</v>
      </c>
      <c r="R196" s="10">
        <f t="shared" si="10"/>
        <v>42375.996886574074</v>
      </c>
      <c r="S196">
        <f t="shared" si="11"/>
        <v>2016</v>
      </c>
    </row>
    <row r="197" spans="1:19" ht="42.75" x14ac:dyDescent="0.4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8306</v>
      </c>
      <c r="P197" t="s">
        <v>8310</v>
      </c>
      <c r="Q197" s="10">
        <f t="shared" si="9"/>
        <v>42195.67050925926</v>
      </c>
      <c r="R197" s="10">
        <f t="shared" si="10"/>
        <v>42135.67050925926</v>
      </c>
      <c r="S197">
        <f t="shared" si="11"/>
        <v>2015</v>
      </c>
    </row>
    <row r="198" spans="1:19" ht="42.75" x14ac:dyDescent="0.4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8306</v>
      </c>
      <c r="P198" t="s">
        <v>8310</v>
      </c>
      <c r="Q198" s="10">
        <f t="shared" si="9"/>
        <v>42287.875</v>
      </c>
      <c r="R198" s="10">
        <f t="shared" si="10"/>
        <v>42259.542800925927</v>
      </c>
      <c r="S198">
        <f t="shared" si="11"/>
        <v>2015</v>
      </c>
    </row>
    <row r="199" spans="1:19" ht="42.75" x14ac:dyDescent="0.4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8306</v>
      </c>
      <c r="P199" t="s">
        <v>8310</v>
      </c>
      <c r="Q199" s="10">
        <f t="shared" si="9"/>
        <v>42783.875</v>
      </c>
      <c r="R199" s="10">
        <f t="shared" si="10"/>
        <v>42741.848379629635</v>
      </c>
      <c r="S199">
        <f t="shared" si="11"/>
        <v>2017</v>
      </c>
    </row>
    <row r="200" spans="1:19" ht="42.75" x14ac:dyDescent="0.4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8306</v>
      </c>
      <c r="P200" t="s">
        <v>8310</v>
      </c>
      <c r="Q200" s="10">
        <f t="shared" si="9"/>
        <v>41917.383356481485</v>
      </c>
      <c r="R200" s="10">
        <f t="shared" si="10"/>
        <v>41887.383356481485</v>
      </c>
      <c r="S200">
        <f t="shared" si="11"/>
        <v>2014</v>
      </c>
    </row>
    <row r="201" spans="1:19" ht="42.75" x14ac:dyDescent="0.4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8306</v>
      </c>
      <c r="P201" t="s">
        <v>8310</v>
      </c>
      <c r="Q201" s="10">
        <f t="shared" si="9"/>
        <v>42614.123865740738</v>
      </c>
      <c r="R201" s="10">
        <f t="shared" si="10"/>
        <v>42584.123865740738</v>
      </c>
      <c r="S201">
        <f t="shared" si="11"/>
        <v>2016</v>
      </c>
    </row>
    <row r="202" spans="1:19" ht="28.5" x14ac:dyDescent="0.4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8306</v>
      </c>
      <c r="P202" t="s">
        <v>8310</v>
      </c>
      <c r="Q202" s="10">
        <f t="shared" si="9"/>
        <v>41897.083368055559</v>
      </c>
      <c r="R202" s="10">
        <f t="shared" si="10"/>
        <v>41867.083368055559</v>
      </c>
      <c r="S202">
        <f t="shared" si="11"/>
        <v>2014</v>
      </c>
    </row>
    <row r="203" spans="1:19" ht="42.75" x14ac:dyDescent="0.4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8306</v>
      </c>
      <c r="P203" t="s">
        <v>8310</v>
      </c>
      <c r="Q203" s="10">
        <f t="shared" si="9"/>
        <v>42043.818622685183</v>
      </c>
      <c r="R203" s="10">
        <f t="shared" si="10"/>
        <v>42023.818622685183</v>
      </c>
      <c r="S203">
        <f t="shared" si="11"/>
        <v>2015</v>
      </c>
    </row>
    <row r="204" spans="1:19" x14ac:dyDescent="0.4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8306</v>
      </c>
      <c r="P204" t="s">
        <v>8310</v>
      </c>
      <c r="Q204" s="10">
        <f t="shared" si="9"/>
        <v>42285.874305555553</v>
      </c>
      <c r="R204" s="10">
        <f t="shared" si="10"/>
        <v>42255.927824074075</v>
      </c>
      <c r="S204">
        <f t="shared" si="11"/>
        <v>2015</v>
      </c>
    </row>
    <row r="205" spans="1:19" ht="42.75" x14ac:dyDescent="0.4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8306</v>
      </c>
      <c r="P205" t="s">
        <v>8310</v>
      </c>
      <c r="Q205" s="10">
        <f t="shared" si="9"/>
        <v>42033.847962962958</v>
      </c>
      <c r="R205" s="10">
        <f t="shared" si="10"/>
        <v>41973.847962962958</v>
      </c>
      <c r="S205">
        <f t="shared" si="11"/>
        <v>2014</v>
      </c>
    </row>
    <row r="206" spans="1:19" ht="42.75" x14ac:dyDescent="0.4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8306</v>
      </c>
      <c r="P206" t="s">
        <v>8310</v>
      </c>
      <c r="Q206" s="10">
        <f t="shared" si="9"/>
        <v>42586.583368055552</v>
      </c>
      <c r="R206" s="10">
        <f t="shared" si="10"/>
        <v>42556.583368055552</v>
      </c>
      <c r="S206">
        <f t="shared" si="11"/>
        <v>2016</v>
      </c>
    </row>
    <row r="207" spans="1:19" ht="42.75" x14ac:dyDescent="0.4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8306</v>
      </c>
      <c r="P207" t="s">
        <v>8310</v>
      </c>
      <c r="Q207" s="10">
        <f t="shared" si="9"/>
        <v>42283.632199074069</v>
      </c>
      <c r="R207" s="10">
        <f t="shared" si="10"/>
        <v>42248.632199074069</v>
      </c>
      <c r="S207">
        <f t="shared" si="11"/>
        <v>2015</v>
      </c>
    </row>
    <row r="208" spans="1:19" ht="42.75" x14ac:dyDescent="0.4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8306</v>
      </c>
      <c r="P208" t="s">
        <v>8310</v>
      </c>
      <c r="Q208" s="10">
        <f t="shared" si="9"/>
        <v>42588.004432870366</v>
      </c>
      <c r="R208" s="10">
        <f t="shared" si="10"/>
        <v>42567.004432870366</v>
      </c>
      <c r="S208">
        <f t="shared" si="11"/>
        <v>2016</v>
      </c>
    </row>
    <row r="209" spans="1:19" ht="42.75" x14ac:dyDescent="0.4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8306</v>
      </c>
      <c r="P209" t="s">
        <v>8310</v>
      </c>
      <c r="Q209" s="10">
        <f t="shared" si="9"/>
        <v>42008.197199074071</v>
      </c>
      <c r="R209" s="10">
        <f t="shared" si="10"/>
        <v>41978.197199074071</v>
      </c>
      <c r="S209">
        <f t="shared" si="11"/>
        <v>2014</v>
      </c>
    </row>
    <row r="210" spans="1:19" ht="42.75" x14ac:dyDescent="0.4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8306</v>
      </c>
      <c r="P210" t="s">
        <v>8310</v>
      </c>
      <c r="Q210" s="10">
        <f t="shared" si="9"/>
        <v>41989.369988425926</v>
      </c>
      <c r="R210" s="10">
        <f t="shared" si="10"/>
        <v>41959.369988425926</v>
      </c>
      <c r="S210">
        <f t="shared" si="11"/>
        <v>2014</v>
      </c>
    </row>
    <row r="211" spans="1:19" ht="42.75" x14ac:dyDescent="0.4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8306</v>
      </c>
      <c r="P211" t="s">
        <v>8310</v>
      </c>
      <c r="Q211" s="10">
        <f t="shared" si="9"/>
        <v>42195.922858796301</v>
      </c>
      <c r="R211" s="10">
        <f t="shared" si="10"/>
        <v>42165.922858796301</v>
      </c>
      <c r="S211">
        <f t="shared" si="11"/>
        <v>2015</v>
      </c>
    </row>
    <row r="212" spans="1:19" ht="42.75" x14ac:dyDescent="0.4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8306</v>
      </c>
      <c r="P212" t="s">
        <v>8310</v>
      </c>
      <c r="Q212" s="10">
        <f t="shared" si="9"/>
        <v>42278.208333333328</v>
      </c>
      <c r="R212" s="10">
        <f t="shared" si="10"/>
        <v>42249.064722222218</v>
      </c>
      <c r="S212">
        <f t="shared" si="11"/>
        <v>2015</v>
      </c>
    </row>
    <row r="213" spans="1:19" ht="42.75" x14ac:dyDescent="0.4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8306</v>
      </c>
      <c r="P213" t="s">
        <v>8310</v>
      </c>
      <c r="Q213" s="10">
        <f t="shared" si="9"/>
        <v>42266.159918981488</v>
      </c>
      <c r="R213" s="10">
        <f t="shared" si="10"/>
        <v>42236.159918981488</v>
      </c>
      <c r="S213">
        <f t="shared" si="11"/>
        <v>2015</v>
      </c>
    </row>
    <row r="214" spans="1:19" ht="28.5" x14ac:dyDescent="0.4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8306</v>
      </c>
      <c r="P214" t="s">
        <v>8310</v>
      </c>
      <c r="Q214" s="10">
        <f t="shared" si="9"/>
        <v>42476.839351851857</v>
      </c>
      <c r="R214" s="10">
        <f t="shared" si="10"/>
        <v>42416.881018518514</v>
      </c>
      <c r="S214">
        <f t="shared" si="11"/>
        <v>2016</v>
      </c>
    </row>
    <row r="215" spans="1:19" ht="42.75" x14ac:dyDescent="0.4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8306</v>
      </c>
      <c r="P215" t="s">
        <v>8310</v>
      </c>
      <c r="Q215" s="10">
        <f t="shared" si="9"/>
        <v>42232.587974537033</v>
      </c>
      <c r="R215" s="10">
        <f t="shared" si="10"/>
        <v>42202.594293981485</v>
      </c>
      <c r="S215">
        <f t="shared" si="11"/>
        <v>2015</v>
      </c>
    </row>
    <row r="216" spans="1:19" ht="42.75" x14ac:dyDescent="0.4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8306</v>
      </c>
      <c r="P216" t="s">
        <v>8310</v>
      </c>
      <c r="Q216" s="10">
        <f t="shared" si="9"/>
        <v>42069.64061342593</v>
      </c>
      <c r="R216" s="10">
        <f t="shared" si="10"/>
        <v>42009.64061342593</v>
      </c>
      <c r="S216">
        <f t="shared" si="11"/>
        <v>2015</v>
      </c>
    </row>
    <row r="217" spans="1:19" ht="42.75" x14ac:dyDescent="0.4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8306</v>
      </c>
      <c r="P217" t="s">
        <v>8310</v>
      </c>
      <c r="Q217" s="10">
        <f t="shared" si="9"/>
        <v>42417.999305555553</v>
      </c>
      <c r="R217" s="10">
        <f t="shared" si="10"/>
        <v>42375.230115740742</v>
      </c>
      <c r="S217">
        <f t="shared" si="11"/>
        <v>2016</v>
      </c>
    </row>
    <row r="218" spans="1:19" ht="42.75" x14ac:dyDescent="0.4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8306</v>
      </c>
      <c r="P218" t="s">
        <v>8310</v>
      </c>
      <c r="Q218" s="10">
        <f t="shared" si="9"/>
        <v>42116.917094907403</v>
      </c>
      <c r="R218" s="10">
        <f t="shared" si="10"/>
        <v>42066.958761574075</v>
      </c>
      <c r="S218">
        <f t="shared" si="11"/>
        <v>2015</v>
      </c>
    </row>
    <row r="219" spans="1:19" x14ac:dyDescent="0.4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8306</v>
      </c>
      <c r="P219" t="s">
        <v>8310</v>
      </c>
      <c r="Q219" s="10">
        <f t="shared" si="9"/>
        <v>42001.64061342593</v>
      </c>
      <c r="R219" s="10">
        <f t="shared" si="10"/>
        <v>41970.64061342593</v>
      </c>
      <c r="S219">
        <f t="shared" si="11"/>
        <v>2014</v>
      </c>
    </row>
    <row r="220" spans="1:19" ht="42.75" x14ac:dyDescent="0.4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8306</v>
      </c>
      <c r="P220" t="s">
        <v>8310</v>
      </c>
      <c r="Q220" s="10">
        <f t="shared" si="9"/>
        <v>42139.628344907411</v>
      </c>
      <c r="R220" s="10">
        <f t="shared" si="10"/>
        <v>42079.628344907411</v>
      </c>
      <c r="S220">
        <f t="shared" si="11"/>
        <v>2015</v>
      </c>
    </row>
    <row r="221" spans="1:19" ht="28.5" x14ac:dyDescent="0.4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8306</v>
      </c>
      <c r="P221" t="s">
        <v>8310</v>
      </c>
      <c r="Q221" s="10">
        <f t="shared" si="9"/>
        <v>42461.290972222225</v>
      </c>
      <c r="R221" s="10">
        <f t="shared" si="10"/>
        <v>42429.326678240745</v>
      </c>
      <c r="S221">
        <f t="shared" si="11"/>
        <v>2016</v>
      </c>
    </row>
    <row r="222" spans="1:19" ht="42.75" x14ac:dyDescent="0.4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8306</v>
      </c>
      <c r="P222" t="s">
        <v>8310</v>
      </c>
      <c r="Q222" s="10">
        <f t="shared" si="9"/>
        <v>42236.837499999994</v>
      </c>
      <c r="R222" s="10">
        <f t="shared" si="10"/>
        <v>42195.643865740742</v>
      </c>
      <c r="S222">
        <f t="shared" si="11"/>
        <v>2015</v>
      </c>
    </row>
    <row r="223" spans="1:19" x14ac:dyDescent="0.4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8306</v>
      </c>
      <c r="P223" t="s">
        <v>8310</v>
      </c>
      <c r="Q223" s="10">
        <f t="shared" si="9"/>
        <v>42091.79587962963</v>
      </c>
      <c r="R223" s="10">
        <f t="shared" si="10"/>
        <v>42031.837546296301</v>
      </c>
      <c r="S223">
        <f t="shared" si="11"/>
        <v>2015</v>
      </c>
    </row>
    <row r="224" spans="1:19" ht="42.75" x14ac:dyDescent="0.4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8306</v>
      </c>
      <c r="P224" t="s">
        <v>8310</v>
      </c>
      <c r="Q224" s="10">
        <f t="shared" si="9"/>
        <v>42090.110416666663</v>
      </c>
      <c r="R224" s="10">
        <f t="shared" si="10"/>
        <v>42031.769884259258</v>
      </c>
      <c r="S224">
        <f t="shared" si="11"/>
        <v>2015</v>
      </c>
    </row>
    <row r="225" spans="1:19" ht="42.75" x14ac:dyDescent="0.4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8306</v>
      </c>
      <c r="P225" t="s">
        <v>8310</v>
      </c>
      <c r="Q225" s="10">
        <f t="shared" si="9"/>
        <v>42512.045138888891</v>
      </c>
      <c r="R225" s="10">
        <f t="shared" si="10"/>
        <v>42482.048032407409</v>
      </c>
      <c r="S225">
        <f t="shared" si="11"/>
        <v>2016</v>
      </c>
    </row>
    <row r="226" spans="1:19" ht="42.75" x14ac:dyDescent="0.4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8306</v>
      </c>
      <c r="P226" t="s">
        <v>8310</v>
      </c>
      <c r="Q226" s="10">
        <f t="shared" si="9"/>
        <v>42195.235254629632</v>
      </c>
      <c r="R226" s="10">
        <f t="shared" si="10"/>
        <v>42135.235254629632</v>
      </c>
      <c r="S226">
        <f t="shared" si="11"/>
        <v>2015</v>
      </c>
    </row>
    <row r="227" spans="1:19" ht="42.75" x14ac:dyDescent="0.4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8306</v>
      </c>
      <c r="P227" t="s">
        <v>8310</v>
      </c>
      <c r="Q227" s="10">
        <f t="shared" si="9"/>
        <v>42468.919606481482</v>
      </c>
      <c r="R227" s="10">
        <f t="shared" si="10"/>
        <v>42438.961273148147</v>
      </c>
      <c r="S227">
        <f t="shared" si="11"/>
        <v>2016</v>
      </c>
    </row>
    <row r="228" spans="1:19" ht="42.75" x14ac:dyDescent="0.4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8306</v>
      </c>
      <c r="P228" t="s">
        <v>8310</v>
      </c>
      <c r="Q228" s="10">
        <f t="shared" si="9"/>
        <v>42155.395138888889</v>
      </c>
      <c r="R228" s="10">
        <f t="shared" si="10"/>
        <v>42106.666018518517</v>
      </c>
      <c r="S228">
        <f t="shared" si="11"/>
        <v>2015</v>
      </c>
    </row>
    <row r="229" spans="1:19" ht="42.75" x14ac:dyDescent="0.4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8306</v>
      </c>
      <c r="P229" t="s">
        <v>8310</v>
      </c>
      <c r="Q229" s="10">
        <f t="shared" si="9"/>
        <v>42194.893993055557</v>
      </c>
      <c r="R229" s="10">
        <f t="shared" si="10"/>
        <v>42164.893993055557</v>
      </c>
      <c r="S229">
        <f t="shared" si="11"/>
        <v>2015</v>
      </c>
    </row>
    <row r="230" spans="1:19" ht="28.5" x14ac:dyDescent="0.4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8306</v>
      </c>
      <c r="P230" t="s">
        <v>8310</v>
      </c>
      <c r="Q230" s="10">
        <f t="shared" si="9"/>
        <v>42156.686400462961</v>
      </c>
      <c r="R230" s="10">
        <f t="shared" si="10"/>
        <v>42096.686400462961</v>
      </c>
      <c r="S230">
        <f t="shared" si="11"/>
        <v>2015</v>
      </c>
    </row>
    <row r="231" spans="1:19" ht="42.75" x14ac:dyDescent="0.4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8306</v>
      </c>
      <c r="P231" t="s">
        <v>8310</v>
      </c>
      <c r="Q231" s="10">
        <f t="shared" si="9"/>
        <v>42413.933993055558</v>
      </c>
      <c r="R231" s="10">
        <f t="shared" si="10"/>
        <v>42383.933993055558</v>
      </c>
      <c r="S231">
        <f t="shared" si="11"/>
        <v>2016</v>
      </c>
    </row>
    <row r="232" spans="1:19" ht="42.75" x14ac:dyDescent="0.4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8306</v>
      </c>
      <c r="P232" t="s">
        <v>8310</v>
      </c>
      <c r="Q232" s="10">
        <f t="shared" si="9"/>
        <v>42159.777210648142</v>
      </c>
      <c r="R232" s="10">
        <f t="shared" si="10"/>
        <v>42129.777210648142</v>
      </c>
      <c r="S232">
        <f t="shared" si="11"/>
        <v>2015</v>
      </c>
    </row>
    <row r="233" spans="1:19" ht="42.75" x14ac:dyDescent="0.4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8306</v>
      </c>
      <c r="P233" t="s">
        <v>8310</v>
      </c>
      <c r="Q233" s="10">
        <f t="shared" si="9"/>
        <v>42371.958923611113</v>
      </c>
      <c r="R233" s="10">
        <f t="shared" si="10"/>
        <v>42341.958923611113</v>
      </c>
      <c r="S233">
        <f t="shared" si="11"/>
        <v>2015</v>
      </c>
    </row>
    <row r="234" spans="1:19" ht="42.75" x14ac:dyDescent="0.4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8306</v>
      </c>
      <c r="P234" t="s">
        <v>8310</v>
      </c>
      <c r="Q234" s="10">
        <f t="shared" si="9"/>
        <v>42062.82576388889</v>
      </c>
      <c r="R234" s="10">
        <f t="shared" si="10"/>
        <v>42032.82576388889</v>
      </c>
      <c r="S234">
        <f t="shared" si="11"/>
        <v>2015</v>
      </c>
    </row>
    <row r="235" spans="1:19" ht="42.75" x14ac:dyDescent="0.4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8306</v>
      </c>
      <c r="P235" t="s">
        <v>8310</v>
      </c>
      <c r="Q235" s="10">
        <f t="shared" si="9"/>
        <v>42642.911712962959</v>
      </c>
      <c r="R235" s="10">
        <f t="shared" si="10"/>
        <v>42612.911712962959</v>
      </c>
      <c r="S235">
        <f t="shared" si="11"/>
        <v>2016</v>
      </c>
    </row>
    <row r="236" spans="1:19" ht="42.75" x14ac:dyDescent="0.4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8306</v>
      </c>
      <c r="P236" t="s">
        <v>8310</v>
      </c>
      <c r="Q236" s="10">
        <f t="shared" si="9"/>
        <v>42176.035405092596</v>
      </c>
      <c r="R236" s="10">
        <f t="shared" si="10"/>
        <v>42136.035405092596</v>
      </c>
      <c r="S236">
        <f t="shared" si="11"/>
        <v>2015</v>
      </c>
    </row>
    <row r="237" spans="1:19" ht="42.75" x14ac:dyDescent="0.4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8306</v>
      </c>
      <c r="P237" t="s">
        <v>8310</v>
      </c>
      <c r="Q237" s="10">
        <f t="shared" si="9"/>
        <v>42194.908530092594</v>
      </c>
      <c r="R237" s="10">
        <f t="shared" si="10"/>
        <v>42164.908530092594</v>
      </c>
      <c r="S237">
        <f t="shared" si="11"/>
        <v>2015</v>
      </c>
    </row>
    <row r="238" spans="1:19" ht="42.75" x14ac:dyDescent="0.4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8306</v>
      </c>
      <c r="P238" t="s">
        <v>8310</v>
      </c>
      <c r="Q238" s="10">
        <f t="shared" si="9"/>
        <v>42374</v>
      </c>
      <c r="R238" s="10">
        <f t="shared" si="10"/>
        <v>42321.08447916666</v>
      </c>
      <c r="S238">
        <f t="shared" si="11"/>
        <v>2015</v>
      </c>
    </row>
    <row r="239" spans="1:19" x14ac:dyDescent="0.4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8306</v>
      </c>
      <c r="P239" t="s">
        <v>8310</v>
      </c>
      <c r="Q239" s="10">
        <f t="shared" si="9"/>
        <v>42437.577187499999</v>
      </c>
      <c r="R239" s="10">
        <f t="shared" si="10"/>
        <v>42377.577187499999</v>
      </c>
      <c r="S239">
        <f t="shared" si="11"/>
        <v>2016</v>
      </c>
    </row>
    <row r="240" spans="1:19" ht="42.75" x14ac:dyDescent="0.4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8306</v>
      </c>
      <c r="P240" t="s">
        <v>8310</v>
      </c>
      <c r="Q240" s="10">
        <f t="shared" si="9"/>
        <v>42734.375</v>
      </c>
      <c r="R240" s="10">
        <f t="shared" si="10"/>
        <v>42713.962499999994</v>
      </c>
      <c r="S240">
        <f t="shared" si="11"/>
        <v>2016</v>
      </c>
    </row>
    <row r="241" spans="1:19" ht="42.75" x14ac:dyDescent="0.4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8306</v>
      </c>
      <c r="P241" t="s">
        <v>8310</v>
      </c>
      <c r="Q241" s="10">
        <f t="shared" si="9"/>
        <v>42316.5</v>
      </c>
      <c r="R241" s="10">
        <f t="shared" si="10"/>
        <v>42297.110300925924</v>
      </c>
      <c r="S241">
        <f t="shared" si="11"/>
        <v>2015</v>
      </c>
    </row>
    <row r="242" spans="1:19" ht="42.75" x14ac:dyDescent="0.4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8306</v>
      </c>
      <c r="P242" t="s">
        <v>8311</v>
      </c>
      <c r="Q242" s="10">
        <f t="shared" si="9"/>
        <v>41399.708460648151</v>
      </c>
      <c r="R242" s="10">
        <f t="shared" si="10"/>
        <v>41354.708460648151</v>
      </c>
      <c r="S242">
        <f t="shared" si="11"/>
        <v>2013</v>
      </c>
    </row>
    <row r="243" spans="1:19" ht="42.75" x14ac:dyDescent="0.4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8306</v>
      </c>
      <c r="P243" t="s">
        <v>8311</v>
      </c>
      <c r="Q243" s="10">
        <f t="shared" si="9"/>
        <v>41994.697962962964</v>
      </c>
      <c r="R243" s="10">
        <f t="shared" si="10"/>
        <v>41949.697962962964</v>
      </c>
      <c r="S243">
        <f t="shared" si="11"/>
        <v>2014</v>
      </c>
    </row>
    <row r="244" spans="1:19" ht="42.75" x14ac:dyDescent="0.4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8306</v>
      </c>
      <c r="P244" t="s">
        <v>8311</v>
      </c>
      <c r="Q244" s="10">
        <f t="shared" si="9"/>
        <v>40897.492939814816</v>
      </c>
      <c r="R244" s="10">
        <f t="shared" si="10"/>
        <v>40862.492939814816</v>
      </c>
      <c r="S244">
        <f t="shared" si="11"/>
        <v>2011</v>
      </c>
    </row>
    <row r="245" spans="1:19" ht="42.75" x14ac:dyDescent="0.4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8306</v>
      </c>
      <c r="P245" t="s">
        <v>8311</v>
      </c>
      <c r="Q245" s="10">
        <f t="shared" si="9"/>
        <v>41692.047500000001</v>
      </c>
      <c r="R245" s="10">
        <f t="shared" si="10"/>
        <v>41662.047500000001</v>
      </c>
      <c r="S245">
        <f t="shared" si="11"/>
        <v>2014</v>
      </c>
    </row>
    <row r="246" spans="1:19" ht="57" x14ac:dyDescent="0.4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8306</v>
      </c>
      <c r="P246" t="s">
        <v>8311</v>
      </c>
      <c r="Q246" s="10">
        <f t="shared" si="9"/>
        <v>40253.29583333333</v>
      </c>
      <c r="R246" s="10">
        <f t="shared" si="10"/>
        <v>40213.323599537034</v>
      </c>
      <c r="S246">
        <f t="shared" si="11"/>
        <v>2010</v>
      </c>
    </row>
    <row r="247" spans="1:19" ht="42.75" x14ac:dyDescent="0.4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8306</v>
      </c>
      <c r="P247" t="s">
        <v>8311</v>
      </c>
      <c r="Q247" s="10">
        <f t="shared" si="9"/>
        <v>41137.053067129629</v>
      </c>
      <c r="R247" s="10">
        <f t="shared" si="10"/>
        <v>41107.053067129629</v>
      </c>
      <c r="S247">
        <f t="shared" si="11"/>
        <v>2012</v>
      </c>
    </row>
    <row r="248" spans="1:19" ht="42.75" x14ac:dyDescent="0.4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8306</v>
      </c>
      <c r="P248" t="s">
        <v>8311</v>
      </c>
      <c r="Q248" s="10">
        <f t="shared" si="9"/>
        <v>40530.405150462961</v>
      </c>
      <c r="R248" s="10">
        <f t="shared" si="10"/>
        <v>40480.363483796296</v>
      </c>
      <c r="S248">
        <f t="shared" si="11"/>
        <v>2010</v>
      </c>
    </row>
    <row r="249" spans="1:19" ht="57" x14ac:dyDescent="0.4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8306</v>
      </c>
      <c r="P249" t="s">
        <v>8311</v>
      </c>
      <c r="Q249" s="10">
        <f t="shared" si="9"/>
        <v>40467.152083333334</v>
      </c>
      <c r="R249" s="10">
        <f t="shared" si="10"/>
        <v>40430.604328703703</v>
      </c>
      <c r="S249">
        <f t="shared" si="11"/>
        <v>2010</v>
      </c>
    </row>
    <row r="250" spans="1:19" ht="42.75" x14ac:dyDescent="0.4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8306</v>
      </c>
      <c r="P250" t="s">
        <v>8311</v>
      </c>
      <c r="Q250" s="10">
        <f t="shared" si="9"/>
        <v>40915.774409722224</v>
      </c>
      <c r="R250" s="10">
        <f t="shared" si="10"/>
        <v>40870.774409722224</v>
      </c>
      <c r="S250">
        <f t="shared" si="11"/>
        <v>2011</v>
      </c>
    </row>
    <row r="251" spans="1:19" ht="57" x14ac:dyDescent="0.4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8306</v>
      </c>
      <c r="P251" t="s">
        <v>8311</v>
      </c>
      <c r="Q251" s="10">
        <f t="shared" si="9"/>
        <v>40412.736111111109</v>
      </c>
      <c r="R251" s="10">
        <f t="shared" si="10"/>
        <v>40332.923842592594</v>
      </c>
      <c r="S251">
        <f t="shared" si="11"/>
        <v>2010</v>
      </c>
    </row>
    <row r="252" spans="1:19" ht="42.75" x14ac:dyDescent="0.4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8306</v>
      </c>
      <c r="P252" t="s">
        <v>8311</v>
      </c>
      <c r="Q252" s="10">
        <f t="shared" si="9"/>
        <v>41431.565868055557</v>
      </c>
      <c r="R252" s="10">
        <f t="shared" si="10"/>
        <v>41401.565868055557</v>
      </c>
      <c r="S252">
        <f t="shared" si="11"/>
        <v>2013</v>
      </c>
    </row>
    <row r="253" spans="1:19" ht="42.75" x14ac:dyDescent="0.4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8306</v>
      </c>
      <c r="P253" t="s">
        <v>8311</v>
      </c>
      <c r="Q253" s="10">
        <f t="shared" si="9"/>
        <v>41045.791666666664</v>
      </c>
      <c r="R253" s="10">
        <f t="shared" si="10"/>
        <v>41013.787569444445</v>
      </c>
      <c r="S253">
        <f t="shared" si="11"/>
        <v>2012</v>
      </c>
    </row>
    <row r="254" spans="1:19" ht="42.75" x14ac:dyDescent="0.4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8306</v>
      </c>
      <c r="P254" t="s">
        <v>8311</v>
      </c>
      <c r="Q254" s="10">
        <f t="shared" si="9"/>
        <v>40330.165972222225</v>
      </c>
      <c r="R254" s="10">
        <f t="shared" si="10"/>
        <v>40266.662708333337</v>
      </c>
      <c r="S254">
        <f t="shared" si="11"/>
        <v>2010</v>
      </c>
    </row>
    <row r="255" spans="1:19" ht="42.75" x14ac:dyDescent="0.4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8306</v>
      </c>
      <c r="P255" t="s">
        <v>8311</v>
      </c>
      <c r="Q255" s="10">
        <f t="shared" si="9"/>
        <v>40954.650868055556</v>
      </c>
      <c r="R255" s="10">
        <f t="shared" si="10"/>
        <v>40924.650868055556</v>
      </c>
      <c r="S255">
        <f t="shared" si="11"/>
        <v>2012</v>
      </c>
    </row>
    <row r="256" spans="1:19" ht="42.75" x14ac:dyDescent="0.4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8306</v>
      </c>
      <c r="P256" t="s">
        <v>8311</v>
      </c>
      <c r="Q256" s="10">
        <f t="shared" si="9"/>
        <v>42294.083333333328</v>
      </c>
      <c r="R256" s="10">
        <f t="shared" si="10"/>
        <v>42263.952662037031</v>
      </c>
      <c r="S256">
        <f t="shared" si="11"/>
        <v>2015</v>
      </c>
    </row>
    <row r="257" spans="1:19" ht="28.5" x14ac:dyDescent="0.4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8306</v>
      </c>
      <c r="P257" t="s">
        <v>8311</v>
      </c>
      <c r="Q257" s="10">
        <f t="shared" si="9"/>
        <v>40618.48474537037</v>
      </c>
      <c r="R257" s="10">
        <f t="shared" si="10"/>
        <v>40588.526412037041</v>
      </c>
      <c r="S257">
        <f t="shared" si="11"/>
        <v>2011</v>
      </c>
    </row>
    <row r="258" spans="1:19" ht="42.75" x14ac:dyDescent="0.4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8306</v>
      </c>
      <c r="P258" t="s">
        <v>8311</v>
      </c>
      <c r="Q258" s="10">
        <f t="shared" si="9"/>
        <v>41349.769293981481</v>
      </c>
      <c r="R258" s="10">
        <f t="shared" si="10"/>
        <v>41319.769293981481</v>
      </c>
      <c r="S258">
        <f t="shared" si="11"/>
        <v>2013</v>
      </c>
    </row>
    <row r="259" spans="1:19" ht="42.75" x14ac:dyDescent="0.4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8306</v>
      </c>
      <c r="P259" t="s">
        <v>8311</v>
      </c>
      <c r="Q259" s="10">
        <f t="shared" ref="Q259:Q322" si="12">(I259/60/60/24)+DATE(1970,1,1)</f>
        <v>42509.626875000002</v>
      </c>
      <c r="R259" s="10">
        <f t="shared" ref="R259:R322" si="13">(J259/60/60/24)+DATE(1970, 1,1)</f>
        <v>42479.626875000002</v>
      </c>
      <c r="S259">
        <f t="shared" ref="S259:S322" si="14">YEAR(R259)</f>
        <v>2016</v>
      </c>
    </row>
    <row r="260" spans="1:19" ht="42.75" x14ac:dyDescent="0.4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8306</v>
      </c>
      <c r="P260" t="s">
        <v>8311</v>
      </c>
      <c r="Q260" s="10">
        <f t="shared" si="12"/>
        <v>40712.051689814813</v>
      </c>
      <c r="R260" s="10">
        <f t="shared" si="13"/>
        <v>40682.051689814813</v>
      </c>
      <c r="S260">
        <f t="shared" si="14"/>
        <v>2011</v>
      </c>
    </row>
    <row r="261" spans="1:19" ht="42.75" x14ac:dyDescent="0.4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8306</v>
      </c>
      <c r="P261" t="s">
        <v>8311</v>
      </c>
      <c r="Q261" s="10">
        <f t="shared" si="12"/>
        <v>42102.738067129627</v>
      </c>
      <c r="R261" s="10">
        <f t="shared" si="13"/>
        <v>42072.738067129627</v>
      </c>
      <c r="S261">
        <f t="shared" si="14"/>
        <v>2015</v>
      </c>
    </row>
    <row r="262" spans="1:19" ht="42.75" x14ac:dyDescent="0.4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8306</v>
      </c>
      <c r="P262" t="s">
        <v>8311</v>
      </c>
      <c r="Q262" s="10">
        <f t="shared" si="12"/>
        <v>40376.415972222225</v>
      </c>
      <c r="R262" s="10">
        <f t="shared" si="13"/>
        <v>40330.755543981482</v>
      </c>
      <c r="S262">
        <f t="shared" si="14"/>
        <v>2010</v>
      </c>
    </row>
    <row r="263" spans="1:19" ht="28.5" x14ac:dyDescent="0.4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8306</v>
      </c>
      <c r="P263" t="s">
        <v>8311</v>
      </c>
      <c r="Q263" s="10">
        <f t="shared" si="12"/>
        <v>41067.621527777781</v>
      </c>
      <c r="R263" s="10">
        <f t="shared" si="13"/>
        <v>41017.885462962964</v>
      </c>
      <c r="S263">
        <f t="shared" si="14"/>
        <v>2012</v>
      </c>
    </row>
    <row r="264" spans="1:19" ht="28.5" x14ac:dyDescent="0.4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8306</v>
      </c>
      <c r="P264" t="s">
        <v>8311</v>
      </c>
      <c r="Q264" s="10">
        <f t="shared" si="12"/>
        <v>40600.24800925926</v>
      </c>
      <c r="R264" s="10">
        <f t="shared" si="13"/>
        <v>40555.24800925926</v>
      </c>
      <c r="S264">
        <f t="shared" si="14"/>
        <v>2011</v>
      </c>
    </row>
    <row r="265" spans="1:19" ht="57" x14ac:dyDescent="0.4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8306</v>
      </c>
      <c r="P265" t="s">
        <v>8311</v>
      </c>
      <c r="Q265" s="10">
        <f t="shared" si="12"/>
        <v>41179.954791666663</v>
      </c>
      <c r="R265" s="10">
        <f t="shared" si="13"/>
        <v>41149.954791666663</v>
      </c>
      <c r="S265">
        <f t="shared" si="14"/>
        <v>2012</v>
      </c>
    </row>
    <row r="266" spans="1:19" ht="57" x14ac:dyDescent="0.4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8306</v>
      </c>
      <c r="P266" t="s">
        <v>8311</v>
      </c>
      <c r="Q266" s="10">
        <f t="shared" si="12"/>
        <v>41040.620312500003</v>
      </c>
      <c r="R266" s="10">
        <f t="shared" si="13"/>
        <v>41010.620312500003</v>
      </c>
      <c r="S266">
        <f t="shared" si="14"/>
        <v>2012</v>
      </c>
    </row>
    <row r="267" spans="1:19" ht="57" x14ac:dyDescent="0.4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8306</v>
      </c>
      <c r="P267" t="s">
        <v>8311</v>
      </c>
      <c r="Q267" s="10">
        <f t="shared" si="12"/>
        <v>40308.844444444447</v>
      </c>
      <c r="R267" s="10">
        <f t="shared" si="13"/>
        <v>40267.245717592588</v>
      </c>
      <c r="S267">
        <f t="shared" si="14"/>
        <v>2010</v>
      </c>
    </row>
    <row r="268" spans="1:19" ht="57" x14ac:dyDescent="0.4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8306</v>
      </c>
      <c r="P268" t="s">
        <v>8311</v>
      </c>
      <c r="Q268" s="10">
        <f t="shared" si="12"/>
        <v>40291.160416666666</v>
      </c>
      <c r="R268" s="10">
        <f t="shared" si="13"/>
        <v>40205.174849537041</v>
      </c>
      <c r="S268">
        <f t="shared" si="14"/>
        <v>2010</v>
      </c>
    </row>
    <row r="269" spans="1:19" ht="42.75" x14ac:dyDescent="0.4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8306</v>
      </c>
      <c r="P269" t="s">
        <v>8311</v>
      </c>
      <c r="Q269" s="10">
        <f t="shared" si="12"/>
        <v>41815.452534722222</v>
      </c>
      <c r="R269" s="10">
        <f t="shared" si="13"/>
        <v>41785.452534722222</v>
      </c>
      <c r="S269">
        <f t="shared" si="14"/>
        <v>2014</v>
      </c>
    </row>
    <row r="270" spans="1:19" ht="42.75" x14ac:dyDescent="0.4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8306</v>
      </c>
      <c r="P270" t="s">
        <v>8311</v>
      </c>
      <c r="Q270" s="10">
        <f t="shared" si="12"/>
        <v>40854.194189814814</v>
      </c>
      <c r="R270" s="10">
        <f t="shared" si="13"/>
        <v>40809.15252314815</v>
      </c>
      <c r="S270">
        <f t="shared" si="14"/>
        <v>2011</v>
      </c>
    </row>
    <row r="271" spans="1:19" ht="42.75" x14ac:dyDescent="0.4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8306</v>
      </c>
      <c r="P271" t="s">
        <v>8311</v>
      </c>
      <c r="Q271" s="10">
        <f t="shared" si="12"/>
        <v>42788.197013888886</v>
      </c>
      <c r="R271" s="10">
        <f t="shared" si="13"/>
        <v>42758.197013888886</v>
      </c>
      <c r="S271">
        <f t="shared" si="14"/>
        <v>2017</v>
      </c>
    </row>
    <row r="272" spans="1:19" ht="42.75" x14ac:dyDescent="0.4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8306</v>
      </c>
      <c r="P272" t="s">
        <v>8311</v>
      </c>
      <c r="Q272" s="10">
        <f t="shared" si="12"/>
        <v>40688.166666666664</v>
      </c>
      <c r="R272" s="10">
        <f t="shared" si="13"/>
        <v>40637.866550925923</v>
      </c>
      <c r="S272">
        <f t="shared" si="14"/>
        <v>2011</v>
      </c>
    </row>
    <row r="273" spans="1:19" ht="42.75" x14ac:dyDescent="0.4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8306</v>
      </c>
      <c r="P273" t="s">
        <v>8311</v>
      </c>
      <c r="Q273" s="10">
        <f t="shared" si="12"/>
        <v>41641.333333333336</v>
      </c>
      <c r="R273" s="10">
        <f t="shared" si="13"/>
        <v>41612.10024305556</v>
      </c>
      <c r="S273">
        <f t="shared" si="14"/>
        <v>2013</v>
      </c>
    </row>
    <row r="274" spans="1:19" ht="42.75" x14ac:dyDescent="0.4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8306</v>
      </c>
      <c r="P274" t="s">
        <v>8311</v>
      </c>
      <c r="Q274" s="10">
        <f t="shared" si="12"/>
        <v>40296.78402777778</v>
      </c>
      <c r="R274" s="10">
        <f t="shared" si="13"/>
        <v>40235.900358796294</v>
      </c>
      <c r="S274">
        <f t="shared" si="14"/>
        <v>2010</v>
      </c>
    </row>
    <row r="275" spans="1:19" ht="42.75" x14ac:dyDescent="0.4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8306</v>
      </c>
      <c r="P275" t="s">
        <v>8311</v>
      </c>
      <c r="Q275" s="10">
        <f t="shared" si="12"/>
        <v>40727.498449074075</v>
      </c>
      <c r="R275" s="10">
        <f t="shared" si="13"/>
        <v>40697.498449074075</v>
      </c>
      <c r="S275">
        <f t="shared" si="14"/>
        <v>2011</v>
      </c>
    </row>
    <row r="276" spans="1:19" ht="42.75" x14ac:dyDescent="0.4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8306</v>
      </c>
      <c r="P276" t="s">
        <v>8311</v>
      </c>
      <c r="Q276" s="10">
        <f t="shared" si="12"/>
        <v>41004.290972222225</v>
      </c>
      <c r="R276" s="10">
        <f t="shared" si="13"/>
        <v>40969.912372685183</v>
      </c>
      <c r="S276">
        <f t="shared" si="14"/>
        <v>2012</v>
      </c>
    </row>
    <row r="277" spans="1:19" ht="42.75" x14ac:dyDescent="0.4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8306</v>
      </c>
      <c r="P277" t="s">
        <v>8311</v>
      </c>
      <c r="Q277" s="10">
        <f t="shared" si="12"/>
        <v>41223.073680555557</v>
      </c>
      <c r="R277" s="10">
        <f t="shared" si="13"/>
        <v>41193.032013888893</v>
      </c>
      <c r="S277">
        <f t="shared" si="14"/>
        <v>2012</v>
      </c>
    </row>
    <row r="278" spans="1:19" ht="42.75" x14ac:dyDescent="0.4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8306</v>
      </c>
      <c r="P278" t="s">
        <v>8311</v>
      </c>
      <c r="Q278" s="10">
        <f t="shared" si="12"/>
        <v>41027.040208333332</v>
      </c>
      <c r="R278" s="10">
        <f t="shared" si="13"/>
        <v>40967.081874999996</v>
      </c>
      <c r="S278">
        <f t="shared" si="14"/>
        <v>2012</v>
      </c>
    </row>
    <row r="279" spans="1:19" ht="42.75" x14ac:dyDescent="0.4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8306</v>
      </c>
      <c r="P279" t="s">
        <v>8311</v>
      </c>
      <c r="Q279" s="10">
        <f t="shared" si="12"/>
        <v>42147.891423611116</v>
      </c>
      <c r="R279" s="10">
        <f t="shared" si="13"/>
        <v>42117.891423611116</v>
      </c>
      <c r="S279">
        <f t="shared" si="14"/>
        <v>2015</v>
      </c>
    </row>
    <row r="280" spans="1:19" ht="28.5" x14ac:dyDescent="0.4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8306</v>
      </c>
      <c r="P280" t="s">
        <v>8311</v>
      </c>
      <c r="Q280" s="10">
        <f t="shared" si="12"/>
        <v>41194.040960648148</v>
      </c>
      <c r="R280" s="10">
        <f t="shared" si="13"/>
        <v>41164.040960648148</v>
      </c>
      <c r="S280">
        <f t="shared" si="14"/>
        <v>2012</v>
      </c>
    </row>
    <row r="281" spans="1:19" ht="42.75" x14ac:dyDescent="0.4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8306</v>
      </c>
      <c r="P281" t="s">
        <v>8311</v>
      </c>
      <c r="Q281" s="10">
        <f t="shared" si="12"/>
        <v>42793.084027777775</v>
      </c>
      <c r="R281" s="10">
        <f t="shared" si="13"/>
        <v>42759.244166666671</v>
      </c>
      <c r="S281">
        <f t="shared" si="14"/>
        <v>2017</v>
      </c>
    </row>
    <row r="282" spans="1:19" ht="42.75" x14ac:dyDescent="0.4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8306</v>
      </c>
      <c r="P282" t="s">
        <v>8311</v>
      </c>
      <c r="Q282" s="10">
        <f t="shared" si="12"/>
        <v>41789.590682870366</v>
      </c>
      <c r="R282" s="10">
        <f t="shared" si="13"/>
        <v>41744.590682870366</v>
      </c>
      <c r="S282">
        <f t="shared" si="14"/>
        <v>2014</v>
      </c>
    </row>
    <row r="283" spans="1:19" ht="42.75" x14ac:dyDescent="0.4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8306</v>
      </c>
      <c r="P283" t="s">
        <v>8311</v>
      </c>
      <c r="Q283" s="10">
        <f t="shared" si="12"/>
        <v>40035.80972222222</v>
      </c>
      <c r="R283" s="10">
        <f t="shared" si="13"/>
        <v>39950.163344907407</v>
      </c>
      <c r="S283">
        <f t="shared" si="14"/>
        <v>2009</v>
      </c>
    </row>
    <row r="284" spans="1:19" ht="42.75" x14ac:dyDescent="0.4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8306</v>
      </c>
      <c r="P284" t="s">
        <v>8311</v>
      </c>
      <c r="Q284" s="10">
        <f t="shared" si="12"/>
        <v>40231.916666666664</v>
      </c>
      <c r="R284" s="10">
        <f t="shared" si="13"/>
        <v>40194.920046296298</v>
      </c>
      <c r="S284">
        <f t="shared" si="14"/>
        <v>2010</v>
      </c>
    </row>
    <row r="285" spans="1:19" ht="28.5" x14ac:dyDescent="0.4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8306</v>
      </c>
      <c r="P285" t="s">
        <v>8311</v>
      </c>
      <c r="Q285" s="10">
        <f t="shared" si="12"/>
        <v>40695.207638888889</v>
      </c>
      <c r="R285" s="10">
        <f t="shared" si="13"/>
        <v>40675.71</v>
      </c>
      <c r="S285">
        <f t="shared" si="14"/>
        <v>2011</v>
      </c>
    </row>
    <row r="286" spans="1:19" ht="42.75" x14ac:dyDescent="0.4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8306</v>
      </c>
      <c r="P286" t="s">
        <v>8311</v>
      </c>
      <c r="Q286" s="10">
        <f t="shared" si="12"/>
        <v>40929.738194444442</v>
      </c>
      <c r="R286" s="10">
        <f t="shared" si="13"/>
        <v>40904.738194444442</v>
      </c>
      <c r="S286">
        <f t="shared" si="14"/>
        <v>2011</v>
      </c>
    </row>
    <row r="287" spans="1:19" ht="42.75" x14ac:dyDescent="0.4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8306</v>
      </c>
      <c r="P287" t="s">
        <v>8311</v>
      </c>
      <c r="Q287" s="10">
        <f t="shared" si="12"/>
        <v>41536.756111111114</v>
      </c>
      <c r="R287" s="10">
        <f t="shared" si="13"/>
        <v>41506.756111111114</v>
      </c>
      <c r="S287">
        <f t="shared" si="14"/>
        <v>2013</v>
      </c>
    </row>
    <row r="288" spans="1:19" ht="42.75" x14ac:dyDescent="0.4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8306</v>
      </c>
      <c r="P288" t="s">
        <v>8311</v>
      </c>
      <c r="Q288" s="10">
        <f t="shared" si="12"/>
        <v>41358.774583333332</v>
      </c>
      <c r="R288" s="10">
        <f t="shared" si="13"/>
        <v>41313.816249999996</v>
      </c>
      <c r="S288">
        <f t="shared" si="14"/>
        <v>2013</v>
      </c>
    </row>
    <row r="289" spans="1:19" ht="28.5" x14ac:dyDescent="0.4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8306</v>
      </c>
      <c r="P289" t="s">
        <v>8311</v>
      </c>
      <c r="Q289" s="10">
        <f t="shared" si="12"/>
        <v>41215.166666666664</v>
      </c>
      <c r="R289" s="10">
        <f t="shared" si="13"/>
        <v>41184.277986111112</v>
      </c>
      <c r="S289">
        <f t="shared" si="14"/>
        <v>2012</v>
      </c>
    </row>
    <row r="290" spans="1:19" ht="57" x14ac:dyDescent="0.4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8306</v>
      </c>
      <c r="P290" t="s">
        <v>8311</v>
      </c>
      <c r="Q290" s="10">
        <f t="shared" si="12"/>
        <v>41086.168900462959</v>
      </c>
      <c r="R290" s="10">
        <f t="shared" si="13"/>
        <v>41051.168900462959</v>
      </c>
      <c r="S290">
        <f t="shared" si="14"/>
        <v>2012</v>
      </c>
    </row>
    <row r="291" spans="1:19" ht="42.75" x14ac:dyDescent="0.4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8306</v>
      </c>
      <c r="P291" t="s">
        <v>8311</v>
      </c>
      <c r="Q291" s="10">
        <f t="shared" si="12"/>
        <v>41580.456412037034</v>
      </c>
      <c r="R291" s="10">
        <f t="shared" si="13"/>
        <v>41550.456412037034</v>
      </c>
      <c r="S291">
        <f t="shared" si="14"/>
        <v>2013</v>
      </c>
    </row>
    <row r="292" spans="1:19" ht="28.5" x14ac:dyDescent="0.4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8306</v>
      </c>
      <c r="P292" t="s">
        <v>8311</v>
      </c>
      <c r="Q292" s="10">
        <f t="shared" si="12"/>
        <v>40576.332638888889</v>
      </c>
      <c r="R292" s="10">
        <f t="shared" si="13"/>
        <v>40526.36917824074</v>
      </c>
      <c r="S292">
        <f t="shared" si="14"/>
        <v>2010</v>
      </c>
    </row>
    <row r="293" spans="1:19" ht="42.75" x14ac:dyDescent="0.4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8306</v>
      </c>
      <c r="P293" t="s">
        <v>8311</v>
      </c>
      <c r="Q293" s="10">
        <f t="shared" si="12"/>
        <v>41395.000694444447</v>
      </c>
      <c r="R293" s="10">
        <f t="shared" si="13"/>
        <v>41376.769050925926</v>
      </c>
      <c r="S293">
        <f t="shared" si="14"/>
        <v>2013</v>
      </c>
    </row>
    <row r="294" spans="1:19" ht="42.75" x14ac:dyDescent="0.4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8306</v>
      </c>
      <c r="P294" t="s">
        <v>8311</v>
      </c>
      <c r="Q294" s="10">
        <f t="shared" si="12"/>
        <v>40845.165972222225</v>
      </c>
      <c r="R294" s="10">
        <f t="shared" si="13"/>
        <v>40812.803229166668</v>
      </c>
      <c r="S294">
        <f t="shared" si="14"/>
        <v>2011</v>
      </c>
    </row>
    <row r="295" spans="1:19" ht="42.75" x14ac:dyDescent="0.4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8306</v>
      </c>
      <c r="P295" t="s">
        <v>8311</v>
      </c>
      <c r="Q295" s="10">
        <f t="shared" si="12"/>
        <v>41749.667986111112</v>
      </c>
      <c r="R295" s="10">
        <f t="shared" si="13"/>
        <v>41719.667986111112</v>
      </c>
      <c r="S295">
        <f t="shared" si="14"/>
        <v>2014</v>
      </c>
    </row>
    <row r="296" spans="1:19" ht="57" x14ac:dyDescent="0.4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8306</v>
      </c>
      <c r="P296" t="s">
        <v>8311</v>
      </c>
      <c r="Q296" s="10">
        <f t="shared" si="12"/>
        <v>40378.666666666664</v>
      </c>
      <c r="R296" s="10">
        <f t="shared" si="13"/>
        <v>40343.084421296298</v>
      </c>
      <c r="S296">
        <f t="shared" si="14"/>
        <v>2010</v>
      </c>
    </row>
    <row r="297" spans="1:19" ht="42.75" x14ac:dyDescent="0.4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8306</v>
      </c>
      <c r="P297" t="s">
        <v>8311</v>
      </c>
      <c r="Q297" s="10">
        <f t="shared" si="12"/>
        <v>41579</v>
      </c>
      <c r="R297" s="10">
        <f t="shared" si="13"/>
        <v>41519.004733796297</v>
      </c>
      <c r="S297">
        <f t="shared" si="14"/>
        <v>2013</v>
      </c>
    </row>
    <row r="298" spans="1:19" ht="42.75" x14ac:dyDescent="0.4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8306</v>
      </c>
      <c r="P298" t="s">
        <v>8311</v>
      </c>
      <c r="Q298" s="10">
        <f t="shared" si="12"/>
        <v>41159.475497685184</v>
      </c>
      <c r="R298" s="10">
        <f t="shared" si="13"/>
        <v>41134.475497685184</v>
      </c>
      <c r="S298">
        <f t="shared" si="14"/>
        <v>2012</v>
      </c>
    </row>
    <row r="299" spans="1:19" ht="42.75" x14ac:dyDescent="0.4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8306</v>
      </c>
      <c r="P299" t="s">
        <v>8311</v>
      </c>
      <c r="Q299" s="10">
        <f t="shared" si="12"/>
        <v>42125.165972222225</v>
      </c>
      <c r="R299" s="10">
        <f t="shared" si="13"/>
        <v>42089.72802083334</v>
      </c>
      <c r="S299">
        <f t="shared" si="14"/>
        <v>2015</v>
      </c>
    </row>
    <row r="300" spans="1:19" ht="28.5" x14ac:dyDescent="0.4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8306</v>
      </c>
      <c r="P300" t="s">
        <v>8311</v>
      </c>
      <c r="Q300" s="10">
        <f t="shared" si="12"/>
        <v>41768.875</v>
      </c>
      <c r="R300" s="10">
        <f t="shared" si="13"/>
        <v>41709.463518518518</v>
      </c>
      <c r="S300">
        <f t="shared" si="14"/>
        <v>2014</v>
      </c>
    </row>
    <row r="301" spans="1:19" ht="42.75" x14ac:dyDescent="0.4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8306</v>
      </c>
      <c r="P301" t="s">
        <v>8311</v>
      </c>
      <c r="Q301" s="10">
        <f t="shared" si="12"/>
        <v>40499.266898148147</v>
      </c>
      <c r="R301" s="10">
        <f t="shared" si="13"/>
        <v>40469.225231481483</v>
      </c>
      <c r="S301">
        <f t="shared" si="14"/>
        <v>2010</v>
      </c>
    </row>
    <row r="302" spans="1:19" ht="42.75" x14ac:dyDescent="0.4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8306</v>
      </c>
      <c r="P302" t="s">
        <v>8311</v>
      </c>
      <c r="Q302" s="10">
        <f t="shared" si="12"/>
        <v>40657.959930555553</v>
      </c>
      <c r="R302" s="10">
        <f t="shared" si="13"/>
        <v>40626.959930555553</v>
      </c>
      <c r="S302">
        <f t="shared" si="14"/>
        <v>2011</v>
      </c>
    </row>
    <row r="303" spans="1:19" ht="42.75" x14ac:dyDescent="0.4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8306</v>
      </c>
      <c r="P303" t="s">
        <v>8311</v>
      </c>
      <c r="Q303" s="10">
        <f t="shared" si="12"/>
        <v>41352.696006944447</v>
      </c>
      <c r="R303" s="10">
        <f t="shared" si="13"/>
        <v>41312.737673611111</v>
      </c>
      <c r="S303">
        <f t="shared" si="14"/>
        <v>2013</v>
      </c>
    </row>
    <row r="304" spans="1:19" ht="57" x14ac:dyDescent="0.4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8306</v>
      </c>
      <c r="P304" t="s">
        <v>8311</v>
      </c>
      <c r="Q304" s="10">
        <f t="shared" si="12"/>
        <v>40963.856921296298</v>
      </c>
      <c r="R304" s="10">
        <f t="shared" si="13"/>
        <v>40933.856921296298</v>
      </c>
      <c r="S304">
        <f t="shared" si="14"/>
        <v>2012</v>
      </c>
    </row>
    <row r="305" spans="1:19" ht="42.75" x14ac:dyDescent="0.4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8306</v>
      </c>
      <c r="P305" t="s">
        <v>8311</v>
      </c>
      <c r="Q305" s="10">
        <f t="shared" si="12"/>
        <v>41062.071134259262</v>
      </c>
      <c r="R305" s="10">
        <f t="shared" si="13"/>
        <v>41032.071134259262</v>
      </c>
      <c r="S305">
        <f t="shared" si="14"/>
        <v>2012</v>
      </c>
    </row>
    <row r="306" spans="1:19" ht="28.5" x14ac:dyDescent="0.4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8306</v>
      </c>
      <c r="P306" t="s">
        <v>8311</v>
      </c>
      <c r="Q306" s="10">
        <f t="shared" si="12"/>
        <v>41153.083333333336</v>
      </c>
      <c r="R306" s="10">
        <f t="shared" si="13"/>
        <v>41114.094872685186</v>
      </c>
      <c r="S306">
        <f t="shared" si="14"/>
        <v>2012</v>
      </c>
    </row>
    <row r="307" spans="1:19" ht="42.75" x14ac:dyDescent="0.4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8306</v>
      </c>
      <c r="P307" t="s">
        <v>8311</v>
      </c>
      <c r="Q307" s="10">
        <f t="shared" si="12"/>
        <v>40978.630196759259</v>
      </c>
      <c r="R307" s="10">
        <f t="shared" si="13"/>
        <v>40948.630196759259</v>
      </c>
      <c r="S307">
        <f t="shared" si="14"/>
        <v>2012</v>
      </c>
    </row>
    <row r="308" spans="1:19" ht="28.5" x14ac:dyDescent="0.4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8306</v>
      </c>
      <c r="P308" t="s">
        <v>8311</v>
      </c>
      <c r="Q308" s="10">
        <f t="shared" si="12"/>
        <v>41353.795520833337</v>
      </c>
      <c r="R308" s="10">
        <f t="shared" si="13"/>
        <v>41333.837187500001</v>
      </c>
      <c r="S308">
        <f t="shared" si="14"/>
        <v>2013</v>
      </c>
    </row>
    <row r="309" spans="1:19" x14ac:dyDescent="0.4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8306</v>
      </c>
      <c r="P309" t="s">
        <v>8311</v>
      </c>
      <c r="Q309" s="10">
        <f t="shared" si="12"/>
        <v>41312.944456018515</v>
      </c>
      <c r="R309" s="10">
        <f t="shared" si="13"/>
        <v>41282.944456018515</v>
      </c>
      <c r="S309">
        <f t="shared" si="14"/>
        <v>2013</v>
      </c>
    </row>
    <row r="310" spans="1:19" ht="42.75" x14ac:dyDescent="0.4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8306</v>
      </c>
      <c r="P310" t="s">
        <v>8311</v>
      </c>
      <c r="Q310" s="10">
        <f t="shared" si="12"/>
        <v>40612.694560185184</v>
      </c>
      <c r="R310" s="10">
        <f t="shared" si="13"/>
        <v>40567.694560185184</v>
      </c>
      <c r="S310">
        <f t="shared" si="14"/>
        <v>2011</v>
      </c>
    </row>
    <row r="311" spans="1:19" ht="42.75" x14ac:dyDescent="0.4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8306</v>
      </c>
      <c r="P311" t="s">
        <v>8311</v>
      </c>
      <c r="Q311" s="10">
        <f t="shared" si="12"/>
        <v>41155.751550925925</v>
      </c>
      <c r="R311" s="10">
        <f t="shared" si="13"/>
        <v>41134.751550925925</v>
      </c>
      <c r="S311">
        <f t="shared" si="14"/>
        <v>2012</v>
      </c>
    </row>
    <row r="312" spans="1:19" ht="42.75" x14ac:dyDescent="0.4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8306</v>
      </c>
      <c r="P312" t="s">
        <v>8311</v>
      </c>
      <c r="Q312" s="10">
        <f t="shared" si="12"/>
        <v>40836.083333333336</v>
      </c>
      <c r="R312" s="10">
        <f t="shared" si="13"/>
        <v>40821.183136574073</v>
      </c>
      <c r="S312">
        <f t="shared" si="14"/>
        <v>2011</v>
      </c>
    </row>
    <row r="313" spans="1:19" ht="42.75" x14ac:dyDescent="0.4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8306</v>
      </c>
      <c r="P313" t="s">
        <v>8311</v>
      </c>
      <c r="Q313" s="10">
        <f t="shared" si="12"/>
        <v>40909.332638888889</v>
      </c>
      <c r="R313" s="10">
        <f t="shared" si="13"/>
        <v>40868.219814814816</v>
      </c>
      <c r="S313">
        <f t="shared" si="14"/>
        <v>2011</v>
      </c>
    </row>
    <row r="314" spans="1:19" ht="42.75" x14ac:dyDescent="0.4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8306</v>
      </c>
      <c r="P314" t="s">
        <v>8311</v>
      </c>
      <c r="Q314" s="10">
        <f t="shared" si="12"/>
        <v>41378.877685185187</v>
      </c>
      <c r="R314" s="10">
        <f t="shared" si="13"/>
        <v>41348.877685185187</v>
      </c>
      <c r="S314">
        <f t="shared" si="14"/>
        <v>2013</v>
      </c>
    </row>
    <row r="315" spans="1:19" ht="57" x14ac:dyDescent="0.4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8306</v>
      </c>
      <c r="P315" t="s">
        <v>8311</v>
      </c>
      <c r="Q315" s="10">
        <f t="shared" si="12"/>
        <v>40401.665972222225</v>
      </c>
      <c r="R315" s="10">
        <f t="shared" si="13"/>
        <v>40357.227939814817</v>
      </c>
      <c r="S315">
        <f t="shared" si="14"/>
        <v>2010</v>
      </c>
    </row>
    <row r="316" spans="1:19" ht="42.75" x14ac:dyDescent="0.4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8306</v>
      </c>
      <c r="P316" t="s">
        <v>8311</v>
      </c>
      <c r="Q316" s="10">
        <f t="shared" si="12"/>
        <v>41334.833194444444</v>
      </c>
      <c r="R316" s="10">
        <f t="shared" si="13"/>
        <v>41304.833194444444</v>
      </c>
      <c r="S316">
        <f t="shared" si="14"/>
        <v>2013</v>
      </c>
    </row>
    <row r="317" spans="1:19" ht="42.75" x14ac:dyDescent="0.4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8306</v>
      </c>
      <c r="P317" t="s">
        <v>8311</v>
      </c>
      <c r="Q317" s="10">
        <f t="shared" si="12"/>
        <v>41143.77238425926</v>
      </c>
      <c r="R317" s="10">
        <f t="shared" si="13"/>
        <v>41113.77238425926</v>
      </c>
      <c r="S317">
        <f t="shared" si="14"/>
        <v>2012</v>
      </c>
    </row>
    <row r="318" spans="1:19" ht="28.5" x14ac:dyDescent="0.4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8306</v>
      </c>
      <c r="P318" t="s">
        <v>8311</v>
      </c>
      <c r="Q318" s="10">
        <f t="shared" si="12"/>
        <v>41984.207638888889</v>
      </c>
      <c r="R318" s="10">
        <f t="shared" si="13"/>
        <v>41950.923576388886</v>
      </c>
      <c r="S318">
        <f t="shared" si="14"/>
        <v>2014</v>
      </c>
    </row>
    <row r="319" spans="1:19" ht="42.75" x14ac:dyDescent="0.4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8306</v>
      </c>
      <c r="P319" t="s">
        <v>8311</v>
      </c>
      <c r="Q319" s="10">
        <f t="shared" si="12"/>
        <v>41619.676886574074</v>
      </c>
      <c r="R319" s="10">
        <f t="shared" si="13"/>
        <v>41589.676886574074</v>
      </c>
      <c r="S319">
        <f t="shared" si="14"/>
        <v>2013</v>
      </c>
    </row>
    <row r="320" spans="1:19" ht="42.75" x14ac:dyDescent="0.4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8306</v>
      </c>
      <c r="P320" t="s">
        <v>8311</v>
      </c>
      <c r="Q320" s="10">
        <f t="shared" si="12"/>
        <v>41359.997118055559</v>
      </c>
      <c r="R320" s="10">
        <f t="shared" si="13"/>
        <v>41330.038784722223</v>
      </c>
      <c r="S320">
        <f t="shared" si="14"/>
        <v>2013</v>
      </c>
    </row>
    <row r="321" spans="1:19" ht="57" x14ac:dyDescent="0.4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8306</v>
      </c>
      <c r="P321" t="s">
        <v>8311</v>
      </c>
      <c r="Q321" s="10">
        <f t="shared" si="12"/>
        <v>40211.332638888889</v>
      </c>
      <c r="R321" s="10">
        <f t="shared" si="13"/>
        <v>40123.83829861111</v>
      </c>
      <c r="S321">
        <f t="shared" si="14"/>
        <v>2009</v>
      </c>
    </row>
    <row r="322" spans="1:19" ht="42.75" x14ac:dyDescent="0.4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8306</v>
      </c>
      <c r="P322" t="s">
        <v>8311</v>
      </c>
      <c r="Q322" s="10">
        <f t="shared" si="12"/>
        <v>42360.958333333328</v>
      </c>
      <c r="R322" s="10">
        <f t="shared" si="13"/>
        <v>42331.551307870366</v>
      </c>
      <c r="S322">
        <f t="shared" si="14"/>
        <v>2015</v>
      </c>
    </row>
    <row r="323" spans="1:19" ht="42.75" x14ac:dyDescent="0.4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8306</v>
      </c>
      <c r="P323" t="s">
        <v>8311</v>
      </c>
      <c r="Q323" s="10">
        <f t="shared" ref="Q323:Q386" si="15">(I323/60/60/24)+DATE(1970,1,1)</f>
        <v>42682.488263888896</v>
      </c>
      <c r="R323" s="10">
        <f t="shared" ref="R323:R386" si="16">(J323/60/60/24)+DATE(1970, 1,1)</f>
        <v>42647.446597222224</v>
      </c>
      <c r="S323">
        <f t="shared" ref="S323:S386" si="17">YEAR(R323)</f>
        <v>2016</v>
      </c>
    </row>
    <row r="324" spans="1:19" ht="42.75" x14ac:dyDescent="0.4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8306</v>
      </c>
      <c r="P324" t="s">
        <v>8311</v>
      </c>
      <c r="Q324" s="10">
        <f t="shared" si="15"/>
        <v>42503.57</v>
      </c>
      <c r="R324" s="10">
        <f t="shared" si="16"/>
        <v>42473.57</v>
      </c>
      <c r="S324">
        <f t="shared" si="17"/>
        <v>2016</v>
      </c>
    </row>
    <row r="325" spans="1:19" ht="42.75" x14ac:dyDescent="0.4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8306</v>
      </c>
      <c r="P325" t="s">
        <v>8311</v>
      </c>
      <c r="Q325" s="10">
        <f t="shared" si="15"/>
        <v>42725.332638888889</v>
      </c>
      <c r="R325" s="10">
        <f t="shared" si="16"/>
        <v>42697.32136574074</v>
      </c>
      <c r="S325">
        <f t="shared" si="17"/>
        <v>2016</v>
      </c>
    </row>
    <row r="326" spans="1:19" ht="42.75" x14ac:dyDescent="0.4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8306</v>
      </c>
      <c r="P326" t="s">
        <v>8311</v>
      </c>
      <c r="Q326" s="10">
        <f t="shared" si="15"/>
        <v>42217.626250000001</v>
      </c>
      <c r="R326" s="10">
        <f t="shared" si="16"/>
        <v>42184.626250000001</v>
      </c>
      <c r="S326">
        <f t="shared" si="17"/>
        <v>2015</v>
      </c>
    </row>
    <row r="327" spans="1:19" ht="42.75" x14ac:dyDescent="0.4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8306</v>
      </c>
      <c r="P327" t="s">
        <v>8311</v>
      </c>
      <c r="Q327" s="10">
        <f t="shared" si="15"/>
        <v>42724.187881944439</v>
      </c>
      <c r="R327" s="10">
        <f t="shared" si="16"/>
        <v>42689.187881944439</v>
      </c>
      <c r="S327">
        <f t="shared" si="17"/>
        <v>2016</v>
      </c>
    </row>
    <row r="328" spans="1:19" ht="42.75" x14ac:dyDescent="0.4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8306</v>
      </c>
      <c r="P328" t="s">
        <v>8311</v>
      </c>
      <c r="Q328" s="10">
        <f t="shared" si="15"/>
        <v>42808.956250000003</v>
      </c>
      <c r="R328" s="10">
        <f t="shared" si="16"/>
        <v>42775.314884259264</v>
      </c>
      <c r="S328">
        <f t="shared" si="17"/>
        <v>2017</v>
      </c>
    </row>
    <row r="329" spans="1:19" ht="42.75" x14ac:dyDescent="0.4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8306</v>
      </c>
      <c r="P329" t="s">
        <v>8311</v>
      </c>
      <c r="Q329" s="10">
        <f t="shared" si="15"/>
        <v>42085.333333333328</v>
      </c>
      <c r="R329" s="10">
        <f t="shared" si="16"/>
        <v>42058.235289351855</v>
      </c>
      <c r="S329">
        <f t="shared" si="17"/>
        <v>2015</v>
      </c>
    </row>
    <row r="330" spans="1:19" ht="42.75" x14ac:dyDescent="0.4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8306</v>
      </c>
      <c r="P330" t="s">
        <v>8311</v>
      </c>
      <c r="Q330" s="10">
        <f t="shared" si="15"/>
        <v>42309.166666666672</v>
      </c>
      <c r="R330" s="10">
        <f t="shared" si="16"/>
        <v>42278.946620370371</v>
      </c>
      <c r="S330">
        <f t="shared" si="17"/>
        <v>2015</v>
      </c>
    </row>
    <row r="331" spans="1:19" ht="42.75" x14ac:dyDescent="0.4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8306</v>
      </c>
      <c r="P331" t="s">
        <v>8311</v>
      </c>
      <c r="Q331" s="10">
        <f t="shared" si="15"/>
        <v>42315.166666666672</v>
      </c>
      <c r="R331" s="10">
        <f t="shared" si="16"/>
        <v>42291.46674768519</v>
      </c>
      <c r="S331">
        <f t="shared" si="17"/>
        <v>2015</v>
      </c>
    </row>
    <row r="332" spans="1:19" ht="42.75" x14ac:dyDescent="0.4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8306</v>
      </c>
      <c r="P332" t="s">
        <v>8311</v>
      </c>
      <c r="Q332" s="10">
        <f t="shared" si="15"/>
        <v>41411.165972222225</v>
      </c>
      <c r="R332" s="10">
        <f t="shared" si="16"/>
        <v>41379.515775462962</v>
      </c>
      <c r="S332">
        <f t="shared" si="17"/>
        <v>2013</v>
      </c>
    </row>
    <row r="333" spans="1:19" ht="42.75" x14ac:dyDescent="0.4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8306</v>
      </c>
      <c r="P333" t="s">
        <v>8311</v>
      </c>
      <c r="Q333" s="10">
        <f t="shared" si="15"/>
        <v>42538.581412037034</v>
      </c>
      <c r="R333" s="10">
        <f t="shared" si="16"/>
        <v>42507.581412037034</v>
      </c>
      <c r="S333">
        <f t="shared" si="17"/>
        <v>2016</v>
      </c>
    </row>
    <row r="334" spans="1:19" ht="42.75" x14ac:dyDescent="0.4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8306</v>
      </c>
      <c r="P334" t="s">
        <v>8311</v>
      </c>
      <c r="Q334" s="10">
        <f t="shared" si="15"/>
        <v>42305.333333333328</v>
      </c>
      <c r="R334" s="10">
        <f t="shared" si="16"/>
        <v>42263.680289351847</v>
      </c>
      <c r="S334">
        <f t="shared" si="17"/>
        <v>2015</v>
      </c>
    </row>
    <row r="335" spans="1:19" ht="42.75" x14ac:dyDescent="0.4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8306</v>
      </c>
      <c r="P335" t="s">
        <v>8311</v>
      </c>
      <c r="Q335" s="10">
        <f t="shared" si="15"/>
        <v>42467.59480324074</v>
      </c>
      <c r="R335" s="10">
        <f t="shared" si="16"/>
        <v>42437.636469907404</v>
      </c>
      <c r="S335">
        <f t="shared" si="17"/>
        <v>2016</v>
      </c>
    </row>
    <row r="336" spans="1:19" ht="42.75" x14ac:dyDescent="0.4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8306</v>
      </c>
      <c r="P336" t="s">
        <v>8311</v>
      </c>
      <c r="Q336" s="10">
        <f t="shared" si="15"/>
        <v>42139.791666666672</v>
      </c>
      <c r="R336" s="10">
        <f t="shared" si="16"/>
        <v>42101.682372685187</v>
      </c>
      <c r="S336">
        <f t="shared" si="17"/>
        <v>2015</v>
      </c>
    </row>
    <row r="337" spans="1:19" ht="42.75" x14ac:dyDescent="0.4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8306</v>
      </c>
      <c r="P337" t="s">
        <v>8311</v>
      </c>
      <c r="Q337" s="10">
        <f t="shared" si="15"/>
        <v>42132.916666666672</v>
      </c>
      <c r="R337" s="10">
        <f t="shared" si="16"/>
        <v>42101.737442129626</v>
      </c>
      <c r="S337">
        <f t="shared" si="17"/>
        <v>2015</v>
      </c>
    </row>
    <row r="338" spans="1:19" ht="42.75" x14ac:dyDescent="0.4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8306</v>
      </c>
      <c r="P338" t="s">
        <v>8311</v>
      </c>
      <c r="Q338" s="10">
        <f t="shared" si="15"/>
        <v>42321.637939814813</v>
      </c>
      <c r="R338" s="10">
        <f t="shared" si="16"/>
        <v>42291.596273148149</v>
      </c>
      <c r="S338">
        <f t="shared" si="17"/>
        <v>2015</v>
      </c>
    </row>
    <row r="339" spans="1:19" ht="42.75" x14ac:dyDescent="0.4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8306</v>
      </c>
      <c r="P339" t="s">
        <v>8311</v>
      </c>
      <c r="Q339" s="10">
        <f t="shared" si="15"/>
        <v>42077.086898148147</v>
      </c>
      <c r="R339" s="10">
        <f t="shared" si="16"/>
        <v>42047.128564814819</v>
      </c>
      <c r="S339">
        <f t="shared" si="17"/>
        <v>2015</v>
      </c>
    </row>
    <row r="340" spans="1:19" ht="42.75" x14ac:dyDescent="0.4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8306</v>
      </c>
      <c r="P340" t="s">
        <v>8311</v>
      </c>
      <c r="Q340" s="10">
        <f t="shared" si="15"/>
        <v>42616.041666666672</v>
      </c>
      <c r="R340" s="10">
        <f t="shared" si="16"/>
        <v>42559.755671296298</v>
      </c>
      <c r="S340">
        <f t="shared" si="17"/>
        <v>2016</v>
      </c>
    </row>
    <row r="341" spans="1:19" ht="42.75" x14ac:dyDescent="0.4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8306</v>
      </c>
      <c r="P341" t="s">
        <v>8311</v>
      </c>
      <c r="Q341" s="10">
        <f t="shared" si="15"/>
        <v>42123.760046296295</v>
      </c>
      <c r="R341" s="10">
        <f t="shared" si="16"/>
        <v>42093.760046296295</v>
      </c>
      <c r="S341">
        <f t="shared" si="17"/>
        <v>2015</v>
      </c>
    </row>
    <row r="342" spans="1:19" ht="42.75" x14ac:dyDescent="0.4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8306</v>
      </c>
      <c r="P342" t="s">
        <v>8311</v>
      </c>
      <c r="Q342" s="10">
        <f t="shared" si="15"/>
        <v>42802.875</v>
      </c>
      <c r="R342" s="10">
        <f t="shared" si="16"/>
        <v>42772.669062500005</v>
      </c>
      <c r="S342">
        <f t="shared" si="17"/>
        <v>2017</v>
      </c>
    </row>
    <row r="343" spans="1:19" ht="42.75" x14ac:dyDescent="0.4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8306</v>
      </c>
      <c r="P343" t="s">
        <v>8311</v>
      </c>
      <c r="Q343" s="10">
        <f t="shared" si="15"/>
        <v>41913.165972222225</v>
      </c>
      <c r="R343" s="10">
        <f t="shared" si="16"/>
        <v>41894.879606481481</v>
      </c>
      <c r="S343">
        <f t="shared" si="17"/>
        <v>2014</v>
      </c>
    </row>
    <row r="344" spans="1:19" ht="28.5" x14ac:dyDescent="0.4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8306</v>
      </c>
      <c r="P344" t="s">
        <v>8311</v>
      </c>
      <c r="Q344" s="10">
        <f t="shared" si="15"/>
        <v>42489.780844907407</v>
      </c>
      <c r="R344" s="10">
        <f t="shared" si="16"/>
        <v>42459.780844907407</v>
      </c>
      <c r="S344">
        <f t="shared" si="17"/>
        <v>2016</v>
      </c>
    </row>
    <row r="345" spans="1:19" ht="42.75" x14ac:dyDescent="0.4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8306</v>
      </c>
      <c r="P345" t="s">
        <v>8311</v>
      </c>
      <c r="Q345" s="10">
        <f t="shared" si="15"/>
        <v>41957.125</v>
      </c>
      <c r="R345" s="10">
        <f t="shared" si="16"/>
        <v>41926.73778935185</v>
      </c>
      <c r="S345">
        <f t="shared" si="17"/>
        <v>2014</v>
      </c>
    </row>
    <row r="346" spans="1:19" ht="42.75" x14ac:dyDescent="0.4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8306</v>
      </c>
      <c r="P346" t="s">
        <v>8311</v>
      </c>
      <c r="Q346" s="10">
        <f t="shared" si="15"/>
        <v>42156.097222222219</v>
      </c>
      <c r="R346" s="10">
        <f t="shared" si="16"/>
        <v>42111.970995370371</v>
      </c>
      <c r="S346">
        <f t="shared" si="17"/>
        <v>2015</v>
      </c>
    </row>
    <row r="347" spans="1:19" ht="42.75" x14ac:dyDescent="0.4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8306</v>
      </c>
      <c r="P347" t="s">
        <v>8311</v>
      </c>
      <c r="Q347" s="10">
        <f t="shared" si="15"/>
        <v>42144.944328703699</v>
      </c>
      <c r="R347" s="10">
        <f t="shared" si="16"/>
        <v>42114.944328703699</v>
      </c>
      <c r="S347">
        <f t="shared" si="17"/>
        <v>2015</v>
      </c>
    </row>
    <row r="348" spans="1:19" ht="42.75" x14ac:dyDescent="0.4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8306</v>
      </c>
      <c r="P348" t="s">
        <v>8311</v>
      </c>
      <c r="Q348" s="10">
        <f t="shared" si="15"/>
        <v>42291.500243055561</v>
      </c>
      <c r="R348" s="10">
        <f t="shared" si="16"/>
        <v>42261.500243055561</v>
      </c>
      <c r="S348">
        <f t="shared" si="17"/>
        <v>2015</v>
      </c>
    </row>
    <row r="349" spans="1:19" ht="42.75" x14ac:dyDescent="0.4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8306</v>
      </c>
      <c r="P349" t="s">
        <v>8311</v>
      </c>
      <c r="Q349" s="10">
        <f t="shared" si="15"/>
        <v>42322.537141203706</v>
      </c>
      <c r="R349" s="10">
        <f t="shared" si="16"/>
        <v>42292.495474537034</v>
      </c>
      <c r="S349">
        <f t="shared" si="17"/>
        <v>2015</v>
      </c>
    </row>
    <row r="350" spans="1:19" ht="42.75" x14ac:dyDescent="0.4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8306</v>
      </c>
      <c r="P350" t="s">
        <v>8311</v>
      </c>
      <c r="Q350" s="10">
        <f t="shared" si="15"/>
        <v>42237.58699074074</v>
      </c>
      <c r="R350" s="10">
        <f t="shared" si="16"/>
        <v>42207.58699074074</v>
      </c>
      <c r="S350">
        <f t="shared" si="17"/>
        <v>2015</v>
      </c>
    </row>
    <row r="351" spans="1:19" ht="42.75" x14ac:dyDescent="0.4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8306</v>
      </c>
      <c r="P351" t="s">
        <v>8311</v>
      </c>
      <c r="Q351" s="10">
        <f t="shared" si="15"/>
        <v>42790.498935185184</v>
      </c>
      <c r="R351" s="10">
        <f t="shared" si="16"/>
        <v>42760.498935185184</v>
      </c>
      <c r="S351">
        <f t="shared" si="17"/>
        <v>2017</v>
      </c>
    </row>
    <row r="352" spans="1:19" ht="42.75" x14ac:dyDescent="0.4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8306</v>
      </c>
      <c r="P352" t="s">
        <v>8311</v>
      </c>
      <c r="Q352" s="10">
        <f t="shared" si="15"/>
        <v>42624.165972222225</v>
      </c>
      <c r="R352" s="10">
        <f t="shared" si="16"/>
        <v>42586.066076388888</v>
      </c>
      <c r="S352">
        <f t="shared" si="17"/>
        <v>2016</v>
      </c>
    </row>
    <row r="353" spans="1:19" ht="42.75" x14ac:dyDescent="0.4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8306</v>
      </c>
      <c r="P353" t="s">
        <v>8311</v>
      </c>
      <c r="Q353" s="10">
        <f t="shared" si="15"/>
        <v>42467.923078703709</v>
      </c>
      <c r="R353" s="10">
        <f t="shared" si="16"/>
        <v>42427.964745370366</v>
      </c>
      <c r="S353">
        <f t="shared" si="17"/>
        <v>2016</v>
      </c>
    </row>
    <row r="354" spans="1:19" ht="42.75" x14ac:dyDescent="0.4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8306</v>
      </c>
      <c r="P354" t="s">
        <v>8311</v>
      </c>
      <c r="Q354" s="10">
        <f t="shared" si="15"/>
        <v>41920.167453703703</v>
      </c>
      <c r="R354" s="10">
        <f t="shared" si="16"/>
        <v>41890.167453703703</v>
      </c>
      <c r="S354">
        <f t="shared" si="17"/>
        <v>2014</v>
      </c>
    </row>
    <row r="355" spans="1:19" ht="42.75" x14ac:dyDescent="0.4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8306</v>
      </c>
      <c r="P355" t="s">
        <v>8311</v>
      </c>
      <c r="Q355" s="10">
        <f t="shared" si="15"/>
        <v>42327.833553240736</v>
      </c>
      <c r="R355" s="10">
        <f t="shared" si="16"/>
        <v>42297.791886574079</v>
      </c>
      <c r="S355">
        <f t="shared" si="17"/>
        <v>2015</v>
      </c>
    </row>
    <row r="356" spans="1:19" ht="42.75" x14ac:dyDescent="0.4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8306</v>
      </c>
      <c r="P356" t="s">
        <v>8311</v>
      </c>
      <c r="Q356" s="10">
        <f t="shared" si="15"/>
        <v>42468.786122685182</v>
      </c>
      <c r="R356" s="10">
        <f t="shared" si="16"/>
        <v>42438.827789351853</v>
      </c>
      <c r="S356">
        <f t="shared" si="17"/>
        <v>2016</v>
      </c>
    </row>
    <row r="357" spans="1:19" ht="28.5" x14ac:dyDescent="0.4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8306</v>
      </c>
      <c r="P357" t="s">
        <v>8311</v>
      </c>
      <c r="Q357" s="10">
        <f t="shared" si="15"/>
        <v>41974.3355787037</v>
      </c>
      <c r="R357" s="10">
        <f t="shared" si="16"/>
        <v>41943.293912037036</v>
      </c>
      <c r="S357">
        <f t="shared" si="17"/>
        <v>2014</v>
      </c>
    </row>
    <row r="358" spans="1:19" ht="28.5" x14ac:dyDescent="0.4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8306</v>
      </c>
      <c r="P358" t="s">
        <v>8311</v>
      </c>
      <c r="Q358" s="10">
        <f t="shared" si="15"/>
        <v>42445.761493055557</v>
      </c>
      <c r="R358" s="10">
        <f t="shared" si="16"/>
        <v>42415.803159722222</v>
      </c>
      <c r="S358">
        <f t="shared" si="17"/>
        <v>2016</v>
      </c>
    </row>
    <row r="359" spans="1:19" ht="42.75" x14ac:dyDescent="0.4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8306</v>
      </c>
      <c r="P359" t="s">
        <v>8311</v>
      </c>
      <c r="Q359" s="10">
        <f t="shared" si="15"/>
        <v>42118.222187499996</v>
      </c>
      <c r="R359" s="10">
        <f t="shared" si="16"/>
        <v>42078.222187499996</v>
      </c>
      <c r="S359">
        <f t="shared" si="17"/>
        <v>2015</v>
      </c>
    </row>
    <row r="360" spans="1:19" ht="42.75" x14ac:dyDescent="0.4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8306</v>
      </c>
      <c r="P360" t="s">
        <v>8311</v>
      </c>
      <c r="Q360" s="10">
        <f t="shared" si="15"/>
        <v>42536.625</v>
      </c>
      <c r="R360" s="10">
        <f t="shared" si="16"/>
        <v>42507.860196759255</v>
      </c>
      <c r="S360">
        <f t="shared" si="17"/>
        <v>2016</v>
      </c>
    </row>
    <row r="361" spans="1:19" ht="42.75" x14ac:dyDescent="0.4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8306</v>
      </c>
      <c r="P361" t="s">
        <v>8311</v>
      </c>
      <c r="Q361" s="10">
        <f t="shared" si="15"/>
        <v>41957.216666666667</v>
      </c>
      <c r="R361" s="10">
        <f t="shared" si="16"/>
        <v>41935.070486111108</v>
      </c>
      <c r="S361">
        <f t="shared" si="17"/>
        <v>2014</v>
      </c>
    </row>
    <row r="362" spans="1:19" ht="42.75" x14ac:dyDescent="0.4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8306</v>
      </c>
      <c r="P362" t="s">
        <v>8311</v>
      </c>
      <c r="Q362" s="10">
        <f t="shared" si="15"/>
        <v>42208.132638888885</v>
      </c>
      <c r="R362" s="10">
        <f t="shared" si="16"/>
        <v>42163.897916666669</v>
      </c>
      <c r="S362">
        <f t="shared" si="17"/>
        <v>2015</v>
      </c>
    </row>
    <row r="363" spans="1:19" ht="42.75" x14ac:dyDescent="0.4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8306</v>
      </c>
      <c r="P363" t="s">
        <v>8311</v>
      </c>
      <c r="Q363" s="10">
        <f t="shared" si="15"/>
        <v>41966.042893518519</v>
      </c>
      <c r="R363" s="10">
        <f t="shared" si="16"/>
        <v>41936.001226851848</v>
      </c>
      <c r="S363">
        <f t="shared" si="17"/>
        <v>2014</v>
      </c>
    </row>
    <row r="364" spans="1:19" ht="42.75" x14ac:dyDescent="0.4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8306</v>
      </c>
      <c r="P364" t="s">
        <v>8311</v>
      </c>
      <c r="Q364" s="10">
        <f t="shared" si="15"/>
        <v>41859</v>
      </c>
      <c r="R364" s="10">
        <f t="shared" si="16"/>
        <v>41837.210543981484</v>
      </c>
      <c r="S364">
        <f t="shared" si="17"/>
        <v>2014</v>
      </c>
    </row>
    <row r="365" spans="1:19" ht="42.75" x14ac:dyDescent="0.4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8306</v>
      </c>
      <c r="P365" t="s">
        <v>8311</v>
      </c>
      <c r="Q365" s="10">
        <f t="shared" si="15"/>
        <v>40300.806944444441</v>
      </c>
      <c r="R365" s="10">
        <f t="shared" si="16"/>
        <v>40255.744629629626</v>
      </c>
      <c r="S365">
        <f t="shared" si="17"/>
        <v>2010</v>
      </c>
    </row>
    <row r="366" spans="1:19" ht="42.75" x14ac:dyDescent="0.4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8306</v>
      </c>
      <c r="P366" t="s">
        <v>8311</v>
      </c>
      <c r="Q366" s="10">
        <f t="shared" si="15"/>
        <v>41811.165972222225</v>
      </c>
      <c r="R366" s="10">
        <f t="shared" si="16"/>
        <v>41780.859629629631</v>
      </c>
      <c r="S366">
        <f t="shared" si="17"/>
        <v>2014</v>
      </c>
    </row>
    <row r="367" spans="1:19" ht="42.75" x14ac:dyDescent="0.4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8306</v>
      </c>
      <c r="P367" t="s">
        <v>8311</v>
      </c>
      <c r="Q367" s="10">
        <f t="shared" si="15"/>
        <v>41698.606469907405</v>
      </c>
      <c r="R367" s="10">
        <f t="shared" si="16"/>
        <v>41668.606469907405</v>
      </c>
      <c r="S367">
        <f t="shared" si="17"/>
        <v>2014</v>
      </c>
    </row>
    <row r="368" spans="1:19" ht="42.75" x14ac:dyDescent="0.4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8306</v>
      </c>
      <c r="P368" t="s">
        <v>8311</v>
      </c>
      <c r="Q368" s="10">
        <f t="shared" si="15"/>
        <v>41049.793032407404</v>
      </c>
      <c r="R368" s="10">
        <f t="shared" si="16"/>
        <v>41019.793032407404</v>
      </c>
      <c r="S368">
        <f t="shared" si="17"/>
        <v>2012</v>
      </c>
    </row>
    <row r="369" spans="1:19" ht="42.75" x14ac:dyDescent="0.4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8306</v>
      </c>
      <c r="P369" t="s">
        <v>8311</v>
      </c>
      <c r="Q369" s="10">
        <f t="shared" si="15"/>
        <v>41395.207638888889</v>
      </c>
      <c r="R369" s="10">
        <f t="shared" si="16"/>
        <v>41355.577291666668</v>
      </c>
      <c r="S369">
        <f t="shared" si="17"/>
        <v>2013</v>
      </c>
    </row>
    <row r="370" spans="1:19" ht="42.75" x14ac:dyDescent="0.4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8306</v>
      </c>
      <c r="P370" t="s">
        <v>8311</v>
      </c>
      <c r="Q370" s="10">
        <f t="shared" si="15"/>
        <v>42078.563912037032</v>
      </c>
      <c r="R370" s="10">
        <f t="shared" si="16"/>
        <v>42043.605578703704</v>
      </c>
      <c r="S370">
        <f t="shared" si="17"/>
        <v>2015</v>
      </c>
    </row>
    <row r="371" spans="1:19" ht="42.75" x14ac:dyDescent="0.4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8306</v>
      </c>
      <c r="P371" t="s">
        <v>8311</v>
      </c>
      <c r="Q371" s="10">
        <f t="shared" si="15"/>
        <v>40923.551724537036</v>
      </c>
      <c r="R371" s="10">
        <f t="shared" si="16"/>
        <v>40893.551724537036</v>
      </c>
      <c r="S371">
        <f t="shared" si="17"/>
        <v>2011</v>
      </c>
    </row>
    <row r="372" spans="1:19" ht="42.75" x14ac:dyDescent="0.4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8306</v>
      </c>
      <c r="P372" t="s">
        <v>8311</v>
      </c>
      <c r="Q372" s="10">
        <f t="shared" si="15"/>
        <v>42741.795138888891</v>
      </c>
      <c r="R372" s="10">
        <f t="shared" si="16"/>
        <v>42711.795138888891</v>
      </c>
      <c r="S372">
        <f t="shared" si="17"/>
        <v>2016</v>
      </c>
    </row>
    <row r="373" spans="1:19" ht="42.75" x14ac:dyDescent="0.4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8306</v>
      </c>
      <c r="P373" t="s">
        <v>8311</v>
      </c>
      <c r="Q373" s="10">
        <f t="shared" si="15"/>
        <v>41306.767812500002</v>
      </c>
      <c r="R373" s="10">
        <f t="shared" si="16"/>
        <v>41261.767812500002</v>
      </c>
      <c r="S373">
        <f t="shared" si="17"/>
        <v>2012</v>
      </c>
    </row>
    <row r="374" spans="1:19" ht="28.5" x14ac:dyDescent="0.4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8306</v>
      </c>
      <c r="P374" t="s">
        <v>8311</v>
      </c>
      <c r="Q374" s="10">
        <f t="shared" si="15"/>
        <v>42465.666666666672</v>
      </c>
      <c r="R374" s="10">
        <f t="shared" si="16"/>
        <v>42425.576898148152</v>
      </c>
      <c r="S374">
        <f t="shared" si="17"/>
        <v>2016</v>
      </c>
    </row>
    <row r="375" spans="1:19" ht="42.75" x14ac:dyDescent="0.4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8306</v>
      </c>
      <c r="P375" t="s">
        <v>8311</v>
      </c>
      <c r="Q375" s="10">
        <f t="shared" si="15"/>
        <v>41108.91201388889</v>
      </c>
      <c r="R375" s="10">
        <f t="shared" si="16"/>
        <v>41078.91201388889</v>
      </c>
      <c r="S375">
        <f t="shared" si="17"/>
        <v>2012</v>
      </c>
    </row>
    <row r="376" spans="1:19" ht="42.75" x14ac:dyDescent="0.4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8306</v>
      </c>
      <c r="P376" t="s">
        <v>8311</v>
      </c>
      <c r="Q376" s="10">
        <f t="shared" si="15"/>
        <v>40802.889247685183</v>
      </c>
      <c r="R376" s="10">
        <f t="shared" si="16"/>
        <v>40757.889247685183</v>
      </c>
      <c r="S376">
        <f t="shared" si="17"/>
        <v>2011</v>
      </c>
    </row>
    <row r="377" spans="1:19" ht="42.75" x14ac:dyDescent="0.4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8306</v>
      </c>
      <c r="P377" t="s">
        <v>8311</v>
      </c>
      <c r="Q377" s="10">
        <f t="shared" si="15"/>
        <v>41699.720833333333</v>
      </c>
      <c r="R377" s="10">
        <f t="shared" si="16"/>
        <v>41657.985081018516</v>
      </c>
      <c r="S377">
        <f t="shared" si="17"/>
        <v>2014</v>
      </c>
    </row>
    <row r="378" spans="1:19" ht="42.75" x14ac:dyDescent="0.4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8306</v>
      </c>
      <c r="P378" t="s">
        <v>8311</v>
      </c>
      <c r="Q378" s="10">
        <f t="shared" si="15"/>
        <v>42607.452731481477</v>
      </c>
      <c r="R378" s="10">
        <f t="shared" si="16"/>
        <v>42576.452731481477</v>
      </c>
      <c r="S378">
        <f t="shared" si="17"/>
        <v>2016</v>
      </c>
    </row>
    <row r="379" spans="1:19" ht="42.75" x14ac:dyDescent="0.4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8306</v>
      </c>
      <c r="P379" t="s">
        <v>8311</v>
      </c>
      <c r="Q379" s="10">
        <f t="shared" si="15"/>
        <v>42322.292361111111</v>
      </c>
      <c r="R379" s="10">
        <f t="shared" si="16"/>
        <v>42292.250787037032</v>
      </c>
      <c r="S379">
        <f t="shared" si="17"/>
        <v>2015</v>
      </c>
    </row>
    <row r="380" spans="1:19" ht="57" x14ac:dyDescent="0.4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8306</v>
      </c>
      <c r="P380" t="s">
        <v>8311</v>
      </c>
      <c r="Q380" s="10">
        <f t="shared" si="15"/>
        <v>42394.994444444441</v>
      </c>
      <c r="R380" s="10">
        <f t="shared" si="16"/>
        <v>42370.571851851855</v>
      </c>
      <c r="S380">
        <f t="shared" si="17"/>
        <v>2016</v>
      </c>
    </row>
    <row r="381" spans="1:19" ht="42.75" x14ac:dyDescent="0.4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8306</v>
      </c>
      <c r="P381" t="s">
        <v>8311</v>
      </c>
      <c r="Q381" s="10">
        <f t="shared" si="15"/>
        <v>41032.688333333332</v>
      </c>
      <c r="R381" s="10">
        <f t="shared" si="16"/>
        <v>40987.688333333332</v>
      </c>
      <c r="S381">
        <f t="shared" si="17"/>
        <v>2012</v>
      </c>
    </row>
    <row r="382" spans="1:19" ht="42.75" x14ac:dyDescent="0.4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8306</v>
      </c>
      <c r="P382" t="s">
        <v>8311</v>
      </c>
      <c r="Q382" s="10">
        <f t="shared" si="15"/>
        <v>42392.719814814816</v>
      </c>
      <c r="R382" s="10">
        <f t="shared" si="16"/>
        <v>42367.719814814816</v>
      </c>
      <c r="S382">
        <f t="shared" si="17"/>
        <v>2015</v>
      </c>
    </row>
    <row r="383" spans="1:19" ht="42.75" x14ac:dyDescent="0.4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8306</v>
      </c>
      <c r="P383" t="s">
        <v>8311</v>
      </c>
      <c r="Q383" s="10">
        <f t="shared" si="15"/>
        <v>41120.208333333336</v>
      </c>
      <c r="R383" s="10">
        <f t="shared" si="16"/>
        <v>41085.698113425926</v>
      </c>
      <c r="S383">
        <f t="shared" si="17"/>
        <v>2012</v>
      </c>
    </row>
    <row r="384" spans="1:19" ht="42.75" x14ac:dyDescent="0.4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8306</v>
      </c>
      <c r="P384" t="s">
        <v>8311</v>
      </c>
      <c r="Q384" s="10">
        <f t="shared" si="15"/>
        <v>41158.709490740745</v>
      </c>
      <c r="R384" s="10">
        <f t="shared" si="16"/>
        <v>41144.709490740745</v>
      </c>
      <c r="S384">
        <f t="shared" si="17"/>
        <v>2012</v>
      </c>
    </row>
    <row r="385" spans="1:19" ht="42.75" x14ac:dyDescent="0.4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8306</v>
      </c>
      <c r="P385" t="s">
        <v>8311</v>
      </c>
      <c r="Q385" s="10">
        <f t="shared" si="15"/>
        <v>41778.117581018516</v>
      </c>
      <c r="R385" s="10">
        <f t="shared" si="16"/>
        <v>41755.117581018516</v>
      </c>
      <c r="S385">
        <f t="shared" si="17"/>
        <v>2014</v>
      </c>
    </row>
    <row r="386" spans="1:19" ht="42.75" x14ac:dyDescent="0.4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8306</v>
      </c>
      <c r="P386" t="s">
        <v>8311</v>
      </c>
      <c r="Q386" s="10">
        <f t="shared" si="15"/>
        <v>42010.781793981485</v>
      </c>
      <c r="R386" s="10">
        <f t="shared" si="16"/>
        <v>41980.781793981485</v>
      </c>
      <c r="S386">
        <f t="shared" si="17"/>
        <v>2014</v>
      </c>
    </row>
    <row r="387" spans="1:19" ht="42.75" x14ac:dyDescent="0.4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8306</v>
      </c>
      <c r="P387" t="s">
        <v>8311</v>
      </c>
      <c r="Q387" s="10">
        <f t="shared" ref="Q387:Q450" si="18">(I387/60/60/24)+DATE(1970,1,1)</f>
        <v>41964.626168981486</v>
      </c>
      <c r="R387" s="10">
        <f t="shared" ref="R387:R450" si="19">(J387/60/60/24)+DATE(1970, 1,1)</f>
        <v>41934.584502314814</v>
      </c>
      <c r="S387">
        <f t="shared" ref="S387:S450" si="20">YEAR(R387)</f>
        <v>2014</v>
      </c>
    </row>
    <row r="388" spans="1:19" ht="42.75" x14ac:dyDescent="0.4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8306</v>
      </c>
      <c r="P388" t="s">
        <v>8311</v>
      </c>
      <c r="Q388" s="10">
        <f t="shared" si="18"/>
        <v>42226.951284722221</v>
      </c>
      <c r="R388" s="10">
        <f t="shared" si="19"/>
        <v>42211.951284722221</v>
      </c>
      <c r="S388">
        <f t="shared" si="20"/>
        <v>2015</v>
      </c>
    </row>
    <row r="389" spans="1:19" ht="42.75" x14ac:dyDescent="0.4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8306</v>
      </c>
      <c r="P389" t="s">
        <v>8311</v>
      </c>
      <c r="Q389" s="10">
        <f t="shared" si="18"/>
        <v>42231.25</v>
      </c>
      <c r="R389" s="10">
        <f t="shared" si="19"/>
        <v>42200.67659722222</v>
      </c>
      <c r="S389">
        <f t="shared" si="20"/>
        <v>2015</v>
      </c>
    </row>
    <row r="390" spans="1:19" ht="42.75" x14ac:dyDescent="0.4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8306</v>
      </c>
      <c r="P390" t="s">
        <v>8311</v>
      </c>
      <c r="Q390" s="10">
        <f t="shared" si="18"/>
        <v>42579.076157407413</v>
      </c>
      <c r="R390" s="10">
        <f t="shared" si="19"/>
        <v>42549.076157407413</v>
      </c>
      <c r="S390">
        <f t="shared" si="20"/>
        <v>2016</v>
      </c>
    </row>
    <row r="391" spans="1:19" ht="42.75" x14ac:dyDescent="0.4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8306</v>
      </c>
      <c r="P391" t="s">
        <v>8311</v>
      </c>
      <c r="Q391" s="10">
        <f t="shared" si="18"/>
        <v>41705.957638888889</v>
      </c>
      <c r="R391" s="10">
        <f t="shared" si="19"/>
        <v>41674.063078703701</v>
      </c>
      <c r="S391">
        <f t="shared" si="20"/>
        <v>2014</v>
      </c>
    </row>
    <row r="392" spans="1:19" ht="42.75" x14ac:dyDescent="0.4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8306</v>
      </c>
      <c r="P392" t="s">
        <v>8311</v>
      </c>
      <c r="Q392" s="10">
        <f t="shared" si="18"/>
        <v>42132.036712962959</v>
      </c>
      <c r="R392" s="10">
        <f t="shared" si="19"/>
        <v>42112.036712962959</v>
      </c>
      <c r="S392">
        <f t="shared" si="20"/>
        <v>2015</v>
      </c>
    </row>
    <row r="393" spans="1:19" ht="42.75" x14ac:dyDescent="0.4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8306</v>
      </c>
      <c r="P393" t="s">
        <v>8311</v>
      </c>
      <c r="Q393" s="10">
        <f t="shared" si="18"/>
        <v>40895.040972222225</v>
      </c>
      <c r="R393" s="10">
        <f t="shared" si="19"/>
        <v>40865.042256944449</v>
      </c>
      <c r="S393">
        <f t="shared" si="20"/>
        <v>2011</v>
      </c>
    </row>
    <row r="394" spans="1:19" ht="42.75" x14ac:dyDescent="0.4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8306</v>
      </c>
      <c r="P394" t="s">
        <v>8311</v>
      </c>
      <c r="Q394" s="10">
        <f t="shared" si="18"/>
        <v>40794.125</v>
      </c>
      <c r="R394" s="10">
        <f t="shared" si="19"/>
        <v>40763.717256944445</v>
      </c>
      <c r="S394">
        <f t="shared" si="20"/>
        <v>2011</v>
      </c>
    </row>
    <row r="395" spans="1:19" ht="28.5" x14ac:dyDescent="0.4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8306</v>
      </c>
      <c r="P395" t="s">
        <v>8311</v>
      </c>
      <c r="Q395" s="10">
        <f t="shared" si="18"/>
        <v>41557.708935185183</v>
      </c>
      <c r="R395" s="10">
        <f t="shared" si="19"/>
        <v>41526.708935185183</v>
      </c>
      <c r="S395">
        <f t="shared" si="20"/>
        <v>2013</v>
      </c>
    </row>
    <row r="396" spans="1:19" ht="42.75" x14ac:dyDescent="0.4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8306</v>
      </c>
      <c r="P396" t="s">
        <v>8311</v>
      </c>
      <c r="Q396" s="10">
        <f t="shared" si="18"/>
        <v>42477.776412037041</v>
      </c>
      <c r="R396" s="10">
        <f t="shared" si="19"/>
        <v>42417.818078703705</v>
      </c>
      <c r="S396">
        <f t="shared" si="20"/>
        <v>2016</v>
      </c>
    </row>
    <row r="397" spans="1:19" ht="42.75" x14ac:dyDescent="0.4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8306</v>
      </c>
      <c r="P397" t="s">
        <v>8311</v>
      </c>
      <c r="Q397" s="10">
        <f t="shared" si="18"/>
        <v>41026.897222222222</v>
      </c>
      <c r="R397" s="10">
        <f t="shared" si="19"/>
        <v>40990.909259259257</v>
      </c>
      <c r="S397">
        <f t="shared" si="20"/>
        <v>2012</v>
      </c>
    </row>
    <row r="398" spans="1:19" ht="42.75" x14ac:dyDescent="0.4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8306</v>
      </c>
      <c r="P398" t="s">
        <v>8311</v>
      </c>
      <c r="Q398" s="10">
        <f t="shared" si="18"/>
        <v>41097.564884259256</v>
      </c>
      <c r="R398" s="10">
        <f t="shared" si="19"/>
        <v>41082.564884259256</v>
      </c>
      <c r="S398">
        <f t="shared" si="20"/>
        <v>2012</v>
      </c>
    </row>
    <row r="399" spans="1:19" ht="57" x14ac:dyDescent="0.4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8306</v>
      </c>
      <c r="P399" t="s">
        <v>8311</v>
      </c>
      <c r="Q399" s="10">
        <f t="shared" si="18"/>
        <v>40422.155555555553</v>
      </c>
      <c r="R399" s="10">
        <f t="shared" si="19"/>
        <v>40379.776435185187</v>
      </c>
      <c r="S399">
        <f t="shared" si="20"/>
        <v>2010</v>
      </c>
    </row>
    <row r="400" spans="1:19" ht="42.75" x14ac:dyDescent="0.4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8306</v>
      </c>
      <c r="P400" t="s">
        <v>8311</v>
      </c>
      <c r="Q400" s="10">
        <f t="shared" si="18"/>
        <v>42123.793124999997</v>
      </c>
      <c r="R400" s="10">
        <f t="shared" si="19"/>
        <v>42078.793124999997</v>
      </c>
      <c r="S400">
        <f t="shared" si="20"/>
        <v>2015</v>
      </c>
    </row>
    <row r="401" spans="1:19" ht="42.75" x14ac:dyDescent="0.4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8306</v>
      </c>
      <c r="P401" t="s">
        <v>8311</v>
      </c>
      <c r="Q401" s="10">
        <f t="shared" si="18"/>
        <v>42718.5</v>
      </c>
      <c r="R401" s="10">
        <f t="shared" si="19"/>
        <v>42687.875775462962</v>
      </c>
      <c r="S401">
        <f t="shared" si="20"/>
        <v>2016</v>
      </c>
    </row>
    <row r="402" spans="1:19" ht="42.75" x14ac:dyDescent="0.4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8306</v>
      </c>
      <c r="P402" t="s">
        <v>8311</v>
      </c>
      <c r="Q402" s="10">
        <f t="shared" si="18"/>
        <v>41776.145833333336</v>
      </c>
      <c r="R402" s="10">
        <f t="shared" si="19"/>
        <v>41745.635960648149</v>
      </c>
      <c r="S402">
        <f t="shared" si="20"/>
        <v>2014</v>
      </c>
    </row>
    <row r="403" spans="1:19" ht="42.75" x14ac:dyDescent="0.4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8306</v>
      </c>
      <c r="P403" t="s">
        <v>8311</v>
      </c>
      <c r="Q403" s="10">
        <f t="shared" si="18"/>
        <v>40762.842245370368</v>
      </c>
      <c r="R403" s="10">
        <f t="shared" si="19"/>
        <v>40732.842245370368</v>
      </c>
      <c r="S403">
        <f t="shared" si="20"/>
        <v>2011</v>
      </c>
    </row>
    <row r="404" spans="1:19" ht="42.75" x14ac:dyDescent="0.4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8306</v>
      </c>
      <c r="P404" t="s">
        <v>8311</v>
      </c>
      <c r="Q404" s="10">
        <f t="shared" si="18"/>
        <v>42313.58121527778</v>
      </c>
      <c r="R404" s="10">
        <f t="shared" si="19"/>
        <v>42292.539548611108</v>
      </c>
      <c r="S404">
        <f t="shared" si="20"/>
        <v>2015</v>
      </c>
    </row>
    <row r="405" spans="1:19" ht="42.75" x14ac:dyDescent="0.4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8306</v>
      </c>
      <c r="P405" t="s">
        <v>8311</v>
      </c>
      <c r="Q405" s="10">
        <f t="shared" si="18"/>
        <v>40765.297222222223</v>
      </c>
      <c r="R405" s="10">
        <f t="shared" si="19"/>
        <v>40718.310659722221</v>
      </c>
      <c r="S405">
        <f t="shared" si="20"/>
        <v>2011</v>
      </c>
    </row>
    <row r="406" spans="1:19" ht="42.75" x14ac:dyDescent="0.4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8306</v>
      </c>
      <c r="P406" t="s">
        <v>8311</v>
      </c>
      <c r="Q406" s="10">
        <f t="shared" si="18"/>
        <v>41675.961111111108</v>
      </c>
      <c r="R406" s="10">
        <f t="shared" si="19"/>
        <v>41646.628032407411</v>
      </c>
      <c r="S406">
        <f t="shared" si="20"/>
        <v>2014</v>
      </c>
    </row>
    <row r="407" spans="1:19" ht="28.5" x14ac:dyDescent="0.4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8306</v>
      </c>
      <c r="P407" t="s">
        <v>8311</v>
      </c>
      <c r="Q407" s="10">
        <f t="shared" si="18"/>
        <v>41704.08494212963</v>
      </c>
      <c r="R407" s="10">
        <f t="shared" si="19"/>
        <v>41674.08494212963</v>
      </c>
      <c r="S407">
        <f t="shared" si="20"/>
        <v>2014</v>
      </c>
    </row>
    <row r="408" spans="1:19" ht="42.75" x14ac:dyDescent="0.4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8306</v>
      </c>
      <c r="P408" t="s">
        <v>8311</v>
      </c>
      <c r="Q408" s="10">
        <f t="shared" si="18"/>
        <v>40672.249305555553</v>
      </c>
      <c r="R408" s="10">
        <f t="shared" si="19"/>
        <v>40638.162465277775</v>
      </c>
      <c r="S408">
        <f t="shared" si="20"/>
        <v>2011</v>
      </c>
    </row>
    <row r="409" spans="1:19" ht="42.75" x14ac:dyDescent="0.4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8306</v>
      </c>
      <c r="P409" t="s">
        <v>8311</v>
      </c>
      <c r="Q409" s="10">
        <f t="shared" si="18"/>
        <v>40866.912615740745</v>
      </c>
      <c r="R409" s="10">
        <f t="shared" si="19"/>
        <v>40806.870949074073</v>
      </c>
      <c r="S409">
        <f t="shared" si="20"/>
        <v>2011</v>
      </c>
    </row>
    <row r="410" spans="1:19" ht="42.75" x14ac:dyDescent="0.4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8306</v>
      </c>
      <c r="P410" t="s">
        <v>8311</v>
      </c>
      <c r="Q410" s="10">
        <f t="shared" si="18"/>
        <v>41583.777662037035</v>
      </c>
      <c r="R410" s="10">
        <f t="shared" si="19"/>
        <v>41543.735995370371</v>
      </c>
      <c r="S410">
        <f t="shared" si="20"/>
        <v>2013</v>
      </c>
    </row>
    <row r="411" spans="1:19" ht="42.75" x14ac:dyDescent="0.4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8306</v>
      </c>
      <c r="P411" t="s">
        <v>8311</v>
      </c>
      <c r="Q411" s="10">
        <f t="shared" si="18"/>
        <v>42573.862777777773</v>
      </c>
      <c r="R411" s="10">
        <f t="shared" si="19"/>
        <v>42543.862777777773</v>
      </c>
      <c r="S411">
        <f t="shared" si="20"/>
        <v>2016</v>
      </c>
    </row>
    <row r="412" spans="1:19" ht="42.75" x14ac:dyDescent="0.4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8306</v>
      </c>
      <c r="P412" t="s">
        <v>8311</v>
      </c>
      <c r="Q412" s="10">
        <f t="shared" si="18"/>
        <v>42173.981446759266</v>
      </c>
      <c r="R412" s="10">
        <f t="shared" si="19"/>
        <v>42113.981446759266</v>
      </c>
      <c r="S412">
        <f t="shared" si="20"/>
        <v>2015</v>
      </c>
    </row>
    <row r="413" spans="1:19" ht="42.75" x14ac:dyDescent="0.4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8306</v>
      </c>
      <c r="P413" t="s">
        <v>8311</v>
      </c>
      <c r="Q413" s="10">
        <f t="shared" si="18"/>
        <v>41630.208333333336</v>
      </c>
      <c r="R413" s="10">
        <f t="shared" si="19"/>
        <v>41598.17597222222</v>
      </c>
      <c r="S413">
        <f t="shared" si="20"/>
        <v>2013</v>
      </c>
    </row>
    <row r="414" spans="1:19" ht="42.75" x14ac:dyDescent="0.4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8306</v>
      </c>
      <c r="P414" t="s">
        <v>8311</v>
      </c>
      <c r="Q414" s="10">
        <f t="shared" si="18"/>
        <v>41115.742800925924</v>
      </c>
      <c r="R414" s="10">
        <f t="shared" si="19"/>
        <v>41099.742800925924</v>
      </c>
      <c r="S414">
        <f t="shared" si="20"/>
        <v>2012</v>
      </c>
    </row>
    <row r="415" spans="1:19" ht="42.75" x14ac:dyDescent="0.4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8306</v>
      </c>
      <c r="P415" t="s">
        <v>8311</v>
      </c>
      <c r="Q415" s="10">
        <f t="shared" si="18"/>
        <v>41109.877442129626</v>
      </c>
      <c r="R415" s="10">
        <f t="shared" si="19"/>
        <v>41079.877442129626</v>
      </c>
      <c r="S415">
        <f t="shared" si="20"/>
        <v>2012</v>
      </c>
    </row>
    <row r="416" spans="1:19" ht="42.75" x14ac:dyDescent="0.4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8306</v>
      </c>
      <c r="P416" t="s">
        <v>8311</v>
      </c>
      <c r="Q416" s="10">
        <f t="shared" si="18"/>
        <v>41559.063252314816</v>
      </c>
      <c r="R416" s="10">
        <f t="shared" si="19"/>
        <v>41529.063252314816</v>
      </c>
      <c r="S416">
        <f t="shared" si="20"/>
        <v>2013</v>
      </c>
    </row>
    <row r="417" spans="1:19" ht="57" x14ac:dyDescent="0.4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8306</v>
      </c>
      <c r="P417" t="s">
        <v>8311</v>
      </c>
      <c r="Q417" s="10">
        <f t="shared" si="18"/>
        <v>41929.5</v>
      </c>
      <c r="R417" s="10">
        <f t="shared" si="19"/>
        <v>41904.851875</v>
      </c>
      <c r="S417">
        <f t="shared" si="20"/>
        <v>2014</v>
      </c>
    </row>
    <row r="418" spans="1:19" ht="42.75" x14ac:dyDescent="0.4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8306</v>
      </c>
      <c r="P418" t="s">
        <v>8311</v>
      </c>
      <c r="Q418" s="10">
        <f t="shared" si="18"/>
        <v>41678.396192129629</v>
      </c>
      <c r="R418" s="10">
        <f t="shared" si="19"/>
        <v>41648.396192129629</v>
      </c>
      <c r="S418">
        <f t="shared" si="20"/>
        <v>2014</v>
      </c>
    </row>
    <row r="419" spans="1:19" ht="42.75" x14ac:dyDescent="0.4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8306</v>
      </c>
      <c r="P419" t="s">
        <v>8311</v>
      </c>
      <c r="Q419" s="10">
        <f t="shared" si="18"/>
        <v>41372.189583333333</v>
      </c>
      <c r="R419" s="10">
        <f t="shared" si="19"/>
        <v>41360.970601851855</v>
      </c>
      <c r="S419">
        <f t="shared" si="20"/>
        <v>2013</v>
      </c>
    </row>
    <row r="420" spans="1:19" ht="42.75" x14ac:dyDescent="0.4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8306</v>
      </c>
      <c r="P420" t="s">
        <v>8311</v>
      </c>
      <c r="Q420" s="10">
        <f t="shared" si="18"/>
        <v>42208.282372685186</v>
      </c>
      <c r="R420" s="10">
        <f t="shared" si="19"/>
        <v>42178.282372685186</v>
      </c>
      <c r="S420">
        <f t="shared" si="20"/>
        <v>2015</v>
      </c>
    </row>
    <row r="421" spans="1:19" ht="42.75" x14ac:dyDescent="0.4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8306</v>
      </c>
      <c r="P421" t="s">
        <v>8311</v>
      </c>
      <c r="Q421" s="10">
        <f t="shared" si="18"/>
        <v>41454.842442129629</v>
      </c>
      <c r="R421" s="10">
        <f t="shared" si="19"/>
        <v>41394.842442129629</v>
      </c>
      <c r="S421">
        <f t="shared" si="20"/>
        <v>2013</v>
      </c>
    </row>
    <row r="422" spans="1:19" ht="42.75" x14ac:dyDescent="0.4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8306</v>
      </c>
      <c r="P422" t="s">
        <v>8312</v>
      </c>
      <c r="Q422" s="10">
        <f t="shared" si="18"/>
        <v>41712.194803240738</v>
      </c>
      <c r="R422" s="10">
        <f t="shared" si="19"/>
        <v>41682.23646990741</v>
      </c>
      <c r="S422">
        <f t="shared" si="20"/>
        <v>2014</v>
      </c>
    </row>
    <row r="423" spans="1:19" ht="42.75" x14ac:dyDescent="0.4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8306</v>
      </c>
      <c r="P423" t="s">
        <v>8312</v>
      </c>
      <c r="Q423" s="10">
        <f t="shared" si="18"/>
        <v>42237.491388888884</v>
      </c>
      <c r="R423" s="10">
        <f t="shared" si="19"/>
        <v>42177.491388888884</v>
      </c>
      <c r="S423">
        <f t="shared" si="20"/>
        <v>2015</v>
      </c>
    </row>
    <row r="424" spans="1:19" ht="42.75" x14ac:dyDescent="0.4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8306</v>
      </c>
      <c r="P424" t="s">
        <v>8312</v>
      </c>
      <c r="Q424" s="10">
        <f t="shared" si="18"/>
        <v>41893.260381944441</v>
      </c>
      <c r="R424" s="10">
        <f t="shared" si="19"/>
        <v>41863.260381944441</v>
      </c>
      <c r="S424">
        <f t="shared" si="20"/>
        <v>2014</v>
      </c>
    </row>
    <row r="425" spans="1:19" ht="42.75" x14ac:dyDescent="0.4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8306</v>
      </c>
      <c r="P425" t="s">
        <v>8312</v>
      </c>
      <c r="Q425" s="10">
        <f t="shared" si="18"/>
        <v>41430.92627314815</v>
      </c>
      <c r="R425" s="10">
        <f t="shared" si="19"/>
        <v>41400.92627314815</v>
      </c>
      <c r="S425">
        <f t="shared" si="20"/>
        <v>2013</v>
      </c>
    </row>
    <row r="426" spans="1:19" ht="42.75" x14ac:dyDescent="0.4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8306</v>
      </c>
      <c r="P426" t="s">
        <v>8312</v>
      </c>
      <c r="Q426" s="10">
        <f t="shared" si="18"/>
        <v>40994.334479166668</v>
      </c>
      <c r="R426" s="10">
        <f t="shared" si="19"/>
        <v>40934.376145833332</v>
      </c>
      <c r="S426">
        <f t="shared" si="20"/>
        <v>2012</v>
      </c>
    </row>
    <row r="427" spans="1:19" ht="42.75" x14ac:dyDescent="0.4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8306</v>
      </c>
      <c r="P427" t="s">
        <v>8312</v>
      </c>
      <c r="Q427" s="10">
        <f t="shared" si="18"/>
        <v>42335.902824074074</v>
      </c>
      <c r="R427" s="10">
        <f t="shared" si="19"/>
        <v>42275.861157407402</v>
      </c>
      <c r="S427">
        <f t="shared" si="20"/>
        <v>2015</v>
      </c>
    </row>
    <row r="428" spans="1:19" ht="42.75" x14ac:dyDescent="0.4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8306</v>
      </c>
      <c r="P428" t="s">
        <v>8312</v>
      </c>
      <c r="Q428" s="10">
        <f t="shared" si="18"/>
        <v>42430.711967592593</v>
      </c>
      <c r="R428" s="10">
        <f t="shared" si="19"/>
        <v>42400.711967592593</v>
      </c>
      <c r="S428">
        <f t="shared" si="20"/>
        <v>2016</v>
      </c>
    </row>
    <row r="429" spans="1:19" ht="42.75" x14ac:dyDescent="0.4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8306</v>
      </c>
      <c r="P429" t="s">
        <v>8312</v>
      </c>
      <c r="Q429" s="10">
        <f t="shared" si="18"/>
        <v>42299.790972222225</v>
      </c>
      <c r="R429" s="10">
        <f t="shared" si="19"/>
        <v>42285.909027777772</v>
      </c>
      <c r="S429">
        <f t="shared" si="20"/>
        <v>2015</v>
      </c>
    </row>
    <row r="430" spans="1:19" ht="28.5" x14ac:dyDescent="0.4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8306</v>
      </c>
      <c r="P430" t="s">
        <v>8312</v>
      </c>
      <c r="Q430" s="10">
        <f t="shared" si="18"/>
        <v>41806.916666666664</v>
      </c>
      <c r="R430" s="10">
        <f t="shared" si="19"/>
        <v>41778.766724537039</v>
      </c>
      <c r="S430">
        <f t="shared" si="20"/>
        <v>2014</v>
      </c>
    </row>
    <row r="431" spans="1:19" ht="57" x14ac:dyDescent="0.4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8306</v>
      </c>
      <c r="P431" t="s">
        <v>8312</v>
      </c>
      <c r="Q431" s="10">
        <f t="shared" si="18"/>
        <v>40144.207638888889</v>
      </c>
      <c r="R431" s="10">
        <f t="shared" si="19"/>
        <v>40070.901412037041</v>
      </c>
      <c r="S431">
        <f t="shared" si="20"/>
        <v>2009</v>
      </c>
    </row>
    <row r="432" spans="1:19" ht="42.75" x14ac:dyDescent="0.4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8306</v>
      </c>
      <c r="P432" t="s">
        <v>8312</v>
      </c>
      <c r="Q432" s="10">
        <f t="shared" si="18"/>
        <v>41528.107256944444</v>
      </c>
      <c r="R432" s="10">
        <f t="shared" si="19"/>
        <v>41513.107256944444</v>
      </c>
      <c r="S432">
        <f t="shared" si="20"/>
        <v>2013</v>
      </c>
    </row>
    <row r="433" spans="1:19" ht="42.75" x14ac:dyDescent="0.4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8306</v>
      </c>
      <c r="P433" t="s">
        <v>8312</v>
      </c>
      <c r="Q433" s="10">
        <f t="shared" si="18"/>
        <v>42556.871331018512</v>
      </c>
      <c r="R433" s="10">
        <f t="shared" si="19"/>
        <v>42526.871331018512</v>
      </c>
      <c r="S433">
        <f t="shared" si="20"/>
        <v>2016</v>
      </c>
    </row>
    <row r="434" spans="1:19" ht="42.75" x14ac:dyDescent="0.4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8306</v>
      </c>
      <c r="P434" t="s">
        <v>8312</v>
      </c>
      <c r="Q434" s="10">
        <f t="shared" si="18"/>
        <v>42298.726631944446</v>
      </c>
      <c r="R434" s="10">
        <f t="shared" si="19"/>
        <v>42238.726631944446</v>
      </c>
      <c r="S434">
        <f t="shared" si="20"/>
        <v>2015</v>
      </c>
    </row>
    <row r="435" spans="1:19" ht="57" x14ac:dyDescent="0.4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8306</v>
      </c>
      <c r="P435" t="s">
        <v>8312</v>
      </c>
      <c r="Q435" s="10">
        <f t="shared" si="18"/>
        <v>42288.629884259266</v>
      </c>
      <c r="R435" s="10">
        <f t="shared" si="19"/>
        <v>42228.629884259266</v>
      </c>
      <c r="S435">
        <f t="shared" si="20"/>
        <v>2015</v>
      </c>
    </row>
    <row r="436" spans="1:19" ht="42.75" x14ac:dyDescent="0.4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8306</v>
      </c>
      <c r="P436" t="s">
        <v>8312</v>
      </c>
      <c r="Q436" s="10">
        <f t="shared" si="18"/>
        <v>41609.876180555555</v>
      </c>
      <c r="R436" s="10">
        <f t="shared" si="19"/>
        <v>41576.834513888891</v>
      </c>
      <c r="S436">
        <f t="shared" si="20"/>
        <v>2013</v>
      </c>
    </row>
    <row r="437" spans="1:19" ht="42.75" x14ac:dyDescent="0.4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8306</v>
      </c>
      <c r="P437" t="s">
        <v>8312</v>
      </c>
      <c r="Q437" s="10">
        <f t="shared" si="18"/>
        <v>41530.747453703705</v>
      </c>
      <c r="R437" s="10">
        <f t="shared" si="19"/>
        <v>41500.747453703705</v>
      </c>
      <c r="S437">
        <f t="shared" si="20"/>
        <v>2013</v>
      </c>
    </row>
    <row r="438" spans="1:19" ht="42.75" x14ac:dyDescent="0.4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8306</v>
      </c>
      <c r="P438" t="s">
        <v>8312</v>
      </c>
      <c r="Q438" s="10">
        <f t="shared" si="18"/>
        <v>41486.36241898148</v>
      </c>
      <c r="R438" s="10">
        <f t="shared" si="19"/>
        <v>41456.36241898148</v>
      </c>
      <c r="S438">
        <f t="shared" si="20"/>
        <v>2013</v>
      </c>
    </row>
    <row r="439" spans="1:19" ht="42.75" x14ac:dyDescent="0.4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8306</v>
      </c>
      <c r="P439" t="s">
        <v>8312</v>
      </c>
      <c r="Q439" s="10">
        <f t="shared" si="18"/>
        <v>42651.31858796296</v>
      </c>
      <c r="R439" s="10">
        <f t="shared" si="19"/>
        <v>42591.31858796296</v>
      </c>
      <c r="S439">
        <f t="shared" si="20"/>
        <v>2016</v>
      </c>
    </row>
    <row r="440" spans="1:19" ht="42.75" x14ac:dyDescent="0.4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8306</v>
      </c>
      <c r="P440" t="s">
        <v>8312</v>
      </c>
      <c r="Q440" s="10">
        <f t="shared" si="18"/>
        <v>42326.302754629629</v>
      </c>
      <c r="R440" s="10">
        <f t="shared" si="19"/>
        <v>42296.261087962965</v>
      </c>
      <c r="S440">
        <f t="shared" si="20"/>
        <v>2015</v>
      </c>
    </row>
    <row r="441" spans="1:19" ht="42.75" x14ac:dyDescent="0.4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8306</v>
      </c>
      <c r="P441" t="s">
        <v>8312</v>
      </c>
      <c r="Q441" s="10">
        <f t="shared" si="18"/>
        <v>41929.761782407404</v>
      </c>
      <c r="R441" s="10">
        <f t="shared" si="19"/>
        <v>41919.761782407404</v>
      </c>
      <c r="S441">
        <f t="shared" si="20"/>
        <v>2014</v>
      </c>
    </row>
    <row r="442" spans="1:19" ht="42.75" x14ac:dyDescent="0.4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8306</v>
      </c>
      <c r="P442" t="s">
        <v>8312</v>
      </c>
      <c r="Q442" s="10">
        <f t="shared" si="18"/>
        <v>42453.943900462968</v>
      </c>
      <c r="R442" s="10">
        <f t="shared" si="19"/>
        <v>42423.985567129625</v>
      </c>
      <c r="S442">
        <f t="shared" si="20"/>
        <v>2016</v>
      </c>
    </row>
    <row r="443" spans="1:19" ht="42.75" x14ac:dyDescent="0.4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8306</v>
      </c>
      <c r="P443" t="s">
        <v>8312</v>
      </c>
      <c r="Q443" s="10">
        <f t="shared" si="18"/>
        <v>41580.793935185182</v>
      </c>
      <c r="R443" s="10">
        <f t="shared" si="19"/>
        <v>41550.793935185182</v>
      </c>
      <c r="S443">
        <f t="shared" si="20"/>
        <v>2013</v>
      </c>
    </row>
    <row r="444" spans="1:19" x14ac:dyDescent="0.4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8306</v>
      </c>
      <c r="P444" t="s">
        <v>8312</v>
      </c>
      <c r="Q444" s="10">
        <f t="shared" si="18"/>
        <v>42054.888692129629</v>
      </c>
      <c r="R444" s="10">
        <f t="shared" si="19"/>
        <v>42024.888692129629</v>
      </c>
      <c r="S444">
        <f t="shared" si="20"/>
        <v>2015</v>
      </c>
    </row>
    <row r="445" spans="1:19" ht="42.75" x14ac:dyDescent="0.4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8306</v>
      </c>
      <c r="P445" t="s">
        <v>8312</v>
      </c>
      <c r="Q445" s="10">
        <f t="shared" si="18"/>
        <v>41680.015057870369</v>
      </c>
      <c r="R445" s="10">
        <f t="shared" si="19"/>
        <v>41650.015057870369</v>
      </c>
      <c r="S445">
        <f t="shared" si="20"/>
        <v>2014</v>
      </c>
    </row>
    <row r="446" spans="1:19" ht="42.75" x14ac:dyDescent="0.4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8306</v>
      </c>
      <c r="P446" t="s">
        <v>8312</v>
      </c>
      <c r="Q446" s="10">
        <f t="shared" si="18"/>
        <v>40954.906956018516</v>
      </c>
      <c r="R446" s="10">
        <f t="shared" si="19"/>
        <v>40894.906956018516</v>
      </c>
      <c r="S446">
        <f t="shared" si="20"/>
        <v>2011</v>
      </c>
    </row>
    <row r="447" spans="1:19" ht="42.75" x14ac:dyDescent="0.4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8306</v>
      </c>
      <c r="P447" t="s">
        <v>8312</v>
      </c>
      <c r="Q447" s="10">
        <f t="shared" si="18"/>
        <v>42145.335358796292</v>
      </c>
      <c r="R447" s="10">
        <f t="shared" si="19"/>
        <v>42130.335358796292</v>
      </c>
      <c r="S447">
        <f t="shared" si="20"/>
        <v>2015</v>
      </c>
    </row>
    <row r="448" spans="1:19" ht="42.75" x14ac:dyDescent="0.4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8306</v>
      </c>
      <c r="P448" t="s">
        <v>8312</v>
      </c>
      <c r="Q448" s="10">
        <f t="shared" si="18"/>
        <v>42067.083564814813</v>
      </c>
      <c r="R448" s="10">
        <f t="shared" si="19"/>
        <v>42037.083564814813</v>
      </c>
      <c r="S448">
        <f t="shared" si="20"/>
        <v>2015</v>
      </c>
    </row>
    <row r="449" spans="1:19" ht="42.75" x14ac:dyDescent="0.4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8306</v>
      </c>
      <c r="P449" t="s">
        <v>8312</v>
      </c>
      <c r="Q449" s="10">
        <f t="shared" si="18"/>
        <v>41356.513460648144</v>
      </c>
      <c r="R449" s="10">
        <f t="shared" si="19"/>
        <v>41331.555127314816</v>
      </c>
      <c r="S449">
        <f t="shared" si="20"/>
        <v>2013</v>
      </c>
    </row>
    <row r="450" spans="1:19" ht="42.75" x14ac:dyDescent="0.4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8306</v>
      </c>
      <c r="P450" t="s">
        <v>8312</v>
      </c>
      <c r="Q450" s="10">
        <f t="shared" si="18"/>
        <v>41773.758043981477</v>
      </c>
      <c r="R450" s="10">
        <f t="shared" si="19"/>
        <v>41753.758043981477</v>
      </c>
      <c r="S450">
        <f t="shared" si="20"/>
        <v>2014</v>
      </c>
    </row>
    <row r="451" spans="1:19" ht="42.75" x14ac:dyDescent="0.4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8306</v>
      </c>
      <c r="P451" t="s">
        <v>8312</v>
      </c>
      <c r="Q451" s="10">
        <f t="shared" ref="Q451:Q514" si="21">(I451/60/60/24)+DATE(1970,1,1)</f>
        <v>41564.568113425928</v>
      </c>
      <c r="R451" s="10">
        <f t="shared" ref="R451:R514" si="22">(J451/60/60/24)+DATE(1970, 1,1)</f>
        <v>41534.568113425928</v>
      </c>
      <c r="S451">
        <f t="shared" ref="S451:S514" si="23">YEAR(R451)</f>
        <v>2013</v>
      </c>
    </row>
    <row r="452" spans="1:19" ht="42.75" x14ac:dyDescent="0.4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8306</v>
      </c>
      <c r="P452" t="s">
        <v>8312</v>
      </c>
      <c r="Q452" s="10">
        <f t="shared" si="21"/>
        <v>41684.946759259255</v>
      </c>
      <c r="R452" s="10">
        <f t="shared" si="22"/>
        <v>41654.946759259255</v>
      </c>
      <c r="S452">
        <f t="shared" si="23"/>
        <v>2014</v>
      </c>
    </row>
    <row r="453" spans="1:19" ht="42.75" x14ac:dyDescent="0.4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8306</v>
      </c>
      <c r="P453" t="s">
        <v>8312</v>
      </c>
      <c r="Q453" s="10">
        <f t="shared" si="21"/>
        <v>41664.715173611112</v>
      </c>
      <c r="R453" s="10">
        <f t="shared" si="22"/>
        <v>41634.715173611112</v>
      </c>
      <c r="S453">
        <f t="shared" si="23"/>
        <v>2013</v>
      </c>
    </row>
    <row r="454" spans="1:19" ht="28.5" x14ac:dyDescent="0.4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8306</v>
      </c>
      <c r="P454" t="s">
        <v>8312</v>
      </c>
      <c r="Q454" s="10">
        <f t="shared" si="21"/>
        <v>42137.703877314809</v>
      </c>
      <c r="R454" s="10">
        <f t="shared" si="22"/>
        <v>42107.703877314809</v>
      </c>
      <c r="S454">
        <f t="shared" si="23"/>
        <v>2015</v>
      </c>
    </row>
    <row r="455" spans="1:19" ht="42.75" x14ac:dyDescent="0.4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8306</v>
      </c>
      <c r="P455" t="s">
        <v>8312</v>
      </c>
      <c r="Q455" s="10">
        <f t="shared" si="21"/>
        <v>42054.824988425928</v>
      </c>
      <c r="R455" s="10">
        <f t="shared" si="22"/>
        <v>42038.824988425928</v>
      </c>
      <c r="S455">
        <f t="shared" si="23"/>
        <v>2015</v>
      </c>
    </row>
    <row r="456" spans="1:19" ht="42.75" x14ac:dyDescent="0.4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8306</v>
      </c>
      <c r="P456" t="s">
        <v>8312</v>
      </c>
      <c r="Q456" s="10">
        <f t="shared" si="21"/>
        <v>41969.551388888889</v>
      </c>
      <c r="R456" s="10">
        <f t="shared" si="22"/>
        <v>41938.717256944445</v>
      </c>
      <c r="S456">
        <f t="shared" si="23"/>
        <v>2014</v>
      </c>
    </row>
    <row r="457" spans="1:19" ht="42.75" x14ac:dyDescent="0.4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8306</v>
      </c>
      <c r="P457" t="s">
        <v>8312</v>
      </c>
      <c r="Q457" s="10">
        <f t="shared" si="21"/>
        <v>41016.021527777775</v>
      </c>
      <c r="R457" s="10">
        <f t="shared" si="22"/>
        <v>40971.002569444441</v>
      </c>
      <c r="S457">
        <f t="shared" si="23"/>
        <v>2012</v>
      </c>
    </row>
    <row r="458" spans="1:19" ht="42.75" x14ac:dyDescent="0.4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8306</v>
      </c>
      <c r="P458" t="s">
        <v>8312</v>
      </c>
      <c r="Q458" s="10">
        <f t="shared" si="21"/>
        <v>41569.165972222225</v>
      </c>
      <c r="R458" s="10">
        <f t="shared" si="22"/>
        <v>41547.694456018515</v>
      </c>
      <c r="S458">
        <f t="shared" si="23"/>
        <v>2013</v>
      </c>
    </row>
    <row r="459" spans="1:19" ht="42.75" x14ac:dyDescent="0.4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8306</v>
      </c>
      <c r="P459" t="s">
        <v>8312</v>
      </c>
      <c r="Q459" s="10">
        <f t="shared" si="21"/>
        <v>41867.767500000002</v>
      </c>
      <c r="R459" s="10">
        <f t="shared" si="22"/>
        <v>41837.767500000002</v>
      </c>
      <c r="S459">
        <f t="shared" si="23"/>
        <v>2014</v>
      </c>
    </row>
    <row r="460" spans="1:19" ht="42.75" x14ac:dyDescent="0.4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8306</v>
      </c>
      <c r="P460" t="s">
        <v>8312</v>
      </c>
      <c r="Q460" s="10">
        <f t="shared" si="21"/>
        <v>41408.69976851852</v>
      </c>
      <c r="R460" s="10">
        <f t="shared" si="22"/>
        <v>41378.69976851852</v>
      </c>
      <c r="S460">
        <f t="shared" si="23"/>
        <v>2013</v>
      </c>
    </row>
    <row r="461" spans="1:19" ht="42.75" x14ac:dyDescent="0.4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8306</v>
      </c>
      <c r="P461" t="s">
        <v>8312</v>
      </c>
      <c r="Q461" s="10">
        <f t="shared" si="21"/>
        <v>40860.682025462964</v>
      </c>
      <c r="R461" s="10">
        <f t="shared" si="22"/>
        <v>40800.6403587963</v>
      </c>
      <c r="S461">
        <f t="shared" si="23"/>
        <v>2011</v>
      </c>
    </row>
    <row r="462" spans="1:19" ht="28.5" x14ac:dyDescent="0.4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8306</v>
      </c>
      <c r="P462" t="s">
        <v>8312</v>
      </c>
      <c r="Q462" s="10">
        <f t="shared" si="21"/>
        <v>41791.166666666664</v>
      </c>
      <c r="R462" s="10">
        <f t="shared" si="22"/>
        <v>41759.542534722219</v>
      </c>
      <c r="S462">
        <f t="shared" si="23"/>
        <v>2014</v>
      </c>
    </row>
    <row r="463" spans="1:19" ht="42.75" x14ac:dyDescent="0.4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8306</v>
      </c>
      <c r="P463" t="s">
        <v>8312</v>
      </c>
      <c r="Q463" s="10">
        <f t="shared" si="21"/>
        <v>41427.84684027778</v>
      </c>
      <c r="R463" s="10">
        <f t="shared" si="22"/>
        <v>41407.84684027778</v>
      </c>
      <c r="S463">
        <f t="shared" si="23"/>
        <v>2013</v>
      </c>
    </row>
    <row r="464" spans="1:19" ht="42.75" x14ac:dyDescent="0.4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8306</v>
      </c>
      <c r="P464" t="s">
        <v>8312</v>
      </c>
      <c r="Q464" s="10">
        <f t="shared" si="21"/>
        <v>40765.126631944448</v>
      </c>
      <c r="R464" s="10">
        <f t="shared" si="22"/>
        <v>40705.126631944448</v>
      </c>
      <c r="S464">
        <f t="shared" si="23"/>
        <v>2011</v>
      </c>
    </row>
    <row r="465" spans="1:19" ht="42.75" x14ac:dyDescent="0.4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8306</v>
      </c>
      <c r="P465" t="s">
        <v>8312</v>
      </c>
      <c r="Q465" s="10">
        <f t="shared" si="21"/>
        <v>40810.710104166668</v>
      </c>
      <c r="R465" s="10">
        <f t="shared" si="22"/>
        <v>40750.710104166668</v>
      </c>
      <c r="S465">
        <f t="shared" si="23"/>
        <v>2011</v>
      </c>
    </row>
    <row r="466" spans="1:19" ht="28.5" x14ac:dyDescent="0.4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8306</v>
      </c>
      <c r="P466" t="s">
        <v>8312</v>
      </c>
      <c r="Q466" s="10">
        <f t="shared" si="21"/>
        <v>42508.848784722228</v>
      </c>
      <c r="R466" s="10">
        <f t="shared" si="22"/>
        <v>42488.848784722228</v>
      </c>
      <c r="S466">
        <f t="shared" si="23"/>
        <v>2016</v>
      </c>
    </row>
    <row r="467" spans="1:19" x14ac:dyDescent="0.4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8306</v>
      </c>
      <c r="P467" t="s">
        <v>8312</v>
      </c>
      <c r="Q467" s="10">
        <f t="shared" si="21"/>
        <v>41817.120069444441</v>
      </c>
      <c r="R467" s="10">
        <f t="shared" si="22"/>
        <v>41801.120069444441</v>
      </c>
      <c r="S467">
        <f t="shared" si="23"/>
        <v>2014</v>
      </c>
    </row>
    <row r="468" spans="1:19" ht="42.75" x14ac:dyDescent="0.4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8306</v>
      </c>
      <c r="P468" t="s">
        <v>8312</v>
      </c>
      <c r="Q468" s="10">
        <f t="shared" si="21"/>
        <v>41159.942870370374</v>
      </c>
      <c r="R468" s="10">
        <f t="shared" si="22"/>
        <v>41129.942870370374</v>
      </c>
      <c r="S468">
        <f t="shared" si="23"/>
        <v>2012</v>
      </c>
    </row>
    <row r="469" spans="1:19" ht="42.75" x14ac:dyDescent="0.4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8306</v>
      </c>
      <c r="P469" t="s">
        <v>8312</v>
      </c>
      <c r="Q469" s="10">
        <f t="shared" si="21"/>
        <v>41180.679791666669</v>
      </c>
      <c r="R469" s="10">
        <f t="shared" si="22"/>
        <v>41135.679791666669</v>
      </c>
      <c r="S469">
        <f t="shared" si="23"/>
        <v>2012</v>
      </c>
    </row>
    <row r="470" spans="1:19" ht="42.75" x14ac:dyDescent="0.4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8306</v>
      </c>
      <c r="P470" t="s">
        <v>8312</v>
      </c>
      <c r="Q470" s="10">
        <f t="shared" si="21"/>
        <v>41101.160474537035</v>
      </c>
      <c r="R470" s="10">
        <f t="shared" si="22"/>
        <v>41041.167627314811</v>
      </c>
      <c r="S470">
        <f t="shared" si="23"/>
        <v>2012</v>
      </c>
    </row>
    <row r="471" spans="1:19" ht="28.5" x14ac:dyDescent="0.4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8306</v>
      </c>
      <c r="P471" t="s">
        <v>8312</v>
      </c>
      <c r="Q471" s="10">
        <f t="shared" si="21"/>
        <v>41887.989861111113</v>
      </c>
      <c r="R471" s="10">
        <f t="shared" si="22"/>
        <v>41827.989861111113</v>
      </c>
      <c r="S471">
        <f t="shared" si="23"/>
        <v>2014</v>
      </c>
    </row>
    <row r="472" spans="1:19" ht="42.75" x14ac:dyDescent="0.4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8306</v>
      </c>
      <c r="P472" t="s">
        <v>8312</v>
      </c>
      <c r="Q472" s="10">
        <f t="shared" si="21"/>
        <v>41655.166666666664</v>
      </c>
      <c r="R472" s="10">
        <f t="shared" si="22"/>
        <v>41605.167696759258</v>
      </c>
      <c r="S472">
        <f t="shared" si="23"/>
        <v>2013</v>
      </c>
    </row>
    <row r="473" spans="1:19" ht="57" x14ac:dyDescent="0.4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8306</v>
      </c>
      <c r="P473" t="s">
        <v>8312</v>
      </c>
      <c r="Q473" s="10">
        <f t="shared" si="21"/>
        <v>41748.680312500001</v>
      </c>
      <c r="R473" s="10">
        <f t="shared" si="22"/>
        <v>41703.721979166665</v>
      </c>
      <c r="S473">
        <f t="shared" si="23"/>
        <v>2014</v>
      </c>
    </row>
    <row r="474" spans="1:19" ht="42.75" x14ac:dyDescent="0.4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8306</v>
      </c>
      <c r="P474" t="s">
        <v>8312</v>
      </c>
      <c r="Q474" s="10">
        <f t="shared" si="21"/>
        <v>41874.922662037039</v>
      </c>
      <c r="R474" s="10">
        <f t="shared" si="22"/>
        <v>41844.922662037039</v>
      </c>
      <c r="S474">
        <f t="shared" si="23"/>
        <v>2014</v>
      </c>
    </row>
    <row r="475" spans="1:19" ht="42.75" x14ac:dyDescent="0.4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8306</v>
      </c>
      <c r="P475" t="s">
        <v>8312</v>
      </c>
      <c r="Q475" s="10">
        <f t="shared" si="21"/>
        <v>41899.698136574072</v>
      </c>
      <c r="R475" s="10">
        <f t="shared" si="22"/>
        <v>41869.698136574072</v>
      </c>
      <c r="S475">
        <f t="shared" si="23"/>
        <v>2014</v>
      </c>
    </row>
    <row r="476" spans="1:19" ht="42.75" x14ac:dyDescent="0.4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8306</v>
      </c>
      <c r="P476" t="s">
        <v>8312</v>
      </c>
      <c r="Q476" s="10">
        <f t="shared" si="21"/>
        <v>42783.329039351855</v>
      </c>
      <c r="R476" s="10">
        <f t="shared" si="22"/>
        <v>42753.329039351855</v>
      </c>
      <c r="S476">
        <f t="shared" si="23"/>
        <v>2017</v>
      </c>
    </row>
    <row r="477" spans="1:19" ht="42.75" x14ac:dyDescent="0.4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8306</v>
      </c>
      <c r="P477" t="s">
        <v>8312</v>
      </c>
      <c r="Q477" s="10">
        <f t="shared" si="21"/>
        <v>42130.086145833338</v>
      </c>
      <c r="R477" s="10">
        <f t="shared" si="22"/>
        <v>42100.086145833338</v>
      </c>
      <c r="S477">
        <f t="shared" si="23"/>
        <v>2015</v>
      </c>
    </row>
    <row r="478" spans="1:19" ht="28.5" x14ac:dyDescent="0.4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8306</v>
      </c>
      <c r="P478" t="s">
        <v>8312</v>
      </c>
      <c r="Q478" s="10">
        <f t="shared" si="21"/>
        <v>41793.165972222225</v>
      </c>
      <c r="R478" s="10">
        <f t="shared" si="22"/>
        <v>41757.975011574075</v>
      </c>
      <c r="S478">
        <f t="shared" si="23"/>
        <v>2014</v>
      </c>
    </row>
    <row r="479" spans="1:19" ht="42.75" x14ac:dyDescent="0.4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8306</v>
      </c>
      <c r="P479" t="s">
        <v>8312</v>
      </c>
      <c r="Q479" s="10">
        <f t="shared" si="21"/>
        <v>41047.83488425926</v>
      </c>
      <c r="R479" s="10">
        <f t="shared" si="22"/>
        <v>40987.83488425926</v>
      </c>
      <c r="S479">
        <f t="shared" si="23"/>
        <v>2012</v>
      </c>
    </row>
    <row r="480" spans="1:19" ht="42.75" x14ac:dyDescent="0.4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8306</v>
      </c>
      <c r="P480" t="s">
        <v>8312</v>
      </c>
      <c r="Q480" s="10">
        <f t="shared" si="21"/>
        <v>42095.869317129633</v>
      </c>
      <c r="R480" s="10">
        <f t="shared" si="22"/>
        <v>42065.910983796297</v>
      </c>
      <c r="S480">
        <f t="shared" si="23"/>
        <v>2015</v>
      </c>
    </row>
    <row r="481" spans="1:19" ht="42.75" x14ac:dyDescent="0.4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8306</v>
      </c>
      <c r="P481" t="s">
        <v>8312</v>
      </c>
      <c r="Q481" s="10">
        <f t="shared" si="21"/>
        <v>41964.449479166666</v>
      </c>
      <c r="R481" s="10">
        <f t="shared" si="22"/>
        <v>41904.407812500001</v>
      </c>
      <c r="S481">
        <f t="shared" si="23"/>
        <v>2014</v>
      </c>
    </row>
    <row r="482" spans="1:19" ht="42.75" x14ac:dyDescent="0.4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8306</v>
      </c>
      <c r="P482" t="s">
        <v>8312</v>
      </c>
      <c r="Q482" s="10">
        <f t="shared" si="21"/>
        <v>41495.500173611108</v>
      </c>
      <c r="R482" s="10">
        <f t="shared" si="22"/>
        <v>41465.500173611108</v>
      </c>
      <c r="S482">
        <f t="shared" si="23"/>
        <v>2013</v>
      </c>
    </row>
    <row r="483" spans="1:19" ht="42.75" x14ac:dyDescent="0.4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8306</v>
      </c>
      <c r="P483" t="s">
        <v>8312</v>
      </c>
      <c r="Q483" s="10">
        <f t="shared" si="21"/>
        <v>41192.672326388885</v>
      </c>
      <c r="R483" s="10">
        <f t="shared" si="22"/>
        <v>41162.672326388885</v>
      </c>
      <c r="S483">
        <f t="shared" si="23"/>
        <v>2012</v>
      </c>
    </row>
    <row r="484" spans="1:19" ht="42.75" x14ac:dyDescent="0.4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8306</v>
      </c>
      <c r="P484" t="s">
        <v>8312</v>
      </c>
      <c r="Q484" s="10">
        <f t="shared" si="21"/>
        <v>42474.606944444444</v>
      </c>
      <c r="R484" s="10">
        <f t="shared" si="22"/>
        <v>42447.896875000006</v>
      </c>
      <c r="S484">
        <f t="shared" si="23"/>
        <v>2016</v>
      </c>
    </row>
    <row r="485" spans="1:19" ht="42.75" x14ac:dyDescent="0.4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8306</v>
      </c>
      <c r="P485" t="s">
        <v>8312</v>
      </c>
      <c r="Q485" s="10">
        <f t="shared" si="21"/>
        <v>41303.197592592594</v>
      </c>
      <c r="R485" s="10">
        <f t="shared" si="22"/>
        <v>41243.197592592594</v>
      </c>
      <c r="S485">
        <f t="shared" si="23"/>
        <v>2012</v>
      </c>
    </row>
    <row r="486" spans="1:19" ht="57" x14ac:dyDescent="0.4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8306</v>
      </c>
      <c r="P486" t="s">
        <v>8312</v>
      </c>
      <c r="Q486" s="10">
        <f t="shared" si="21"/>
        <v>42313.981157407412</v>
      </c>
      <c r="R486" s="10">
        <f t="shared" si="22"/>
        <v>42272.93949074074</v>
      </c>
      <c r="S486">
        <f t="shared" si="23"/>
        <v>2015</v>
      </c>
    </row>
    <row r="487" spans="1:19" ht="28.5" x14ac:dyDescent="0.4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8306</v>
      </c>
      <c r="P487" t="s">
        <v>8312</v>
      </c>
      <c r="Q487" s="10">
        <f t="shared" si="21"/>
        <v>41411.50577546296</v>
      </c>
      <c r="R487" s="10">
        <f t="shared" si="22"/>
        <v>41381.50577546296</v>
      </c>
      <c r="S487">
        <f t="shared" si="23"/>
        <v>2013</v>
      </c>
    </row>
    <row r="488" spans="1:19" ht="42.75" x14ac:dyDescent="0.4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8306</v>
      </c>
      <c r="P488" t="s">
        <v>8312</v>
      </c>
      <c r="Q488" s="10">
        <f t="shared" si="21"/>
        <v>41791.94258101852</v>
      </c>
      <c r="R488" s="10">
        <f t="shared" si="22"/>
        <v>41761.94258101852</v>
      </c>
      <c r="S488">
        <f t="shared" si="23"/>
        <v>2014</v>
      </c>
    </row>
    <row r="489" spans="1:19" ht="42.75" x14ac:dyDescent="0.4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8306</v>
      </c>
      <c r="P489" t="s">
        <v>8312</v>
      </c>
      <c r="Q489" s="10">
        <f t="shared" si="21"/>
        <v>42729.636504629627</v>
      </c>
      <c r="R489" s="10">
        <f t="shared" si="22"/>
        <v>42669.594837962963</v>
      </c>
      <c r="S489">
        <f t="shared" si="23"/>
        <v>2016</v>
      </c>
    </row>
    <row r="490" spans="1:19" ht="42.75" x14ac:dyDescent="0.4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8306</v>
      </c>
      <c r="P490" t="s">
        <v>8312</v>
      </c>
      <c r="Q490" s="10">
        <f t="shared" si="21"/>
        <v>42744.054398148146</v>
      </c>
      <c r="R490" s="10">
        <f t="shared" si="22"/>
        <v>42714.054398148146</v>
      </c>
      <c r="S490">
        <f t="shared" si="23"/>
        <v>2016</v>
      </c>
    </row>
    <row r="491" spans="1:19" ht="42.75" x14ac:dyDescent="0.4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8306</v>
      </c>
      <c r="P491" t="s">
        <v>8312</v>
      </c>
      <c r="Q491" s="10">
        <f t="shared" si="21"/>
        <v>40913.481249999997</v>
      </c>
      <c r="R491" s="10">
        <f t="shared" si="22"/>
        <v>40882.481666666667</v>
      </c>
      <c r="S491">
        <f t="shared" si="23"/>
        <v>2011</v>
      </c>
    </row>
    <row r="492" spans="1:19" x14ac:dyDescent="0.4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8306</v>
      </c>
      <c r="P492" t="s">
        <v>8312</v>
      </c>
      <c r="Q492" s="10">
        <f t="shared" si="21"/>
        <v>41143.968576388892</v>
      </c>
      <c r="R492" s="10">
        <f t="shared" si="22"/>
        <v>41113.968576388892</v>
      </c>
      <c r="S492">
        <f t="shared" si="23"/>
        <v>2012</v>
      </c>
    </row>
    <row r="493" spans="1:19" ht="42.75" x14ac:dyDescent="0.4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8306</v>
      </c>
      <c r="P493" t="s">
        <v>8312</v>
      </c>
      <c r="Q493" s="10">
        <f t="shared" si="21"/>
        <v>42396.982627314821</v>
      </c>
      <c r="R493" s="10">
        <f t="shared" si="22"/>
        <v>42366.982627314821</v>
      </c>
      <c r="S493">
        <f t="shared" si="23"/>
        <v>2015</v>
      </c>
    </row>
    <row r="494" spans="1:19" ht="42.75" x14ac:dyDescent="0.4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8306</v>
      </c>
      <c r="P494" t="s">
        <v>8312</v>
      </c>
      <c r="Q494" s="10">
        <f t="shared" si="21"/>
        <v>42656.03506944445</v>
      </c>
      <c r="R494" s="10">
        <f t="shared" si="22"/>
        <v>42596.03506944445</v>
      </c>
      <c r="S494">
        <f t="shared" si="23"/>
        <v>2016</v>
      </c>
    </row>
    <row r="495" spans="1:19" ht="42.75" x14ac:dyDescent="0.4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8306</v>
      </c>
      <c r="P495" t="s">
        <v>8312</v>
      </c>
      <c r="Q495" s="10">
        <f t="shared" si="21"/>
        <v>42144.726134259254</v>
      </c>
      <c r="R495" s="10">
        <f t="shared" si="22"/>
        <v>42114.726134259254</v>
      </c>
      <c r="S495">
        <f t="shared" si="23"/>
        <v>2015</v>
      </c>
    </row>
    <row r="496" spans="1:19" ht="42.75" x14ac:dyDescent="0.4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8306</v>
      </c>
      <c r="P496" t="s">
        <v>8312</v>
      </c>
      <c r="Q496" s="10">
        <f t="shared" si="21"/>
        <v>41823.125</v>
      </c>
      <c r="R496" s="10">
        <f t="shared" si="22"/>
        <v>41799.830613425926</v>
      </c>
      <c r="S496">
        <f t="shared" si="23"/>
        <v>2014</v>
      </c>
    </row>
    <row r="497" spans="1:19" ht="42.75" x14ac:dyDescent="0.4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8306</v>
      </c>
      <c r="P497" t="s">
        <v>8312</v>
      </c>
      <c r="Q497" s="10">
        <f t="shared" si="21"/>
        <v>42201.827604166669</v>
      </c>
      <c r="R497" s="10">
        <f t="shared" si="22"/>
        <v>42171.827604166669</v>
      </c>
      <c r="S497">
        <f t="shared" si="23"/>
        <v>2015</v>
      </c>
    </row>
    <row r="498" spans="1:19" ht="28.5" x14ac:dyDescent="0.4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8306</v>
      </c>
      <c r="P498" t="s">
        <v>8312</v>
      </c>
      <c r="Q498" s="10">
        <f t="shared" si="21"/>
        <v>41680.93141203704</v>
      </c>
      <c r="R498" s="10">
        <f t="shared" si="22"/>
        <v>41620.93141203704</v>
      </c>
      <c r="S498">
        <f t="shared" si="23"/>
        <v>2013</v>
      </c>
    </row>
    <row r="499" spans="1:19" x14ac:dyDescent="0.4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8306</v>
      </c>
      <c r="P499" t="s">
        <v>8312</v>
      </c>
      <c r="Q499" s="10">
        <f t="shared" si="21"/>
        <v>41998.208333333328</v>
      </c>
      <c r="R499" s="10">
        <f t="shared" si="22"/>
        <v>41945.037789351853</v>
      </c>
      <c r="S499">
        <f t="shared" si="23"/>
        <v>2014</v>
      </c>
    </row>
    <row r="500" spans="1:19" ht="42.75" x14ac:dyDescent="0.4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8306</v>
      </c>
      <c r="P500" t="s">
        <v>8312</v>
      </c>
      <c r="Q500" s="10">
        <f t="shared" si="21"/>
        <v>40900.762141203704</v>
      </c>
      <c r="R500" s="10">
        <f t="shared" si="22"/>
        <v>40858.762141203704</v>
      </c>
      <c r="S500">
        <f t="shared" si="23"/>
        <v>2011</v>
      </c>
    </row>
    <row r="501" spans="1:19" ht="57" x14ac:dyDescent="0.4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8306</v>
      </c>
      <c r="P501" t="s">
        <v>8312</v>
      </c>
      <c r="Q501" s="10">
        <f t="shared" si="21"/>
        <v>40098.874305555553</v>
      </c>
      <c r="R501" s="10">
        <f t="shared" si="22"/>
        <v>40043.895462962959</v>
      </c>
      <c r="S501">
        <f t="shared" si="23"/>
        <v>2009</v>
      </c>
    </row>
    <row r="502" spans="1:19" ht="57" x14ac:dyDescent="0.4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8306</v>
      </c>
      <c r="P502" t="s">
        <v>8312</v>
      </c>
      <c r="Q502" s="10">
        <f t="shared" si="21"/>
        <v>40306.927777777775</v>
      </c>
      <c r="R502" s="10">
        <f t="shared" si="22"/>
        <v>40247.886006944449</v>
      </c>
      <c r="S502">
        <f t="shared" si="23"/>
        <v>2010</v>
      </c>
    </row>
    <row r="503" spans="1:19" ht="42.75" x14ac:dyDescent="0.4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8306</v>
      </c>
      <c r="P503" t="s">
        <v>8312</v>
      </c>
      <c r="Q503" s="10">
        <f t="shared" si="21"/>
        <v>40733.234386574077</v>
      </c>
      <c r="R503" s="10">
        <f t="shared" si="22"/>
        <v>40703.234386574077</v>
      </c>
      <c r="S503">
        <f t="shared" si="23"/>
        <v>2011</v>
      </c>
    </row>
    <row r="504" spans="1:19" ht="42.75" x14ac:dyDescent="0.4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8306</v>
      </c>
      <c r="P504" t="s">
        <v>8312</v>
      </c>
      <c r="Q504" s="10">
        <f t="shared" si="21"/>
        <v>40986.511863425927</v>
      </c>
      <c r="R504" s="10">
        <f t="shared" si="22"/>
        <v>40956.553530092591</v>
      </c>
      <c r="S504">
        <f t="shared" si="23"/>
        <v>2012</v>
      </c>
    </row>
    <row r="505" spans="1:19" ht="42.75" x14ac:dyDescent="0.4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8306</v>
      </c>
      <c r="P505" t="s">
        <v>8312</v>
      </c>
      <c r="Q505" s="10">
        <f t="shared" si="21"/>
        <v>42021.526655092588</v>
      </c>
      <c r="R505" s="10">
        <f t="shared" si="22"/>
        <v>41991.526655092588</v>
      </c>
      <c r="S505">
        <f t="shared" si="23"/>
        <v>2014</v>
      </c>
    </row>
    <row r="506" spans="1:19" ht="42.75" x14ac:dyDescent="0.4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8306</v>
      </c>
      <c r="P506" t="s">
        <v>8312</v>
      </c>
      <c r="Q506" s="10">
        <f t="shared" si="21"/>
        <v>41009.941979166666</v>
      </c>
      <c r="R506" s="10">
        <f t="shared" si="22"/>
        <v>40949.98364583333</v>
      </c>
      <c r="S506">
        <f t="shared" si="23"/>
        <v>2012</v>
      </c>
    </row>
    <row r="507" spans="1:19" ht="42.75" x14ac:dyDescent="0.4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8306</v>
      </c>
      <c r="P507" t="s">
        <v>8312</v>
      </c>
      <c r="Q507" s="10">
        <f t="shared" si="21"/>
        <v>42363.098217592589</v>
      </c>
      <c r="R507" s="10">
        <f t="shared" si="22"/>
        <v>42318.098217592589</v>
      </c>
      <c r="S507">
        <f t="shared" si="23"/>
        <v>2015</v>
      </c>
    </row>
    <row r="508" spans="1:19" ht="42.75" x14ac:dyDescent="0.4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8306</v>
      </c>
      <c r="P508" t="s">
        <v>8312</v>
      </c>
      <c r="Q508" s="10">
        <f t="shared" si="21"/>
        <v>41496.552314814813</v>
      </c>
      <c r="R508" s="10">
        <f t="shared" si="22"/>
        <v>41466.552314814813</v>
      </c>
      <c r="S508">
        <f t="shared" si="23"/>
        <v>2013</v>
      </c>
    </row>
    <row r="509" spans="1:19" ht="42.75" x14ac:dyDescent="0.4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8306</v>
      </c>
      <c r="P509" t="s">
        <v>8312</v>
      </c>
      <c r="Q509" s="10">
        <f t="shared" si="21"/>
        <v>41201.958993055552</v>
      </c>
      <c r="R509" s="10">
        <f t="shared" si="22"/>
        <v>41156.958993055552</v>
      </c>
      <c r="S509">
        <f t="shared" si="23"/>
        <v>2012</v>
      </c>
    </row>
    <row r="510" spans="1:19" ht="57" x14ac:dyDescent="0.4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8306</v>
      </c>
      <c r="P510" t="s">
        <v>8312</v>
      </c>
      <c r="Q510" s="10">
        <f t="shared" si="21"/>
        <v>41054.593055555553</v>
      </c>
      <c r="R510" s="10">
        <f t="shared" si="22"/>
        <v>40995.024317129632</v>
      </c>
      <c r="S510">
        <f t="shared" si="23"/>
        <v>2012</v>
      </c>
    </row>
    <row r="511" spans="1:19" ht="42.75" x14ac:dyDescent="0.4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8306</v>
      </c>
      <c r="P511" t="s">
        <v>8312</v>
      </c>
      <c r="Q511" s="10">
        <f t="shared" si="21"/>
        <v>42183.631597222222</v>
      </c>
      <c r="R511" s="10">
        <f t="shared" si="22"/>
        <v>42153.631597222222</v>
      </c>
      <c r="S511">
        <f t="shared" si="23"/>
        <v>2015</v>
      </c>
    </row>
    <row r="512" spans="1:19" ht="42.75" x14ac:dyDescent="0.4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8306</v>
      </c>
      <c r="P512" t="s">
        <v>8312</v>
      </c>
      <c r="Q512" s="10">
        <f t="shared" si="21"/>
        <v>42430.176377314812</v>
      </c>
      <c r="R512" s="10">
        <f t="shared" si="22"/>
        <v>42400.176377314812</v>
      </c>
      <c r="S512">
        <f t="shared" si="23"/>
        <v>2016</v>
      </c>
    </row>
    <row r="513" spans="1:19" ht="42.75" x14ac:dyDescent="0.4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8306</v>
      </c>
      <c r="P513" t="s">
        <v>8312</v>
      </c>
      <c r="Q513" s="10">
        <f t="shared" si="21"/>
        <v>41370.261365740742</v>
      </c>
      <c r="R513" s="10">
        <f t="shared" si="22"/>
        <v>41340.303032407406</v>
      </c>
      <c r="S513">
        <f t="shared" si="23"/>
        <v>2013</v>
      </c>
    </row>
    <row r="514" spans="1:19" ht="42.75" x14ac:dyDescent="0.4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8306</v>
      </c>
      <c r="P514" t="s">
        <v>8312</v>
      </c>
      <c r="Q514" s="10">
        <f t="shared" si="21"/>
        <v>42694.783877314811</v>
      </c>
      <c r="R514" s="10">
        <f t="shared" si="22"/>
        <v>42649.742210648154</v>
      </c>
      <c r="S514">
        <f t="shared" si="23"/>
        <v>2016</v>
      </c>
    </row>
    <row r="515" spans="1:19" ht="28.5" x14ac:dyDescent="0.4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8306</v>
      </c>
      <c r="P515" t="s">
        <v>8312</v>
      </c>
      <c r="Q515" s="10">
        <f t="shared" ref="Q515:Q578" si="24">(I515/60/60/24)+DATE(1970,1,1)</f>
        <v>42597.291666666672</v>
      </c>
      <c r="R515" s="10">
        <f t="shared" ref="R515:R578" si="25">(J515/60/60/24)+DATE(1970, 1,1)</f>
        <v>42552.653993055559</v>
      </c>
      <c r="S515">
        <f t="shared" ref="S515:S578" si="26">YEAR(R515)</f>
        <v>2016</v>
      </c>
    </row>
    <row r="516" spans="1:19" ht="42.75" x14ac:dyDescent="0.4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8306</v>
      </c>
      <c r="P516" t="s">
        <v>8312</v>
      </c>
      <c r="Q516" s="10">
        <f t="shared" si="24"/>
        <v>41860.613969907405</v>
      </c>
      <c r="R516" s="10">
        <f t="shared" si="25"/>
        <v>41830.613969907405</v>
      </c>
      <c r="S516">
        <f t="shared" si="26"/>
        <v>2014</v>
      </c>
    </row>
    <row r="517" spans="1:19" ht="42.75" x14ac:dyDescent="0.4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8306</v>
      </c>
      <c r="P517" t="s">
        <v>8312</v>
      </c>
      <c r="Q517" s="10">
        <f t="shared" si="24"/>
        <v>42367.490752314814</v>
      </c>
      <c r="R517" s="10">
        <f t="shared" si="25"/>
        <v>42327.490752314814</v>
      </c>
      <c r="S517">
        <f t="shared" si="26"/>
        <v>2015</v>
      </c>
    </row>
    <row r="518" spans="1:19" ht="28.5" x14ac:dyDescent="0.4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8306</v>
      </c>
      <c r="P518" t="s">
        <v>8312</v>
      </c>
      <c r="Q518" s="10">
        <f t="shared" si="24"/>
        <v>42151.778703703705</v>
      </c>
      <c r="R518" s="10">
        <f t="shared" si="25"/>
        <v>42091.778703703705</v>
      </c>
      <c r="S518">
        <f t="shared" si="26"/>
        <v>2015</v>
      </c>
    </row>
    <row r="519" spans="1:19" ht="42.75" x14ac:dyDescent="0.4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8306</v>
      </c>
      <c r="P519" t="s">
        <v>8312</v>
      </c>
      <c r="Q519" s="10">
        <f t="shared" si="24"/>
        <v>42768.615289351852</v>
      </c>
      <c r="R519" s="10">
        <f t="shared" si="25"/>
        <v>42738.615289351852</v>
      </c>
      <c r="S519">
        <f t="shared" si="26"/>
        <v>2017</v>
      </c>
    </row>
    <row r="520" spans="1:19" ht="42.75" x14ac:dyDescent="0.4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8306</v>
      </c>
      <c r="P520" t="s">
        <v>8312</v>
      </c>
      <c r="Q520" s="10">
        <f t="shared" si="24"/>
        <v>42253.615277777775</v>
      </c>
      <c r="R520" s="10">
        <f t="shared" si="25"/>
        <v>42223.616018518514</v>
      </c>
      <c r="S520">
        <f t="shared" si="26"/>
        <v>2015</v>
      </c>
    </row>
    <row r="521" spans="1:19" ht="42.75" x14ac:dyDescent="0.4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8306</v>
      </c>
      <c r="P521" t="s">
        <v>8312</v>
      </c>
      <c r="Q521" s="10">
        <f t="shared" si="24"/>
        <v>41248.391446759262</v>
      </c>
      <c r="R521" s="10">
        <f t="shared" si="25"/>
        <v>41218.391446759262</v>
      </c>
      <c r="S521">
        <f t="shared" si="26"/>
        <v>2012</v>
      </c>
    </row>
    <row r="522" spans="1:19" ht="42.75" x14ac:dyDescent="0.4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8313</v>
      </c>
      <c r="P522" t="s">
        <v>8314</v>
      </c>
      <c r="Q522" s="10">
        <f t="shared" si="24"/>
        <v>42348.702094907407</v>
      </c>
      <c r="R522" s="10">
        <f t="shared" si="25"/>
        <v>42318.702094907407</v>
      </c>
      <c r="S522">
        <f t="shared" si="26"/>
        <v>2015</v>
      </c>
    </row>
    <row r="523" spans="1:19" ht="42.75" x14ac:dyDescent="0.4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8313</v>
      </c>
      <c r="P523" t="s">
        <v>8314</v>
      </c>
      <c r="Q523" s="10">
        <f t="shared" si="24"/>
        <v>42675.207638888889</v>
      </c>
      <c r="R523" s="10">
        <f t="shared" si="25"/>
        <v>42646.092812499999</v>
      </c>
      <c r="S523">
        <f t="shared" si="26"/>
        <v>2016</v>
      </c>
    </row>
    <row r="524" spans="1:19" ht="42.75" x14ac:dyDescent="0.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8313</v>
      </c>
      <c r="P524" t="s">
        <v>8314</v>
      </c>
      <c r="Q524" s="10">
        <f t="shared" si="24"/>
        <v>42449.999131944445</v>
      </c>
      <c r="R524" s="10">
        <f t="shared" si="25"/>
        <v>42430.040798611109</v>
      </c>
      <c r="S524">
        <f t="shared" si="26"/>
        <v>2016</v>
      </c>
    </row>
    <row r="525" spans="1:19" ht="42.75" x14ac:dyDescent="0.4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8313</v>
      </c>
      <c r="P525" t="s">
        <v>8314</v>
      </c>
      <c r="Q525" s="10">
        <f t="shared" si="24"/>
        <v>42268.13282407407</v>
      </c>
      <c r="R525" s="10">
        <f t="shared" si="25"/>
        <v>42238.13282407407</v>
      </c>
      <c r="S525">
        <f t="shared" si="26"/>
        <v>2015</v>
      </c>
    </row>
    <row r="526" spans="1:19" ht="42.75" x14ac:dyDescent="0.4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8313</v>
      </c>
      <c r="P526" t="s">
        <v>8314</v>
      </c>
      <c r="Q526" s="10">
        <f t="shared" si="24"/>
        <v>42522.717233796298</v>
      </c>
      <c r="R526" s="10">
        <f t="shared" si="25"/>
        <v>42492.717233796298</v>
      </c>
      <c r="S526">
        <f t="shared" si="26"/>
        <v>2016</v>
      </c>
    </row>
    <row r="527" spans="1:19" ht="57" x14ac:dyDescent="0.4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8313</v>
      </c>
      <c r="P527" t="s">
        <v>8314</v>
      </c>
      <c r="Q527" s="10">
        <f t="shared" si="24"/>
        <v>41895.400937500002</v>
      </c>
      <c r="R527" s="10">
        <f t="shared" si="25"/>
        <v>41850.400937500002</v>
      </c>
      <c r="S527">
        <f t="shared" si="26"/>
        <v>2014</v>
      </c>
    </row>
    <row r="528" spans="1:19" ht="42.75" x14ac:dyDescent="0.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8313</v>
      </c>
      <c r="P528" t="s">
        <v>8314</v>
      </c>
      <c r="Q528" s="10">
        <f t="shared" si="24"/>
        <v>42223.708333333328</v>
      </c>
      <c r="R528" s="10">
        <f t="shared" si="25"/>
        <v>42192.591944444444</v>
      </c>
      <c r="S528">
        <f t="shared" si="26"/>
        <v>2015</v>
      </c>
    </row>
    <row r="529" spans="1:19" ht="57" x14ac:dyDescent="0.4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8313</v>
      </c>
      <c r="P529" t="s">
        <v>8314</v>
      </c>
      <c r="Q529" s="10">
        <f t="shared" si="24"/>
        <v>42783.670138888891</v>
      </c>
      <c r="R529" s="10">
        <f t="shared" si="25"/>
        <v>42753.205625000002</v>
      </c>
      <c r="S529">
        <f t="shared" si="26"/>
        <v>2017</v>
      </c>
    </row>
    <row r="530" spans="1:19" ht="28.5" x14ac:dyDescent="0.4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8313</v>
      </c>
      <c r="P530" t="s">
        <v>8314</v>
      </c>
      <c r="Q530" s="10">
        <f t="shared" si="24"/>
        <v>42176.888888888891</v>
      </c>
      <c r="R530" s="10">
        <f t="shared" si="25"/>
        <v>42155.920219907406</v>
      </c>
      <c r="S530">
        <f t="shared" si="26"/>
        <v>2015</v>
      </c>
    </row>
    <row r="531" spans="1:19" ht="42.75" x14ac:dyDescent="0.4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8313</v>
      </c>
      <c r="P531" t="s">
        <v>8314</v>
      </c>
      <c r="Q531" s="10">
        <f t="shared" si="24"/>
        <v>42746.208333333328</v>
      </c>
      <c r="R531" s="10">
        <f t="shared" si="25"/>
        <v>42725.031180555554</v>
      </c>
      <c r="S531">
        <f t="shared" si="26"/>
        <v>2016</v>
      </c>
    </row>
    <row r="532" spans="1:19" ht="42.75" x14ac:dyDescent="0.4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8313</v>
      </c>
      <c r="P532" t="s">
        <v>8314</v>
      </c>
      <c r="Q532" s="10">
        <f t="shared" si="24"/>
        <v>42179.083333333328</v>
      </c>
      <c r="R532" s="10">
        <f t="shared" si="25"/>
        <v>42157.591064814813</v>
      </c>
      <c r="S532">
        <f t="shared" si="26"/>
        <v>2015</v>
      </c>
    </row>
    <row r="533" spans="1:19" ht="42.75" x14ac:dyDescent="0.4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8313</v>
      </c>
      <c r="P533" t="s">
        <v>8314</v>
      </c>
      <c r="Q533" s="10">
        <f t="shared" si="24"/>
        <v>42721.290972222225</v>
      </c>
      <c r="R533" s="10">
        <f t="shared" si="25"/>
        <v>42676.065150462964</v>
      </c>
      <c r="S533">
        <f t="shared" si="26"/>
        <v>2016</v>
      </c>
    </row>
    <row r="534" spans="1:19" ht="42.75" x14ac:dyDescent="0.4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8313</v>
      </c>
      <c r="P534" t="s">
        <v>8314</v>
      </c>
      <c r="Q534" s="10">
        <f t="shared" si="24"/>
        <v>42503.007037037038</v>
      </c>
      <c r="R534" s="10">
        <f t="shared" si="25"/>
        <v>42473.007037037038</v>
      </c>
      <c r="S534">
        <f t="shared" si="26"/>
        <v>2016</v>
      </c>
    </row>
    <row r="535" spans="1:19" ht="42.75" x14ac:dyDescent="0.4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8313</v>
      </c>
      <c r="P535" t="s">
        <v>8314</v>
      </c>
      <c r="Q535" s="10">
        <f t="shared" si="24"/>
        <v>42506.43478009259</v>
      </c>
      <c r="R535" s="10">
        <f t="shared" si="25"/>
        <v>42482.43478009259</v>
      </c>
      <c r="S535">
        <f t="shared" si="26"/>
        <v>2016</v>
      </c>
    </row>
    <row r="536" spans="1:19" ht="42.75" x14ac:dyDescent="0.4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8313</v>
      </c>
      <c r="P536" t="s">
        <v>8314</v>
      </c>
      <c r="Q536" s="10">
        <f t="shared" si="24"/>
        <v>42309.958333333328</v>
      </c>
      <c r="R536" s="10">
        <f t="shared" si="25"/>
        <v>42270.810995370368</v>
      </c>
      <c r="S536">
        <f t="shared" si="26"/>
        <v>2015</v>
      </c>
    </row>
    <row r="537" spans="1:19" ht="28.5" x14ac:dyDescent="0.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8313</v>
      </c>
      <c r="P537" t="s">
        <v>8314</v>
      </c>
      <c r="Q537" s="10">
        <f t="shared" si="24"/>
        <v>42741.545196759253</v>
      </c>
      <c r="R537" s="10">
        <f t="shared" si="25"/>
        <v>42711.545196759253</v>
      </c>
      <c r="S537">
        <f t="shared" si="26"/>
        <v>2016</v>
      </c>
    </row>
    <row r="538" spans="1:19" ht="42.75" x14ac:dyDescent="0.4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8313</v>
      </c>
      <c r="P538" t="s">
        <v>8314</v>
      </c>
      <c r="Q538" s="10">
        <f t="shared" si="24"/>
        <v>42219.75</v>
      </c>
      <c r="R538" s="10">
        <f t="shared" si="25"/>
        <v>42179.344988425932</v>
      </c>
      <c r="S538">
        <f t="shared" si="26"/>
        <v>2015</v>
      </c>
    </row>
    <row r="539" spans="1:19" ht="42.75" x14ac:dyDescent="0.4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8313</v>
      </c>
      <c r="P539" t="s">
        <v>8314</v>
      </c>
      <c r="Q539" s="10">
        <f t="shared" si="24"/>
        <v>42312.810081018513</v>
      </c>
      <c r="R539" s="10">
        <f t="shared" si="25"/>
        <v>42282.768414351856</v>
      </c>
      <c r="S539">
        <f t="shared" si="26"/>
        <v>2015</v>
      </c>
    </row>
    <row r="540" spans="1:19" ht="42.75" x14ac:dyDescent="0.4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8313</v>
      </c>
      <c r="P540" t="s">
        <v>8314</v>
      </c>
      <c r="Q540" s="10">
        <f t="shared" si="24"/>
        <v>42503.794710648144</v>
      </c>
      <c r="R540" s="10">
        <f t="shared" si="25"/>
        <v>42473.794710648144</v>
      </c>
      <c r="S540">
        <f t="shared" si="26"/>
        <v>2016</v>
      </c>
    </row>
    <row r="541" spans="1:19" ht="42.75" x14ac:dyDescent="0.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8313</v>
      </c>
      <c r="P541" t="s">
        <v>8314</v>
      </c>
      <c r="Q541" s="10">
        <f t="shared" si="24"/>
        <v>42556.049849537041</v>
      </c>
      <c r="R541" s="10">
        <f t="shared" si="25"/>
        <v>42535.049849537041</v>
      </c>
      <c r="S541">
        <f t="shared" si="26"/>
        <v>2016</v>
      </c>
    </row>
    <row r="542" spans="1:19" ht="57" x14ac:dyDescent="0.4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8315</v>
      </c>
      <c r="P542" t="s">
        <v>8316</v>
      </c>
      <c r="Q542" s="10">
        <f t="shared" si="24"/>
        <v>42039.817199074074</v>
      </c>
      <c r="R542" s="10">
        <f t="shared" si="25"/>
        <v>42009.817199074074</v>
      </c>
      <c r="S542">
        <f t="shared" si="26"/>
        <v>2015</v>
      </c>
    </row>
    <row r="543" spans="1:19" ht="42.75" x14ac:dyDescent="0.4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8315</v>
      </c>
      <c r="P543" t="s">
        <v>8316</v>
      </c>
      <c r="Q543" s="10">
        <f t="shared" si="24"/>
        <v>42306.046689814815</v>
      </c>
      <c r="R543" s="10">
        <f t="shared" si="25"/>
        <v>42276.046689814815</v>
      </c>
      <c r="S543">
        <f t="shared" si="26"/>
        <v>2015</v>
      </c>
    </row>
    <row r="544" spans="1:19" ht="42.75" x14ac:dyDescent="0.4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8315</v>
      </c>
      <c r="P544" t="s">
        <v>8316</v>
      </c>
      <c r="Q544" s="10">
        <f t="shared" si="24"/>
        <v>42493.695787037039</v>
      </c>
      <c r="R544" s="10">
        <f t="shared" si="25"/>
        <v>42433.737453703703</v>
      </c>
      <c r="S544">
        <f t="shared" si="26"/>
        <v>2016</v>
      </c>
    </row>
    <row r="545" spans="1:19" ht="42.75" x14ac:dyDescent="0.4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8315</v>
      </c>
      <c r="P545" t="s">
        <v>8316</v>
      </c>
      <c r="Q545" s="10">
        <f t="shared" si="24"/>
        <v>41944.092152777775</v>
      </c>
      <c r="R545" s="10">
        <f t="shared" si="25"/>
        <v>41914.092152777775</v>
      </c>
      <c r="S545">
        <f t="shared" si="26"/>
        <v>2014</v>
      </c>
    </row>
    <row r="546" spans="1:19" ht="42.75" x14ac:dyDescent="0.4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8315</v>
      </c>
      <c r="P546" t="s">
        <v>8316</v>
      </c>
      <c r="Q546" s="10">
        <f t="shared" si="24"/>
        <v>42555.656944444447</v>
      </c>
      <c r="R546" s="10">
        <f t="shared" si="25"/>
        <v>42525.656944444447</v>
      </c>
      <c r="S546">
        <f t="shared" si="26"/>
        <v>2016</v>
      </c>
    </row>
    <row r="547" spans="1:19" ht="42.75" x14ac:dyDescent="0.4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8315</v>
      </c>
      <c r="P547" t="s">
        <v>8316</v>
      </c>
      <c r="Q547" s="10">
        <f t="shared" si="24"/>
        <v>42323.634131944447</v>
      </c>
      <c r="R547" s="10">
        <f t="shared" si="25"/>
        <v>42283.592465277776</v>
      </c>
      <c r="S547">
        <f t="shared" si="26"/>
        <v>2015</v>
      </c>
    </row>
    <row r="548" spans="1:19" ht="42.75" x14ac:dyDescent="0.4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8315</v>
      </c>
      <c r="P548" t="s">
        <v>8316</v>
      </c>
      <c r="Q548" s="10">
        <f t="shared" si="24"/>
        <v>42294.667997685188</v>
      </c>
      <c r="R548" s="10">
        <f t="shared" si="25"/>
        <v>42249.667997685188</v>
      </c>
      <c r="S548">
        <f t="shared" si="26"/>
        <v>2015</v>
      </c>
    </row>
    <row r="549" spans="1:19" ht="42.75" x14ac:dyDescent="0.4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8315</v>
      </c>
      <c r="P549" t="s">
        <v>8316</v>
      </c>
      <c r="Q549" s="10">
        <f t="shared" si="24"/>
        <v>42410.696342592593</v>
      </c>
      <c r="R549" s="10">
        <f t="shared" si="25"/>
        <v>42380.696342592593</v>
      </c>
      <c r="S549">
        <f t="shared" si="26"/>
        <v>2016</v>
      </c>
    </row>
    <row r="550" spans="1:19" ht="42.75" x14ac:dyDescent="0.4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8315</v>
      </c>
      <c r="P550" t="s">
        <v>8316</v>
      </c>
      <c r="Q550" s="10">
        <f t="shared" si="24"/>
        <v>42306.903333333335</v>
      </c>
      <c r="R550" s="10">
        <f t="shared" si="25"/>
        <v>42276.903333333335</v>
      </c>
      <c r="S550">
        <f t="shared" si="26"/>
        <v>2015</v>
      </c>
    </row>
    <row r="551" spans="1:19" ht="57" x14ac:dyDescent="0.4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8315</v>
      </c>
      <c r="P551" t="s">
        <v>8316</v>
      </c>
      <c r="Q551" s="10">
        <f t="shared" si="24"/>
        <v>42193.636828703704</v>
      </c>
      <c r="R551" s="10">
        <f t="shared" si="25"/>
        <v>42163.636828703704</v>
      </c>
      <c r="S551">
        <f t="shared" si="26"/>
        <v>2015</v>
      </c>
    </row>
    <row r="552" spans="1:19" ht="42.75" x14ac:dyDescent="0.4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8315</v>
      </c>
      <c r="P552" t="s">
        <v>8316</v>
      </c>
      <c r="Q552" s="10">
        <f t="shared" si="24"/>
        <v>42766.208333333328</v>
      </c>
      <c r="R552" s="10">
        <f t="shared" si="25"/>
        <v>42753.678761574076</v>
      </c>
      <c r="S552">
        <f t="shared" si="26"/>
        <v>2017</v>
      </c>
    </row>
    <row r="553" spans="1:19" ht="42.75" x14ac:dyDescent="0.4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8315</v>
      </c>
      <c r="P553" t="s">
        <v>8316</v>
      </c>
      <c r="Q553" s="10">
        <f t="shared" si="24"/>
        <v>42217.745138888888</v>
      </c>
      <c r="R553" s="10">
        <f t="shared" si="25"/>
        <v>42173.275740740741</v>
      </c>
      <c r="S553">
        <f t="shared" si="26"/>
        <v>2015</v>
      </c>
    </row>
    <row r="554" spans="1:19" ht="42.75" x14ac:dyDescent="0.4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8315</v>
      </c>
      <c r="P554" t="s">
        <v>8316</v>
      </c>
      <c r="Q554" s="10">
        <f t="shared" si="24"/>
        <v>42378.616851851853</v>
      </c>
      <c r="R554" s="10">
        <f t="shared" si="25"/>
        <v>42318.616851851853</v>
      </c>
      <c r="S554">
        <f t="shared" si="26"/>
        <v>2015</v>
      </c>
    </row>
    <row r="555" spans="1:19" ht="42.75" x14ac:dyDescent="0.4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8315</v>
      </c>
      <c r="P555" t="s">
        <v>8316</v>
      </c>
      <c r="Q555" s="10">
        <f t="shared" si="24"/>
        <v>41957.761469907404</v>
      </c>
      <c r="R555" s="10">
        <f t="shared" si="25"/>
        <v>41927.71980324074</v>
      </c>
      <c r="S555">
        <f t="shared" si="26"/>
        <v>2014</v>
      </c>
    </row>
    <row r="556" spans="1:19" ht="42.75" x14ac:dyDescent="0.4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8315</v>
      </c>
      <c r="P556" t="s">
        <v>8316</v>
      </c>
      <c r="Q556" s="10">
        <f t="shared" si="24"/>
        <v>41931.684861111113</v>
      </c>
      <c r="R556" s="10">
        <f t="shared" si="25"/>
        <v>41901.684861111113</v>
      </c>
      <c r="S556">
        <f t="shared" si="26"/>
        <v>2014</v>
      </c>
    </row>
    <row r="557" spans="1:19" ht="42.75" x14ac:dyDescent="0.4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8315</v>
      </c>
      <c r="P557" t="s">
        <v>8316</v>
      </c>
      <c r="Q557" s="10">
        <f t="shared" si="24"/>
        <v>42533.353506944448</v>
      </c>
      <c r="R557" s="10">
        <f t="shared" si="25"/>
        <v>42503.353506944448</v>
      </c>
      <c r="S557">
        <f t="shared" si="26"/>
        <v>2016</v>
      </c>
    </row>
    <row r="558" spans="1:19" ht="28.5" x14ac:dyDescent="0.4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8315</v>
      </c>
      <c r="P558" t="s">
        <v>8316</v>
      </c>
      <c r="Q558" s="10">
        <f t="shared" si="24"/>
        <v>42375.860150462962</v>
      </c>
      <c r="R558" s="10">
        <f t="shared" si="25"/>
        <v>42345.860150462962</v>
      </c>
      <c r="S558">
        <f t="shared" si="26"/>
        <v>2015</v>
      </c>
    </row>
    <row r="559" spans="1:19" ht="42.75" x14ac:dyDescent="0.4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8315</v>
      </c>
      <c r="P559" t="s">
        <v>8316</v>
      </c>
      <c r="Q559" s="10">
        <f t="shared" si="24"/>
        <v>42706.983831018515</v>
      </c>
      <c r="R559" s="10">
        <f t="shared" si="25"/>
        <v>42676.942164351851</v>
      </c>
      <c r="S559">
        <f t="shared" si="26"/>
        <v>2016</v>
      </c>
    </row>
    <row r="560" spans="1:19" ht="42.75" x14ac:dyDescent="0.4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8315</v>
      </c>
      <c r="P560" t="s">
        <v>8316</v>
      </c>
      <c r="Q560" s="10">
        <f t="shared" si="24"/>
        <v>42087.841493055559</v>
      </c>
      <c r="R560" s="10">
        <f t="shared" si="25"/>
        <v>42057.883159722223</v>
      </c>
      <c r="S560">
        <f t="shared" si="26"/>
        <v>2015</v>
      </c>
    </row>
    <row r="561" spans="1:19" ht="42.75" x14ac:dyDescent="0.4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8315</v>
      </c>
      <c r="P561" t="s">
        <v>8316</v>
      </c>
      <c r="Q561" s="10">
        <f t="shared" si="24"/>
        <v>42351.283101851848</v>
      </c>
      <c r="R561" s="10">
        <f t="shared" si="25"/>
        <v>42321.283101851848</v>
      </c>
      <c r="S561">
        <f t="shared" si="26"/>
        <v>2015</v>
      </c>
    </row>
    <row r="562" spans="1:19" ht="42.75" x14ac:dyDescent="0.4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8315</v>
      </c>
      <c r="P562" t="s">
        <v>8316</v>
      </c>
      <c r="Q562" s="10">
        <f t="shared" si="24"/>
        <v>41990.771354166667</v>
      </c>
      <c r="R562" s="10">
        <f t="shared" si="25"/>
        <v>41960.771354166667</v>
      </c>
      <c r="S562">
        <f t="shared" si="26"/>
        <v>2014</v>
      </c>
    </row>
    <row r="563" spans="1:19" ht="42.75" x14ac:dyDescent="0.4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8315</v>
      </c>
      <c r="P563" t="s">
        <v>8316</v>
      </c>
      <c r="Q563" s="10">
        <f t="shared" si="24"/>
        <v>42303.658715277779</v>
      </c>
      <c r="R563" s="10">
        <f t="shared" si="25"/>
        <v>42268.658715277779</v>
      </c>
      <c r="S563">
        <f t="shared" si="26"/>
        <v>2015</v>
      </c>
    </row>
    <row r="564" spans="1:19" ht="42.75" x14ac:dyDescent="0.4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8315</v>
      </c>
      <c r="P564" t="s">
        <v>8316</v>
      </c>
      <c r="Q564" s="10">
        <f t="shared" si="24"/>
        <v>42722.389062500006</v>
      </c>
      <c r="R564" s="10">
        <f t="shared" si="25"/>
        <v>42692.389062500006</v>
      </c>
      <c r="S564">
        <f t="shared" si="26"/>
        <v>2016</v>
      </c>
    </row>
    <row r="565" spans="1:19" ht="42.75" x14ac:dyDescent="0.4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8315</v>
      </c>
      <c r="P565" t="s">
        <v>8316</v>
      </c>
      <c r="Q565" s="10">
        <f t="shared" si="24"/>
        <v>42052.069988425923</v>
      </c>
      <c r="R565" s="10">
        <f t="shared" si="25"/>
        <v>42022.069988425923</v>
      </c>
      <c r="S565">
        <f t="shared" si="26"/>
        <v>2015</v>
      </c>
    </row>
    <row r="566" spans="1:19" ht="57" x14ac:dyDescent="0.4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8315</v>
      </c>
      <c r="P566" t="s">
        <v>8316</v>
      </c>
      <c r="Q566" s="10">
        <f t="shared" si="24"/>
        <v>42441.942997685182</v>
      </c>
      <c r="R566" s="10">
        <f t="shared" si="25"/>
        <v>42411.942997685182</v>
      </c>
      <c r="S566">
        <f t="shared" si="26"/>
        <v>2016</v>
      </c>
    </row>
    <row r="567" spans="1:19" ht="42.75" x14ac:dyDescent="0.4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8315</v>
      </c>
      <c r="P567" t="s">
        <v>8316</v>
      </c>
      <c r="Q567" s="10">
        <f t="shared" si="24"/>
        <v>42195.785289351858</v>
      </c>
      <c r="R567" s="10">
        <f t="shared" si="25"/>
        <v>42165.785289351858</v>
      </c>
      <c r="S567">
        <f t="shared" si="26"/>
        <v>2015</v>
      </c>
    </row>
    <row r="568" spans="1:19" ht="42.75" x14ac:dyDescent="0.4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8315</v>
      </c>
      <c r="P568" t="s">
        <v>8316</v>
      </c>
      <c r="Q568" s="10">
        <f t="shared" si="24"/>
        <v>42565.68440972222</v>
      </c>
      <c r="R568" s="10">
        <f t="shared" si="25"/>
        <v>42535.68440972222</v>
      </c>
      <c r="S568">
        <f t="shared" si="26"/>
        <v>2016</v>
      </c>
    </row>
    <row r="569" spans="1:19" ht="42.75" x14ac:dyDescent="0.4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8315</v>
      </c>
      <c r="P569" t="s">
        <v>8316</v>
      </c>
      <c r="Q569" s="10">
        <f t="shared" si="24"/>
        <v>42005.842523148152</v>
      </c>
      <c r="R569" s="10">
        <f t="shared" si="25"/>
        <v>41975.842523148152</v>
      </c>
      <c r="S569">
        <f t="shared" si="26"/>
        <v>2014</v>
      </c>
    </row>
    <row r="570" spans="1:19" ht="57" x14ac:dyDescent="0.4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8315</v>
      </c>
      <c r="P570" t="s">
        <v>8316</v>
      </c>
      <c r="Q570" s="10">
        <f t="shared" si="24"/>
        <v>42385.458333333328</v>
      </c>
      <c r="R570" s="10">
        <f t="shared" si="25"/>
        <v>42348.9215625</v>
      </c>
      <c r="S570">
        <f t="shared" si="26"/>
        <v>2015</v>
      </c>
    </row>
    <row r="571" spans="1:19" ht="42.75" x14ac:dyDescent="0.4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8315</v>
      </c>
      <c r="P571" t="s">
        <v>8316</v>
      </c>
      <c r="Q571" s="10">
        <f t="shared" si="24"/>
        <v>42370.847361111111</v>
      </c>
      <c r="R571" s="10">
        <f t="shared" si="25"/>
        <v>42340.847361111111</v>
      </c>
      <c r="S571">
        <f t="shared" si="26"/>
        <v>2015</v>
      </c>
    </row>
    <row r="572" spans="1:19" ht="28.5" x14ac:dyDescent="0.4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8315</v>
      </c>
      <c r="P572" t="s">
        <v>8316</v>
      </c>
      <c r="Q572" s="10">
        <f t="shared" si="24"/>
        <v>42418.798252314817</v>
      </c>
      <c r="R572" s="10">
        <f t="shared" si="25"/>
        <v>42388.798252314817</v>
      </c>
      <c r="S572">
        <f t="shared" si="26"/>
        <v>2016</v>
      </c>
    </row>
    <row r="573" spans="1:19" ht="42.75" x14ac:dyDescent="0.4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8315</v>
      </c>
      <c r="P573" t="s">
        <v>8316</v>
      </c>
      <c r="Q573" s="10">
        <f t="shared" si="24"/>
        <v>42212.165972222225</v>
      </c>
      <c r="R573" s="10">
        <f t="shared" si="25"/>
        <v>42192.816238425927</v>
      </c>
      <c r="S573">
        <f t="shared" si="26"/>
        <v>2015</v>
      </c>
    </row>
    <row r="574" spans="1:19" ht="42.75" x14ac:dyDescent="0.4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8315</v>
      </c>
      <c r="P574" t="s">
        <v>8316</v>
      </c>
      <c r="Q574" s="10">
        <f t="shared" si="24"/>
        <v>42312.757962962962</v>
      </c>
      <c r="R574" s="10">
        <f t="shared" si="25"/>
        <v>42282.71629629629</v>
      </c>
      <c r="S574">
        <f t="shared" si="26"/>
        <v>2015</v>
      </c>
    </row>
    <row r="575" spans="1:19" ht="42.75" x14ac:dyDescent="0.4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8315</v>
      </c>
      <c r="P575" t="s">
        <v>8316</v>
      </c>
      <c r="Q575" s="10">
        <f t="shared" si="24"/>
        <v>42022.05</v>
      </c>
      <c r="R575" s="10">
        <f t="shared" si="25"/>
        <v>41963.050127314811</v>
      </c>
      <c r="S575">
        <f t="shared" si="26"/>
        <v>2014</v>
      </c>
    </row>
    <row r="576" spans="1:19" ht="42.75" x14ac:dyDescent="0.4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8315</v>
      </c>
      <c r="P576" t="s">
        <v>8316</v>
      </c>
      <c r="Q576" s="10">
        <f t="shared" si="24"/>
        <v>42662.443368055552</v>
      </c>
      <c r="R576" s="10">
        <f t="shared" si="25"/>
        <v>42632.443368055552</v>
      </c>
      <c r="S576">
        <f t="shared" si="26"/>
        <v>2016</v>
      </c>
    </row>
    <row r="577" spans="1:19" ht="57" x14ac:dyDescent="0.4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8315</v>
      </c>
      <c r="P577" t="s">
        <v>8316</v>
      </c>
      <c r="Q577" s="10">
        <f t="shared" si="24"/>
        <v>42168.692627314813</v>
      </c>
      <c r="R577" s="10">
        <f t="shared" si="25"/>
        <v>42138.692627314813</v>
      </c>
      <c r="S577">
        <f t="shared" si="26"/>
        <v>2015</v>
      </c>
    </row>
    <row r="578" spans="1:19" ht="42.75" x14ac:dyDescent="0.4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8315</v>
      </c>
      <c r="P578" t="s">
        <v>8316</v>
      </c>
      <c r="Q578" s="10">
        <f t="shared" si="24"/>
        <v>42091.43</v>
      </c>
      <c r="R578" s="10">
        <f t="shared" si="25"/>
        <v>42031.471666666665</v>
      </c>
      <c r="S578">
        <f t="shared" si="26"/>
        <v>2015</v>
      </c>
    </row>
    <row r="579" spans="1:19" ht="42.75" x14ac:dyDescent="0.4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8315</v>
      </c>
      <c r="P579" t="s">
        <v>8316</v>
      </c>
      <c r="Q579" s="10">
        <f t="shared" ref="Q579:Q642" si="27">(I579/60/60/24)+DATE(1970,1,1)</f>
        <v>42510.589143518519</v>
      </c>
      <c r="R579" s="10">
        <f t="shared" ref="R579:R642" si="28">(J579/60/60/24)+DATE(1970, 1,1)</f>
        <v>42450.589143518519</v>
      </c>
      <c r="S579">
        <f t="shared" ref="S579:S642" si="29">YEAR(R579)</f>
        <v>2016</v>
      </c>
    </row>
    <row r="580" spans="1:19" ht="28.5" x14ac:dyDescent="0.4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8315</v>
      </c>
      <c r="P580" t="s">
        <v>8316</v>
      </c>
      <c r="Q580" s="10">
        <f t="shared" si="27"/>
        <v>42254.578622685185</v>
      </c>
      <c r="R580" s="10">
        <f t="shared" si="28"/>
        <v>42230.578622685185</v>
      </c>
      <c r="S580">
        <f t="shared" si="29"/>
        <v>2015</v>
      </c>
    </row>
    <row r="581" spans="1:19" ht="28.5" x14ac:dyDescent="0.4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8315</v>
      </c>
      <c r="P581" t="s">
        <v>8316</v>
      </c>
      <c r="Q581" s="10">
        <f t="shared" si="27"/>
        <v>41998.852118055554</v>
      </c>
      <c r="R581" s="10">
        <f t="shared" si="28"/>
        <v>41968.852118055554</v>
      </c>
      <c r="S581">
        <f t="shared" si="29"/>
        <v>2014</v>
      </c>
    </row>
    <row r="582" spans="1:19" ht="42.75" x14ac:dyDescent="0.4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8315</v>
      </c>
      <c r="P582" t="s">
        <v>8316</v>
      </c>
      <c r="Q582" s="10">
        <f t="shared" si="27"/>
        <v>42635.908182870371</v>
      </c>
      <c r="R582" s="10">
        <f t="shared" si="28"/>
        <v>42605.908182870371</v>
      </c>
      <c r="S582">
        <f t="shared" si="29"/>
        <v>2016</v>
      </c>
    </row>
    <row r="583" spans="1:19" ht="42.75" x14ac:dyDescent="0.4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8315</v>
      </c>
      <c r="P583" t="s">
        <v>8316</v>
      </c>
      <c r="Q583" s="10">
        <f t="shared" si="27"/>
        <v>42218.012777777782</v>
      </c>
      <c r="R583" s="10">
        <f t="shared" si="28"/>
        <v>42188.012777777782</v>
      </c>
      <c r="S583">
        <f t="shared" si="29"/>
        <v>2015</v>
      </c>
    </row>
    <row r="584" spans="1:19" ht="42.75" x14ac:dyDescent="0.4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8315</v>
      </c>
      <c r="P584" t="s">
        <v>8316</v>
      </c>
      <c r="Q584" s="10">
        <f t="shared" si="27"/>
        <v>42078.75</v>
      </c>
      <c r="R584" s="10">
        <f t="shared" si="28"/>
        <v>42055.739803240736</v>
      </c>
      <c r="S584">
        <f t="shared" si="29"/>
        <v>2015</v>
      </c>
    </row>
    <row r="585" spans="1:19" ht="42.75" x14ac:dyDescent="0.4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8315</v>
      </c>
      <c r="P585" t="s">
        <v>8316</v>
      </c>
      <c r="Q585" s="10">
        <f t="shared" si="27"/>
        <v>42082.896840277783</v>
      </c>
      <c r="R585" s="10">
        <f t="shared" si="28"/>
        <v>42052.93850694444</v>
      </c>
      <c r="S585">
        <f t="shared" si="29"/>
        <v>2015</v>
      </c>
    </row>
    <row r="586" spans="1:19" ht="28.5" x14ac:dyDescent="0.4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8315</v>
      </c>
      <c r="P586" t="s">
        <v>8316</v>
      </c>
      <c r="Q586" s="10">
        <f t="shared" si="27"/>
        <v>42079.674953703703</v>
      </c>
      <c r="R586" s="10">
        <f t="shared" si="28"/>
        <v>42049.716620370367</v>
      </c>
      <c r="S586">
        <f t="shared" si="29"/>
        <v>2015</v>
      </c>
    </row>
    <row r="587" spans="1:19" ht="42.75" x14ac:dyDescent="0.4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8315</v>
      </c>
      <c r="P587" t="s">
        <v>8316</v>
      </c>
      <c r="Q587" s="10">
        <f t="shared" si="27"/>
        <v>42339</v>
      </c>
      <c r="R587" s="10">
        <f t="shared" si="28"/>
        <v>42283.3909375</v>
      </c>
      <c r="S587">
        <f t="shared" si="29"/>
        <v>2015</v>
      </c>
    </row>
    <row r="588" spans="1:19" ht="42.75" x14ac:dyDescent="0.4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8315</v>
      </c>
      <c r="P588" t="s">
        <v>8316</v>
      </c>
      <c r="Q588" s="10">
        <f t="shared" si="27"/>
        <v>42050.854247685187</v>
      </c>
      <c r="R588" s="10">
        <f t="shared" si="28"/>
        <v>42020.854247685187</v>
      </c>
      <c r="S588">
        <f t="shared" si="29"/>
        <v>2015</v>
      </c>
    </row>
    <row r="589" spans="1:19" ht="71.25" x14ac:dyDescent="0.4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8315</v>
      </c>
      <c r="P589" t="s">
        <v>8316</v>
      </c>
      <c r="Q589" s="10">
        <f t="shared" si="27"/>
        <v>42110.757326388892</v>
      </c>
      <c r="R589" s="10">
        <f t="shared" si="28"/>
        <v>42080.757326388892</v>
      </c>
      <c r="S589">
        <f t="shared" si="29"/>
        <v>2015</v>
      </c>
    </row>
    <row r="590" spans="1:19" ht="42.75" x14ac:dyDescent="0.4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8315</v>
      </c>
      <c r="P590" t="s">
        <v>8316</v>
      </c>
      <c r="Q590" s="10">
        <f t="shared" si="27"/>
        <v>42691.811180555553</v>
      </c>
      <c r="R590" s="10">
        <f t="shared" si="28"/>
        <v>42631.769513888896</v>
      </c>
      <c r="S590">
        <f t="shared" si="29"/>
        <v>2016</v>
      </c>
    </row>
    <row r="591" spans="1:19" x14ac:dyDescent="0.4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8315</v>
      </c>
      <c r="P591" t="s">
        <v>8316</v>
      </c>
      <c r="Q591" s="10">
        <f t="shared" si="27"/>
        <v>42193.614571759259</v>
      </c>
      <c r="R591" s="10">
        <f t="shared" si="28"/>
        <v>42178.614571759259</v>
      </c>
      <c r="S591">
        <f t="shared" si="29"/>
        <v>2015</v>
      </c>
    </row>
    <row r="592" spans="1:19" ht="42.75" x14ac:dyDescent="0.4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8315</v>
      </c>
      <c r="P592" t="s">
        <v>8316</v>
      </c>
      <c r="Q592" s="10">
        <f t="shared" si="27"/>
        <v>42408.542361111111</v>
      </c>
      <c r="R592" s="10">
        <f t="shared" si="28"/>
        <v>42377.554756944446</v>
      </c>
      <c r="S592">
        <f t="shared" si="29"/>
        <v>2016</v>
      </c>
    </row>
    <row r="593" spans="1:19" ht="42.75" x14ac:dyDescent="0.4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8315</v>
      </c>
      <c r="P593" t="s">
        <v>8316</v>
      </c>
      <c r="Q593" s="10">
        <f t="shared" si="27"/>
        <v>42207.543171296296</v>
      </c>
      <c r="R593" s="10">
        <f t="shared" si="28"/>
        <v>42177.543171296296</v>
      </c>
      <c r="S593">
        <f t="shared" si="29"/>
        <v>2015</v>
      </c>
    </row>
    <row r="594" spans="1:19" ht="42.75" x14ac:dyDescent="0.4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8315</v>
      </c>
      <c r="P594" t="s">
        <v>8316</v>
      </c>
      <c r="Q594" s="10">
        <f t="shared" si="27"/>
        <v>41976.232175925921</v>
      </c>
      <c r="R594" s="10">
        <f t="shared" si="28"/>
        <v>41946.232175925928</v>
      </c>
      <c r="S594">
        <f t="shared" si="29"/>
        <v>2014</v>
      </c>
    </row>
    <row r="595" spans="1:19" ht="57" x14ac:dyDescent="0.4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8315</v>
      </c>
      <c r="P595" t="s">
        <v>8316</v>
      </c>
      <c r="Q595" s="10">
        <f t="shared" si="27"/>
        <v>42100.635937500003</v>
      </c>
      <c r="R595" s="10">
        <f t="shared" si="28"/>
        <v>42070.677604166667</v>
      </c>
      <c r="S595">
        <f t="shared" si="29"/>
        <v>2015</v>
      </c>
    </row>
    <row r="596" spans="1:19" ht="28.5" x14ac:dyDescent="0.4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8315</v>
      </c>
      <c r="P596" t="s">
        <v>8316</v>
      </c>
      <c r="Q596" s="10">
        <f t="shared" si="27"/>
        <v>42476.780162037037</v>
      </c>
      <c r="R596" s="10">
        <f t="shared" si="28"/>
        <v>42446.780162037037</v>
      </c>
      <c r="S596">
        <f t="shared" si="29"/>
        <v>2016</v>
      </c>
    </row>
    <row r="597" spans="1:19" ht="42.75" x14ac:dyDescent="0.4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8315</v>
      </c>
      <c r="P597" t="s">
        <v>8316</v>
      </c>
      <c r="Q597" s="10">
        <f t="shared" si="27"/>
        <v>42128.069884259254</v>
      </c>
      <c r="R597" s="10">
        <f t="shared" si="28"/>
        <v>42083.069884259254</v>
      </c>
      <c r="S597">
        <f t="shared" si="29"/>
        <v>2015</v>
      </c>
    </row>
    <row r="598" spans="1:19" ht="28.5" x14ac:dyDescent="0.4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8315</v>
      </c>
      <c r="P598" t="s">
        <v>8316</v>
      </c>
      <c r="Q598" s="10">
        <f t="shared" si="27"/>
        <v>42676.896898148145</v>
      </c>
      <c r="R598" s="10">
        <f t="shared" si="28"/>
        <v>42646.896898148145</v>
      </c>
      <c r="S598">
        <f t="shared" si="29"/>
        <v>2016</v>
      </c>
    </row>
    <row r="599" spans="1:19" ht="42.75" x14ac:dyDescent="0.4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8315</v>
      </c>
      <c r="P599" t="s">
        <v>8316</v>
      </c>
      <c r="Q599" s="10">
        <f t="shared" si="27"/>
        <v>42582.666666666672</v>
      </c>
      <c r="R599" s="10">
        <f t="shared" si="28"/>
        <v>42545.705266203702</v>
      </c>
      <c r="S599">
        <f t="shared" si="29"/>
        <v>2016</v>
      </c>
    </row>
    <row r="600" spans="1:19" ht="28.5" x14ac:dyDescent="0.4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8315</v>
      </c>
      <c r="P600" t="s">
        <v>8316</v>
      </c>
      <c r="Q600" s="10">
        <f t="shared" si="27"/>
        <v>41978.00209490741</v>
      </c>
      <c r="R600" s="10">
        <f t="shared" si="28"/>
        <v>41948.00209490741</v>
      </c>
      <c r="S600">
        <f t="shared" si="29"/>
        <v>2014</v>
      </c>
    </row>
    <row r="601" spans="1:19" ht="42.75" x14ac:dyDescent="0.4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8315</v>
      </c>
      <c r="P601" t="s">
        <v>8316</v>
      </c>
      <c r="Q601" s="10">
        <f t="shared" si="27"/>
        <v>42071.636111111111</v>
      </c>
      <c r="R601" s="10">
        <f t="shared" si="28"/>
        <v>42047.812523148154</v>
      </c>
      <c r="S601">
        <f t="shared" si="29"/>
        <v>2015</v>
      </c>
    </row>
    <row r="602" spans="1:19" ht="28.5" x14ac:dyDescent="0.4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8315</v>
      </c>
      <c r="P602" t="s">
        <v>8316</v>
      </c>
      <c r="Q602" s="10">
        <f t="shared" si="27"/>
        <v>42133.798171296294</v>
      </c>
      <c r="R602" s="10">
        <f t="shared" si="28"/>
        <v>42073.798171296294</v>
      </c>
      <c r="S602">
        <f t="shared" si="29"/>
        <v>2015</v>
      </c>
    </row>
    <row r="603" spans="1:19" ht="42.75" x14ac:dyDescent="0.4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8315</v>
      </c>
      <c r="P603" t="s">
        <v>8316</v>
      </c>
      <c r="Q603" s="10">
        <f t="shared" si="27"/>
        <v>41999.858090277776</v>
      </c>
      <c r="R603" s="10">
        <f t="shared" si="28"/>
        <v>41969.858090277776</v>
      </c>
      <c r="S603">
        <f t="shared" si="29"/>
        <v>2014</v>
      </c>
    </row>
    <row r="604" spans="1:19" ht="42.75" x14ac:dyDescent="0.4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8315</v>
      </c>
      <c r="P604" t="s">
        <v>8316</v>
      </c>
      <c r="Q604" s="10">
        <f t="shared" si="27"/>
        <v>42173.79415509259</v>
      </c>
      <c r="R604" s="10">
        <f t="shared" si="28"/>
        <v>42143.79415509259</v>
      </c>
      <c r="S604">
        <f t="shared" si="29"/>
        <v>2015</v>
      </c>
    </row>
    <row r="605" spans="1:19" ht="42.75" x14ac:dyDescent="0.4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8315</v>
      </c>
      <c r="P605" t="s">
        <v>8316</v>
      </c>
      <c r="Q605" s="10">
        <f t="shared" si="27"/>
        <v>41865.639155092591</v>
      </c>
      <c r="R605" s="10">
        <f t="shared" si="28"/>
        <v>41835.639155092591</v>
      </c>
      <c r="S605">
        <f t="shared" si="29"/>
        <v>2014</v>
      </c>
    </row>
    <row r="606" spans="1:19" ht="42.75" x14ac:dyDescent="0.4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8315</v>
      </c>
      <c r="P606" t="s">
        <v>8316</v>
      </c>
      <c r="Q606" s="10">
        <f t="shared" si="27"/>
        <v>41879.035370370373</v>
      </c>
      <c r="R606" s="10">
        <f t="shared" si="28"/>
        <v>41849.035370370373</v>
      </c>
      <c r="S606">
        <f t="shared" si="29"/>
        <v>2014</v>
      </c>
    </row>
    <row r="607" spans="1:19" ht="28.5" x14ac:dyDescent="0.4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8315</v>
      </c>
      <c r="P607" t="s">
        <v>8316</v>
      </c>
      <c r="Q607" s="10">
        <f t="shared" si="27"/>
        <v>42239.357731481476</v>
      </c>
      <c r="R607" s="10">
        <f t="shared" si="28"/>
        <v>42194.357731481476</v>
      </c>
      <c r="S607">
        <f t="shared" si="29"/>
        <v>2015</v>
      </c>
    </row>
    <row r="608" spans="1:19" ht="42.75" x14ac:dyDescent="0.4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8315</v>
      </c>
      <c r="P608" t="s">
        <v>8316</v>
      </c>
      <c r="Q608" s="10">
        <f t="shared" si="27"/>
        <v>42148.625</v>
      </c>
      <c r="R608" s="10">
        <f t="shared" si="28"/>
        <v>42102.650567129633</v>
      </c>
      <c r="S608">
        <f t="shared" si="29"/>
        <v>2015</v>
      </c>
    </row>
    <row r="609" spans="1:19" ht="42.75" x14ac:dyDescent="0.4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8315</v>
      </c>
      <c r="P609" t="s">
        <v>8316</v>
      </c>
      <c r="Q609" s="10">
        <f t="shared" si="27"/>
        <v>42330.867314814815</v>
      </c>
      <c r="R609" s="10">
        <f t="shared" si="28"/>
        <v>42300.825648148151</v>
      </c>
      <c r="S609">
        <f t="shared" si="29"/>
        <v>2015</v>
      </c>
    </row>
    <row r="610" spans="1:19" ht="42.75" x14ac:dyDescent="0.4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8315</v>
      </c>
      <c r="P610" t="s">
        <v>8316</v>
      </c>
      <c r="Q610" s="10">
        <f t="shared" si="27"/>
        <v>42170.921064814815</v>
      </c>
      <c r="R610" s="10">
        <f t="shared" si="28"/>
        <v>42140.921064814815</v>
      </c>
      <c r="S610">
        <f t="shared" si="29"/>
        <v>2015</v>
      </c>
    </row>
    <row r="611" spans="1:19" ht="42.75" x14ac:dyDescent="0.4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8315</v>
      </c>
      <c r="P611" t="s">
        <v>8316</v>
      </c>
      <c r="Q611" s="10">
        <f t="shared" si="27"/>
        <v>42337.075740740736</v>
      </c>
      <c r="R611" s="10">
        <f t="shared" si="28"/>
        <v>42307.034074074079</v>
      </c>
      <c r="S611">
        <f t="shared" si="29"/>
        <v>2015</v>
      </c>
    </row>
    <row r="612" spans="1:19" ht="42.75" x14ac:dyDescent="0.4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8315</v>
      </c>
      <c r="P612" t="s">
        <v>8316</v>
      </c>
      <c r="Q612" s="10">
        <f t="shared" si="27"/>
        <v>42116.83085648148</v>
      </c>
      <c r="R612" s="10">
        <f t="shared" si="28"/>
        <v>42086.83085648148</v>
      </c>
      <c r="S612">
        <f t="shared" si="29"/>
        <v>2015</v>
      </c>
    </row>
    <row r="613" spans="1:19" ht="42.75" x14ac:dyDescent="0.4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8315</v>
      </c>
      <c r="P613" t="s">
        <v>8316</v>
      </c>
      <c r="Q613" s="10">
        <f t="shared" si="27"/>
        <v>42388.560613425929</v>
      </c>
      <c r="R613" s="10">
        <f t="shared" si="28"/>
        <v>42328.560613425929</v>
      </c>
      <c r="S613">
        <f t="shared" si="29"/>
        <v>2015</v>
      </c>
    </row>
    <row r="614" spans="1:19" ht="28.5" x14ac:dyDescent="0.4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8315</v>
      </c>
      <c r="P614" t="s">
        <v>8316</v>
      </c>
      <c r="Q614" s="10">
        <f t="shared" si="27"/>
        <v>42615.031782407401</v>
      </c>
      <c r="R614" s="10">
        <f t="shared" si="28"/>
        <v>42585.031782407401</v>
      </c>
      <c r="S614">
        <f t="shared" si="29"/>
        <v>2016</v>
      </c>
    </row>
    <row r="615" spans="1:19" ht="42.75" x14ac:dyDescent="0.4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8315</v>
      </c>
      <c r="P615" t="s">
        <v>8316</v>
      </c>
      <c r="Q615" s="10">
        <f t="shared" si="27"/>
        <v>42278.207638888889</v>
      </c>
      <c r="R615" s="10">
        <f t="shared" si="28"/>
        <v>42247.496759259258</v>
      </c>
      <c r="S615">
        <f t="shared" si="29"/>
        <v>2015</v>
      </c>
    </row>
    <row r="616" spans="1:19" ht="42.75" x14ac:dyDescent="0.4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8315</v>
      </c>
      <c r="P616" t="s">
        <v>8316</v>
      </c>
      <c r="Q616" s="10">
        <f t="shared" si="27"/>
        <v>42545.061805555553</v>
      </c>
      <c r="R616" s="10">
        <f t="shared" si="28"/>
        <v>42515.061805555553</v>
      </c>
      <c r="S616">
        <f t="shared" si="29"/>
        <v>2016</v>
      </c>
    </row>
    <row r="617" spans="1:19" ht="42.75" x14ac:dyDescent="0.4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8315</v>
      </c>
      <c r="P617" t="s">
        <v>8316</v>
      </c>
      <c r="Q617" s="10">
        <f t="shared" si="27"/>
        <v>42272.122210648144</v>
      </c>
      <c r="R617" s="10">
        <f t="shared" si="28"/>
        <v>42242.122210648144</v>
      </c>
      <c r="S617">
        <f t="shared" si="29"/>
        <v>2015</v>
      </c>
    </row>
    <row r="618" spans="1:19" ht="42.75" x14ac:dyDescent="0.4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8315</v>
      </c>
      <c r="P618" t="s">
        <v>8316</v>
      </c>
      <c r="Q618" s="10">
        <f t="shared" si="27"/>
        <v>42791.376238425932</v>
      </c>
      <c r="R618" s="10">
        <f t="shared" si="28"/>
        <v>42761.376238425932</v>
      </c>
      <c r="S618">
        <f t="shared" si="29"/>
        <v>2017</v>
      </c>
    </row>
    <row r="619" spans="1:19" ht="42.75" x14ac:dyDescent="0.4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8315</v>
      </c>
      <c r="P619" t="s">
        <v>8316</v>
      </c>
      <c r="Q619" s="10">
        <f t="shared" si="27"/>
        <v>42132.343090277776</v>
      </c>
      <c r="R619" s="10">
        <f t="shared" si="28"/>
        <v>42087.343090277776</v>
      </c>
      <c r="S619">
        <f t="shared" si="29"/>
        <v>2015</v>
      </c>
    </row>
    <row r="620" spans="1:19" ht="42.75" x14ac:dyDescent="0.4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8315</v>
      </c>
      <c r="P620" t="s">
        <v>8316</v>
      </c>
      <c r="Q620" s="10">
        <f t="shared" si="27"/>
        <v>42347.810219907406</v>
      </c>
      <c r="R620" s="10">
        <f t="shared" si="28"/>
        <v>42317.810219907406</v>
      </c>
      <c r="S620">
        <f t="shared" si="29"/>
        <v>2015</v>
      </c>
    </row>
    <row r="621" spans="1:19" ht="28.5" x14ac:dyDescent="0.4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8315</v>
      </c>
      <c r="P621" t="s">
        <v>8316</v>
      </c>
      <c r="Q621" s="10">
        <f t="shared" si="27"/>
        <v>41968.692013888889</v>
      </c>
      <c r="R621" s="10">
        <f t="shared" si="28"/>
        <v>41908.650347222225</v>
      </c>
      <c r="S621">
        <f t="shared" si="29"/>
        <v>2014</v>
      </c>
    </row>
    <row r="622" spans="1:19" ht="42.75" x14ac:dyDescent="0.4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8315</v>
      </c>
      <c r="P622" t="s">
        <v>8316</v>
      </c>
      <c r="Q622" s="10">
        <f t="shared" si="27"/>
        <v>41876.716874999998</v>
      </c>
      <c r="R622" s="10">
        <f t="shared" si="28"/>
        <v>41831.716874999998</v>
      </c>
      <c r="S622">
        <f t="shared" si="29"/>
        <v>2014</v>
      </c>
    </row>
    <row r="623" spans="1:19" ht="42.75" x14ac:dyDescent="0.4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8315</v>
      </c>
      <c r="P623" t="s">
        <v>8316</v>
      </c>
      <c r="Q623" s="10">
        <f t="shared" si="27"/>
        <v>42558.987696759257</v>
      </c>
      <c r="R623" s="10">
        <f t="shared" si="28"/>
        <v>42528.987696759257</v>
      </c>
      <c r="S623">
        <f t="shared" si="29"/>
        <v>2016</v>
      </c>
    </row>
    <row r="624" spans="1:19" ht="42.75" x14ac:dyDescent="0.4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8315</v>
      </c>
      <c r="P624" t="s">
        <v>8316</v>
      </c>
      <c r="Q624" s="10">
        <f t="shared" si="27"/>
        <v>42552.774745370371</v>
      </c>
      <c r="R624" s="10">
        <f t="shared" si="28"/>
        <v>42532.774745370371</v>
      </c>
      <c r="S624">
        <f t="shared" si="29"/>
        <v>2016</v>
      </c>
    </row>
    <row r="625" spans="1:19" ht="42.75" x14ac:dyDescent="0.4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8315</v>
      </c>
      <c r="P625" t="s">
        <v>8316</v>
      </c>
      <c r="Q625" s="10">
        <f t="shared" si="27"/>
        <v>42152.009224537032</v>
      </c>
      <c r="R625" s="10">
        <f t="shared" si="28"/>
        <v>42122.009224537032</v>
      </c>
      <c r="S625">
        <f t="shared" si="29"/>
        <v>2015</v>
      </c>
    </row>
    <row r="626" spans="1:19" ht="42.75" x14ac:dyDescent="0.4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8315</v>
      </c>
      <c r="P626" t="s">
        <v>8316</v>
      </c>
      <c r="Q626" s="10">
        <f t="shared" si="27"/>
        <v>42138.988900462966</v>
      </c>
      <c r="R626" s="10">
        <f t="shared" si="28"/>
        <v>42108.988900462966</v>
      </c>
      <c r="S626">
        <f t="shared" si="29"/>
        <v>2015</v>
      </c>
    </row>
    <row r="627" spans="1:19" ht="42.75" x14ac:dyDescent="0.4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8315</v>
      </c>
      <c r="P627" t="s">
        <v>8316</v>
      </c>
      <c r="Q627" s="10">
        <f t="shared" si="27"/>
        <v>42820.853900462964</v>
      </c>
      <c r="R627" s="10">
        <f t="shared" si="28"/>
        <v>42790.895567129628</v>
      </c>
      <c r="S627">
        <f t="shared" si="29"/>
        <v>2017</v>
      </c>
    </row>
    <row r="628" spans="1:19" ht="42.75" x14ac:dyDescent="0.4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8315</v>
      </c>
      <c r="P628" t="s">
        <v>8316</v>
      </c>
      <c r="Q628" s="10">
        <f t="shared" si="27"/>
        <v>42231.556944444441</v>
      </c>
      <c r="R628" s="10">
        <f t="shared" si="28"/>
        <v>42198.559479166666</v>
      </c>
      <c r="S628">
        <f t="shared" si="29"/>
        <v>2015</v>
      </c>
    </row>
    <row r="629" spans="1:19" ht="42.75" x14ac:dyDescent="0.4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8315</v>
      </c>
      <c r="P629" t="s">
        <v>8316</v>
      </c>
      <c r="Q629" s="10">
        <f t="shared" si="27"/>
        <v>42443.958333333328</v>
      </c>
      <c r="R629" s="10">
        <f t="shared" si="28"/>
        <v>42384.306840277779</v>
      </c>
      <c r="S629">
        <f t="shared" si="29"/>
        <v>2016</v>
      </c>
    </row>
    <row r="630" spans="1:19" ht="42.75" x14ac:dyDescent="0.4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8315</v>
      </c>
      <c r="P630" t="s">
        <v>8316</v>
      </c>
      <c r="Q630" s="10">
        <f t="shared" si="27"/>
        <v>41833.692789351851</v>
      </c>
      <c r="R630" s="10">
        <f t="shared" si="28"/>
        <v>41803.692789351851</v>
      </c>
      <c r="S630">
        <f t="shared" si="29"/>
        <v>2014</v>
      </c>
    </row>
    <row r="631" spans="1:19" ht="42.75" x14ac:dyDescent="0.4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8315</v>
      </c>
      <c r="P631" t="s">
        <v>8316</v>
      </c>
      <c r="Q631" s="10">
        <f t="shared" si="27"/>
        <v>42504.637824074074</v>
      </c>
      <c r="R631" s="10">
        <f t="shared" si="28"/>
        <v>42474.637824074074</v>
      </c>
      <c r="S631">
        <f t="shared" si="29"/>
        <v>2016</v>
      </c>
    </row>
    <row r="632" spans="1:19" ht="42.75" x14ac:dyDescent="0.4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8315</v>
      </c>
      <c r="P632" t="s">
        <v>8316</v>
      </c>
      <c r="Q632" s="10">
        <f t="shared" si="27"/>
        <v>42253.215277777781</v>
      </c>
      <c r="R632" s="10">
        <f t="shared" si="28"/>
        <v>42223.619456018518</v>
      </c>
      <c r="S632">
        <f t="shared" si="29"/>
        <v>2015</v>
      </c>
    </row>
    <row r="633" spans="1:19" ht="28.5" x14ac:dyDescent="0.4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8315</v>
      </c>
      <c r="P633" t="s">
        <v>8316</v>
      </c>
      <c r="Q633" s="10">
        <f t="shared" si="27"/>
        <v>42518.772326388891</v>
      </c>
      <c r="R633" s="10">
        <f t="shared" si="28"/>
        <v>42489.772326388891</v>
      </c>
      <c r="S633">
        <f t="shared" si="29"/>
        <v>2016</v>
      </c>
    </row>
    <row r="634" spans="1:19" ht="28.5" x14ac:dyDescent="0.4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8315</v>
      </c>
      <c r="P634" t="s">
        <v>8316</v>
      </c>
      <c r="Q634" s="10">
        <f t="shared" si="27"/>
        <v>42333.700983796298</v>
      </c>
      <c r="R634" s="10">
        <f t="shared" si="28"/>
        <v>42303.659317129626</v>
      </c>
      <c r="S634">
        <f t="shared" si="29"/>
        <v>2015</v>
      </c>
    </row>
    <row r="635" spans="1:19" ht="42.75" x14ac:dyDescent="0.4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8315</v>
      </c>
      <c r="P635" t="s">
        <v>8316</v>
      </c>
      <c r="Q635" s="10">
        <f t="shared" si="27"/>
        <v>42538.958333333328</v>
      </c>
      <c r="R635" s="10">
        <f t="shared" si="28"/>
        <v>42507.29932870371</v>
      </c>
      <c r="S635">
        <f t="shared" si="29"/>
        <v>2016</v>
      </c>
    </row>
    <row r="636" spans="1:19" ht="28.5" x14ac:dyDescent="0.4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8315</v>
      </c>
      <c r="P636" t="s">
        <v>8316</v>
      </c>
      <c r="Q636" s="10">
        <f t="shared" si="27"/>
        <v>42061.928576388891</v>
      </c>
      <c r="R636" s="10">
        <f t="shared" si="28"/>
        <v>42031.928576388891</v>
      </c>
      <c r="S636">
        <f t="shared" si="29"/>
        <v>2015</v>
      </c>
    </row>
    <row r="637" spans="1:19" ht="28.5" x14ac:dyDescent="0.4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8315</v>
      </c>
      <c r="P637" t="s">
        <v>8316</v>
      </c>
      <c r="Q637" s="10">
        <f t="shared" si="27"/>
        <v>42106.092152777783</v>
      </c>
      <c r="R637" s="10">
        <f t="shared" si="28"/>
        <v>42076.092152777783</v>
      </c>
      <c r="S637">
        <f t="shared" si="29"/>
        <v>2015</v>
      </c>
    </row>
    <row r="638" spans="1:19" ht="28.5" x14ac:dyDescent="0.4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8315</v>
      </c>
      <c r="P638" t="s">
        <v>8316</v>
      </c>
      <c r="Q638" s="10">
        <f t="shared" si="27"/>
        <v>42161.44930555555</v>
      </c>
      <c r="R638" s="10">
        <f t="shared" si="28"/>
        <v>42131.455439814818</v>
      </c>
      <c r="S638">
        <f t="shared" si="29"/>
        <v>2015</v>
      </c>
    </row>
    <row r="639" spans="1:19" ht="42.75" x14ac:dyDescent="0.4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8315</v>
      </c>
      <c r="P639" t="s">
        <v>8316</v>
      </c>
      <c r="Q639" s="10">
        <f t="shared" si="27"/>
        <v>42791.961111111115</v>
      </c>
      <c r="R639" s="10">
        <f t="shared" si="28"/>
        <v>42762.962013888886</v>
      </c>
      <c r="S639">
        <f t="shared" si="29"/>
        <v>2017</v>
      </c>
    </row>
    <row r="640" spans="1:19" x14ac:dyDescent="0.4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8315</v>
      </c>
      <c r="P640" t="s">
        <v>8316</v>
      </c>
      <c r="Q640" s="10">
        <f t="shared" si="27"/>
        <v>42819.55164351852</v>
      </c>
      <c r="R640" s="10">
        <f t="shared" si="28"/>
        <v>42759.593310185184</v>
      </c>
      <c r="S640">
        <f t="shared" si="29"/>
        <v>2017</v>
      </c>
    </row>
    <row r="641" spans="1:19" ht="28.5" x14ac:dyDescent="0.4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8315</v>
      </c>
      <c r="P641" t="s">
        <v>8316</v>
      </c>
      <c r="Q641" s="10">
        <f t="shared" si="27"/>
        <v>41925.583275462966</v>
      </c>
      <c r="R641" s="10">
        <f t="shared" si="28"/>
        <v>41865.583275462966</v>
      </c>
      <c r="S641">
        <f t="shared" si="29"/>
        <v>2014</v>
      </c>
    </row>
    <row r="642" spans="1:19" ht="42.75" x14ac:dyDescent="0.4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8315</v>
      </c>
      <c r="P642" t="s">
        <v>8317</v>
      </c>
      <c r="Q642" s="10">
        <f t="shared" si="27"/>
        <v>42698.958333333328</v>
      </c>
      <c r="R642" s="10">
        <f t="shared" si="28"/>
        <v>42683.420312500006</v>
      </c>
      <c r="S642">
        <f t="shared" si="29"/>
        <v>2016</v>
      </c>
    </row>
    <row r="643" spans="1:19" ht="42.75" x14ac:dyDescent="0.4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8315</v>
      </c>
      <c r="P643" t="s">
        <v>8317</v>
      </c>
      <c r="Q643" s="10">
        <f t="shared" ref="Q643:Q706" si="30">(I643/60/60/24)+DATE(1970,1,1)</f>
        <v>42229.57</v>
      </c>
      <c r="R643" s="10">
        <f t="shared" ref="R643:R706" si="31">(J643/60/60/24)+DATE(1970, 1,1)</f>
        <v>42199.57</v>
      </c>
      <c r="S643">
        <f t="shared" ref="S643:S706" si="32">YEAR(R643)</f>
        <v>2015</v>
      </c>
    </row>
    <row r="644" spans="1:19" ht="42.75" x14ac:dyDescent="0.4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8315</v>
      </c>
      <c r="P644" t="s">
        <v>8317</v>
      </c>
      <c r="Q644" s="10">
        <f t="shared" si="30"/>
        <v>42235.651319444441</v>
      </c>
      <c r="R644" s="10">
        <f t="shared" si="31"/>
        <v>42199.651319444441</v>
      </c>
      <c r="S644">
        <f t="shared" si="32"/>
        <v>2015</v>
      </c>
    </row>
    <row r="645" spans="1:19" ht="28.5" x14ac:dyDescent="0.4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8315</v>
      </c>
      <c r="P645" t="s">
        <v>8317</v>
      </c>
      <c r="Q645" s="10">
        <f t="shared" si="30"/>
        <v>42155.642071759255</v>
      </c>
      <c r="R645" s="10">
        <f t="shared" si="31"/>
        <v>42100.642071759255</v>
      </c>
      <c r="S645">
        <f t="shared" si="32"/>
        <v>2015</v>
      </c>
    </row>
    <row r="646" spans="1:19" ht="42.75" x14ac:dyDescent="0.4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8315</v>
      </c>
      <c r="P646" t="s">
        <v>8317</v>
      </c>
      <c r="Q646" s="10">
        <f t="shared" si="30"/>
        <v>41941.041666666664</v>
      </c>
      <c r="R646" s="10">
        <f t="shared" si="31"/>
        <v>41898.665960648148</v>
      </c>
      <c r="S646">
        <f t="shared" si="32"/>
        <v>2014</v>
      </c>
    </row>
    <row r="647" spans="1:19" ht="28.5" x14ac:dyDescent="0.4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8315</v>
      </c>
      <c r="P647" t="s">
        <v>8317</v>
      </c>
      <c r="Q647" s="10">
        <f t="shared" si="30"/>
        <v>42594.026319444441</v>
      </c>
      <c r="R647" s="10">
        <f t="shared" si="31"/>
        <v>42564.026319444441</v>
      </c>
      <c r="S647">
        <f t="shared" si="32"/>
        <v>2016</v>
      </c>
    </row>
    <row r="648" spans="1:19" ht="42.75" x14ac:dyDescent="0.4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8315</v>
      </c>
      <c r="P648" t="s">
        <v>8317</v>
      </c>
      <c r="Q648" s="10">
        <f t="shared" si="30"/>
        <v>41862.852627314816</v>
      </c>
      <c r="R648" s="10">
        <f t="shared" si="31"/>
        <v>41832.852627314816</v>
      </c>
      <c r="S648">
        <f t="shared" si="32"/>
        <v>2014</v>
      </c>
    </row>
    <row r="649" spans="1:19" ht="42.75" x14ac:dyDescent="0.4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8315</v>
      </c>
      <c r="P649" t="s">
        <v>8317</v>
      </c>
      <c r="Q649" s="10">
        <f t="shared" si="30"/>
        <v>42446.726261574076</v>
      </c>
      <c r="R649" s="10">
        <f t="shared" si="31"/>
        <v>42416.767928240741</v>
      </c>
      <c r="S649">
        <f t="shared" si="32"/>
        <v>2016</v>
      </c>
    </row>
    <row r="650" spans="1:19" ht="28.5" x14ac:dyDescent="0.4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8315</v>
      </c>
      <c r="P650" t="s">
        <v>8317</v>
      </c>
      <c r="Q650" s="10">
        <f t="shared" si="30"/>
        <v>41926.693379629629</v>
      </c>
      <c r="R650" s="10">
        <f t="shared" si="31"/>
        <v>41891.693379629629</v>
      </c>
      <c r="S650">
        <f t="shared" si="32"/>
        <v>2014</v>
      </c>
    </row>
    <row r="651" spans="1:19" ht="42.75" x14ac:dyDescent="0.4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8315</v>
      </c>
      <c r="P651" t="s">
        <v>8317</v>
      </c>
      <c r="Q651" s="10">
        <f t="shared" si="30"/>
        <v>41898.912187499998</v>
      </c>
      <c r="R651" s="10">
        <f t="shared" si="31"/>
        <v>41877.912187499998</v>
      </c>
      <c r="S651">
        <f t="shared" si="32"/>
        <v>2014</v>
      </c>
    </row>
    <row r="652" spans="1:19" ht="42.75" x14ac:dyDescent="0.4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8315</v>
      </c>
      <c r="P652" t="s">
        <v>8317</v>
      </c>
      <c r="Q652" s="10">
        <f t="shared" si="30"/>
        <v>41992.078518518523</v>
      </c>
      <c r="R652" s="10">
        <f t="shared" si="31"/>
        <v>41932.036851851852</v>
      </c>
      <c r="S652">
        <f t="shared" si="32"/>
        <v>2014</v>
      </c>
    </row>
    <row r="653" spans="1:19" ht="42.75" x14ac:dyDescent="0.4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8315</v>
      </c>
      <c r="P653" t="s">
        <v>8317</v>
      </c>
      <c r="Q653" s="10">
        <f t="shared" si="30"/>
        <v>41986.017488425925</v>
      </c>
      <c r="R653" s="10">
        <f t="shared" si="31"/>
        <v>41956.017488425925</v>
      </c>
      <c r="S653">
        <f t="shared" si="32"/>
        <v>2014</v>
      </c>
    </row>
    <row r="654" spans="1:19" ht="42.75" x14ac:dyDescent="0.4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8315</v>
      </c>
      <c r="P654" t="s">
        <v>8317</v>
      </c>
      <c r="Q654" s="10">
        <f t="shared" si="30"/>
        <v>42705.732060185182</v>
      </c>
      <c r="R654" s="10">
        <f t="shared" si="31"/>
        <v>42675.690393518518</v>
      </c>
      <c r="S654">
        <f t="shared" si="32"/>
        <v>2016</v>
      </c>
    </row>
    <row r="655" spans="1:19" ht="42.75" x14ac:dyDescent="0.4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8315</v>
      </c>
      <c r="P655" t="s">
        <v>8317</v>
      </c>
      <c r="Q655" s="10">
        <f t="shared" si="30"/>
        <v>42236.618518518517</v>
      </c>
      <c r="R655" s="10">
        <f t="shared" si="31"/>
        <v>42199.618518518517</v>
      </c>
      <c r="S655">
        <f t="shared" si="32"/>
        <v>2015</v>
      </c>
    </row>
    <row r="656" spans="1:19" ht="42.75" x14ac:dyDescent="0.4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8315</v>
      </c>
      <c r="P656" t="s">
        <v>8317</v>
      </c>
      <c r="Q656" s="10">
        <f t="shared" si="30"/>
        <v>42193.957326388889</v>
      </c>
      <c r="R656" s="10">
        <f t="shared" si="31"/>
        <v>42163.957326388889</v>
      </c>
      <c r="S656">
        <f t="shared" si="32"/>
        <v>2015</v>
      </c>
    </row>
    <row r="657" spans="1:19" ht="42.75" x14ac:dyDescent="0.4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8315</v>
      </c>
      <c r="P657" t="s">
        <v>8317</v>
      </c>
      <c r="Q657" s="10">
        <f t="shared" si="30"/>
        <v>42075.915648148148</v>
      </c>
      <c r="R657" s="10">
        <f t="shared" si="31"/>
        <v>42045.957314814819</v>
      </c>
      <c r="S657">
        <f t="shared" si="32"/>
        <v>2015</v>
      </c>
    </row>
    <row r="658" spans="1:19" ht="42.75" x14ac:dyDescent="0.4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8315</v>
      </c>
      <c r="P658" t="s">
        <v>8317</v>
      </c>
      <c r="Q658" s="10">
        <f t="shared" si="30"/>
        <v>42477.762951388882</v>
      </c>
      <c r="R658" s="10">
        <f t="shared" si="31"/>
        <v>42417.804618055554</v>
      </c>
      <c r="S658">
        <f t="shared" si="32"/>
        <v>2016</v>
      </c>
    </row>
    <row r="659" spans="1:19" ht="42.75" x14ac:dyDescent="0.4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8315</v>
      </c>
      <c r="P659" t="s">
        <v>8317</v>
      </c>
      <c r="Q659" s="10">
        <f t="shared" si="30"/>
        <v>42361.84574074074</v>
      </c>
      <c r="R659" s="10">
        <f t="shared" si="31"/>
        <v>42331.84574074074</v>
      </c>
      <c r="S659">
        <f t="shared" si="32"/>
        <v>2015</v>
      </c>
    </row>
    <row r="660" spans="1:19" ht="42.75" x14ac:dyDescent="0.4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8315</v>
      </c>
      <c r="P660" t="s">
        <v>8317</v>
      </c>
      <c r="Q660" s="10">
        <f t="shared" si="30"/>
        <v>42211.75</v>
      </c>
      <c r="R660" s="10">
        <f t="shared" si="31"/>
        <v>42179.160752314812</v>
      </c>
      <c r="S660">
        <f t="shared" si="32"/>
        <v>2015</v>
      </c>
    </row>
    <row r="661" spans="1:19" x14ac:dyDescent="0.4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8315</v>
      </c>
      <c r="P661" t="s">
        <v>8317</v>
      </c>
      <c r="Q661" s="10">
        <f t="shared" si="30"/>
        <v>42239.593692129631</v>
      </c>
      <c r="R661" s="10">
        <f t="shared" si="31"/>
        <v>42209.593692129631</v>
      </c>
      <c r="S661">
        <f t="shared" si="32"/>
        <v>2015</v>
      </c>
    </row>
    <row r="662" spans="1:19" ht="42.75" x14ac:dyDescent="0.4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8315</v>
      </c>
      <c r="P662" t="s">
        <v>8317</v>
      </c>
      <c r="Q662" s="10">
        <f t="shared" si="30"/>
        <v>41952.783321759263</v>
      </c>
      <c r="R662" s="10">
        <f t="shared" si="31"/>
        <v>41922.741655092592</v>
      </c>
      <c r="S662">
        <f t="shared" si="32"/>
        <v>2014</v>
      </c>
    </row>
    <row r="663" spans="1:19" ht="42.75" x14ac:dyDescent="0.4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8315</v>
      </c>
      <c r="P663" t="s">
        <v>8317</v>
      </c>
      <c r="Q663" s="10">
        <f t="shared" si="30"/>
        <v>42666.645358796297</v>
      </c>
      <c r="R663" s="10">
        <f t="shared" si="31"/>
        <v>42636.645358796297</v>
      </c>
      <c r="S663">
        <f t="shared" si="32"/>
        <v>2016</v>
      </c>
    </row>
    <row r="664" spans="1:19" ht="42.75" x14ac:dyDescent="0.4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8315</v>
      </c>
      <c r="P664" t="s">
        <v>8317</v>
      </c>
      <c r="Q664" s="10">
        <f t="shared" si="30"/>
        <v>42020.438043981485</v>
      </c>
      <c r="R664" s="10">
        <f t="shared" si="31"/>
        <v>41990.438043981485</v>
      </c>
      <c r="S664">
        <f t="shared" si="32"/>
        <v>2014</v>
      </c>
    </row>
    <row r="665" spans="1:19" ht="42.75" x14ac:dyDescent="0.4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8315</v>
      </c>
      <c r="P665" t="s">
        <v>8317</v>
      </c>
      <c r="Q665" s="10">
        <f t="shared" si="30"/>
        <v>42203.843240740738</v>
      </c>
      <c r="R665" s="10">
        <f t="shared" si="31"/>
        <v>42173.843240740738</v>
      </c>
      <c r="S665">
        <f t="shared" si="32"/>
        <v>2015</v>
      </c>
    </row>
    <row r="666" spans="1:19" ht="42.75" x14ac:dyDescent="0.4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8315</v>
      </c>
      <c r="P666" t="s">
        <v>8317</v>
      </c>
      <c r="Q666" s="10">
        <f t="shared" si="30"/>
        <v>42107.666377314818</v>
      </c>
      <c r="R666" s="10">
        <f t="shared" si="31"/>
        <v>42077.666377314818</v>
      </c>
      <c r="S666">
        <f t="shared" si="32"/>
        <v>2015</v>
      </c>
    </row>
    <row r="667" spans="1:19" ht="42.75" x14ac:dyDescent="0.4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8315</v>
      </c>
      <c r="P667" t="s">
        <v>8317</v>
      </c>
      <c r="Q667" s="10">
        <f t="shared" si="30"/>
        <v>42748.711354166662</v>
      </c>
      <c r="R667" s="10">
        <f t="shared" si="31"/>
        <v>42688.711354166662</v>
      </c>
      <c r="S667">
        <f t="shared" si="32"/>
        <v>2016</v>
      </c>
    </row>
    <row r="668" spans="1:19" ht="42.75" x14ac:dyDescent="0.4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8315</v>
      </c>
      <c r="P668" t="s">
        <v>8317</v>
      </c>
      <c r="Q668" s="10">
        <f t="shared" si="30"/>
        <v>41868.832152777781</v>
      </c>
      <c r="R668" s="10">
        <f t="shared" si="31"/>
        <v>41838.832152777781</v>
      </c>
      <c r="S668">
        <f t="shared" si="32"/>
        <v>2014</v>
      </c>
    </row>
    <row r="669" spans="1:19" ht="42.75" x14ac:dyDescent="0.4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8315</v>
      </c>
      <c r="P669" t="s">
        <v>8317</v>
      </c>
      <c r="Q669" s="10">
        <f t="shared" si="30"/>
        <v>42672.373414351852</v>
      </c>
      <c r="R669" s="10">
        <f t="shared" si="31"/>
        <v>42632.373414351852</v>
      </c>
      <c r="S669">
        <f t="shared" si="32"/>
        <v>2016</v>
      </c>
    </row>
    <row r="670" spans="1:19" ht="42.75" x14ac:dyDescent="0.4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8315</v>
      </c>
      <c r="P670" t="s">
        <v>8317</v>
      </c>
      <c r="Q670" s="10">
        <f t="shared" si="30"/>
        <v>42135.831273148149</v>
      </c>
      <c r="R670" s="10">
        <f t="shared" si="31"/>
        <v>42090.831273148149</v>
      </c>
      <c r="S670">
        <f t="shared" si="32"/>
        <v>2015</v>
      </c>
    </row>
    <row r="671" spans="1:19" ht="57" x14ac:dyDescent="0.4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8315</v>
      </c>
      <c r="P671" t="s">
        <v>8317</v>
      </c>
      <c r="Q671" s="10">
        <f t="shared" si="30"/>
        <v>42557.625671296293</v>
      </c>
      <c r="R671" s="10">
        <f t="shared" si="31"/>
        <v>42527.625671296293</v>
      </c>
      <c r="S671">
        <f t="shared" si="32"/>
        <v>2016</v>
      </c>
    </row>
    <row r="672" spans="1:19" ht="42.75" x14ac:dyDescent="0.4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8315</v>
      </c>
      <c r="P672" t="s">
        <v>8317</v>
      </c>
      <c r="Q672" s="10">
        <f t="shared" si="30"/>
        <v>42540.340277777781</v>
      </c>
      <c r="R672" s="10">
        <f t="shared" si="31"/>
        <v>42506.709722222222</v>
      </c>
      <c r="S672">
        <f t="shared" si="32"/>
        <v>2016</v>
      </c>
    </row>
    <row r="673" spans="1:19" ht="42.75" x14ac:dyDescent="0.4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8315</v>
      </c>
      <c r="P673" t="s">
        <v>8317</v>
      </c>
      <c r="Q673" s="10">
        <f t="shared" si="30"/>
        <v>42018.166666666672</v>
      </c>
      <c r="R673" s="10">
        <f t="shared" si="31"/>
        <v>41984.692731481482</v>
      </c>
      <c r="S673">
        <f t="shared" si="32"/>
        <v>2014</v>
      </c>
    </row>
    <row r="674" spans="1:19" ht="42.75" x14ac:dyDescent="0.4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8315</v>
      </c>
      <c r="P674" t="s">
        <v>8317</v>
      </c>
      <c r="Q674" s="10">
        <f t="shared" si="30"/>
        <v>42005.207638888889</v>
      </c>
      <c r="R674" s="10">
        <f t="shared" si="31"/>
        <v>41974.219490740739</v>
      </c>
      <c r="S674">
        <f t="shared" si="32"/>
        <v>2014</v>
      </c>
    </row>
    <row r="675" spans="1:19" ht="42.75" x14ac:dyDescent="0.4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8315</v>
      </c>
      <c r="P675" t="s">
        <v>8317</v>
      </c>
      <c r="Q675" s="10">
        <f t="shared" si="30"/>
        <v>41883.840474537035</v>
      </c>
      <c r="R675" s="10">
        <f t="shared" si="31"/>
        <v>41838.840474537035</v>
      </c>
      <c r="S675">
        <f t="shared" si="32"/>
        <v>2014</v>
      </c>
    </row>
    <row r="676" spans="1:19" ht="28.5" x14ac:dyDescent="0.4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8315</v>
      </c>
      <c r="P676" t="s">
        <v>8317</v>
      </c>
      <c r="Q676" s="10">
        <f t="shared" si="30"/>
        <v>41863.116053240738</v>
      </c>
      <c r="R676" s="10">
        <f t="shared" si="31"/>
        <v>41803.116053240738</v>
      </c>
      <c r="S676">
        <f t="shared" si="32"/>
        <v>2014</v>
      </c>
    </row>
    <row r="677" spans="1:19" ht="42.75" x14ac:dyDescent="0.4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8315</v>
      </c>
      <c r="P677" t="s">
        <v>8317</v>
      </c>
      <c r="Q677" s="10">
        <f t="shared" si="30"/>
        <v>42005.290972222225</v>
      </c>
      <c r="R677" s="10">
        <f t="shared" si="31"/>
        <v>41975.930601851855</v>
      </c>
      <c r="S677">
        <f t="shared" si="32"/>
        <v>2014</v>
      </c>
    </row>
    <row r="678" spans="1:19" ht="57" x14ac:dyDescent="0.4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8315</v>
      </c>
      <c r="P678" t="s">
        <v>8317</v>
      </c>
      <c r="Q678" s="10">
        <f t="shared" si="30"/>
        <v>42042.768298611118</v>
      </c>
      <c r="R678" s="10">
        <f t="shared" si="31"/>
        <v>42012.768298611118</v>
      </c>
      <c r="S678">
        <f t="shared" si="32"/>
        <v>2015</v>
      </c>
    </row>
    <row r="679" spans="1:19" ht="42.75" x14ac:dyDescent="0.4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8315</v>
      </c>
      <c r="P679" t="s">
        <v>8317</v>
      </c>
      <c r="Q679" s="10">
        <f t="shared" si="30"/>
        <v>42549.403877314813</v>
      </c>
      <c r="R679" s="10">
        <f t="shared" si="31"/>
        <v>42504.403877314813</v>
      </c>
      <c r="S679">
        <f t="shared" si="32"/>
        <v>2016</v>
      </c>
    </row>
    <row r="680" spans="1:19" ht="42.75" x14ac:dyDescent="0.4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8315</v>
      </c>
      <c r="P680" t="s">
        <v>8317</v>
      </c>
      <c r="Q680" s="10">
        <f t="shared" si="30"/>
        <v>42511.376597222217</v>
      </c>
      <c r="R680" s="10">
        <f t="shared" si="31"/>
        <v>42481.376597222217</v>
      </c>
      <c r="S680">
        <f t="shared" si="32"/>
        <v>2016</v>
      </c>
    </row>
    <row r="681" spans="1:19" ht="42.75" x14ac:dyDescent="0.4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8315</v>
      </c>
      <c r="P681" t="s">
        <v>8317</v>
      </c>
      <c r="Q681" s="10">
        <f t="shared" si="30"/>
        <v>42616.695706018523</v>
      </c>
      <c r="R681" s="10">
        <f t="shared" si="31"/>
        <v>42556.695706018523</v>
      </c>
      <c r="S681">
        <f t="shared" si="32"/>
        <v>2016</v>
      </c>
    </row>
    <row r="682" spans="1:19" ht="42.75" x14ac:dyDescent="0.4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8315</v>
      </c>
      <c r="P682" t="s">
        <v>8317</v>
      </c>
      <c r="Q682" s="10">
        <f t="shared" si="30"/>
        <v>41899.501516203702</v>
      </c>
      <c r="R682" s="10">
        <f t="shared" si="31"/>
        <v>41864.501516203702</v>
      </c>
      <c r="S682">
        <f t="shared" si="32"/>
        <v>2014</v>
      </c>
    </row>
    <row r="683" spans="1:19" ht="42.75" x14ac:dyDescent="0.4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8315</v>
      </c>
      <c r="P683" t="s">
        <v>8317</v>
      </c>
      <c r="Q683" s="10">
        <f t="shared" si="30"/>
        <v>42669.805601851855</v>
      </c>
      <c r="R683" s="10">
        <f t="shared" si="31"/>
        <v>42639.805601851855</v>
      </c>
      <c r="S683">
        <f t="shared" si="32"/>
        <v>2016</v>
      </c>
    </row>
    <row r="684" spans="1:19" ht="42.75" x14ac:dyDescent="0.4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8315</v>
      </c>
      <c r="P684" t="s">
        <v>8317</v>
      </c>
      <c r="Q684" s="10">
        <f t="shared" si="30"/>
        <v>42808.723634259266</v>
      </c>
      <c r="R684" s="10">
        <f t="shared" si="31"/>
        <v>42778.765300925923</v>
      </c>
      <c r="S684">
        <f t="shared" si="32"/>
        <v>2017</v>
      </c>
    </row>
    <row r="685" spans="1:19" ht="42.75" x14ac:dyDescent="0.4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8315</v>
      </c>
      <c r="P685" t="s">
        <v>8317</v>
      </c>
      <c r="Q685" s="10">
        <f t="shared" si="30"/>
        <v>42674.900046296301</v>
      </c>
      <c r="R685" s="10">
        <f t="shared" si="31"/>
        <v>42634.900046296301</v>
      </c>
      <c r="S685">
        <f t="shared" si="32"/>
        <v>2016</v>
      </c>
    </row>
    <row r="686" spans="1:19" ht="28.5" x14ac:dyDescent="0.4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8315</v>
      </c>
      <c r="P686" t="s">
        <v>8317</v>
      </c>
      <c r="Q686" s="10">
        <f t="shared" si="30"/>
        <v>41845.125</v>
      </c>
      <c r="R686" s="10">
        <f t="shared" si="31"/>
        <v>41809.473275462966</v>
      </c>
      <c r="S686">
        <f t="shared" si="32"/>
        <v>2014</v>
      </c>
    </row>
    <row r="687" spans="1:19" ht="42.75" x14ac:dyDescent="0.4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8315</v>
      </c>
      <c r="P687" t="s">
        <v>8317</v>
      </c>
      <c r="Q687" s="10">
        <f t="shared" si="30"/>
        <v>42016.866574074069</v>
      </c>
      <c r="R687" s="10">
        <f t="shared" si="31"/>
        <v>41971.866574074069</v>
      </c>
      <c r="S687">
        <f t="shared" si="32"/>
        <v>2014</v>
      </c>
    </row>
    <row r="688" spans="1:19" ht="57" x14ac:dyDescent="0.4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8315</v>
      </c>
      <c r="P688" t="s">
        <v>8317</v>
      </c>
      <c r="Q688" s="10">
        <f t="shared" si="30"/>
        <v>42219.673263888893</v>
      </c>
      <c r="R688" s="10">
        <f t="shared" si="31"/>
        <v>42189.673263888893</v>
      </c>
      <c r="S688">
        <f t="shared" si="32"/>
        <v>2015</v>
      </c>
    </row>
    <row r="689" spans="1:19" ht="42.75" x14ac:dyDescent="0.4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8315</v>
      </c>
      <c r="P689" t="s">
        <v>8317</v>
      </c>
      <c r="Q689" s="10">
        <f t="shared" si="30"/>
        <v>42771.750613425931</v>
      </c>
      <c r="R689" s="10">
        <f t="shared" si="31"/>
        <v>42711.750613425931</v>
      </c>
      <c r="S689">
        <f t="shared" si="32"/>
        <v>2016</v>
      </c>
    </row>
    <row r="690" spans="1:19" ht="42.75" x14ac:dyDescent="0.4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8315</v>
      </c>
      <c r="P690" t="s">
        <v>8317</v>
      </c>
      <c r="Q690" s="10">
        <f t="shared" si="30"/>
        <v>42292.104780092588</v>
      </c>
      <c r="R690" s="10">
        <f t="shared" si="31"/>
        <v>42262.104780092588</v>
      </c>
      <c r="S690">
        <f t="shared" si="32"/>
        <v>2015</v>
      </c>
    </row>
    <row r="691" spans="1:19" ht="42.75" x14ac:dyDescent="0.4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8315</v>
      </c>
      <c r="P691" t="s">
        <v>8317</v>
      </c>
      <c r="Q691" s="10">
        <f t="shared" si="30"/>
        <v>42712.207638888889</v>
      </c>
      <c r="R691" s="10">
        <f t="shared" si="31"/>
        <v>42675.66778935185</v>
      </c>
      <c r="S691">
        <f t="shared" si="32"/>
        <v>2016</v>
      </c>
    </row>
    <row r="692" spans="1:19" ht="28.5" x14ac:dyDescent="0.4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8315</v>
      </c>
      <c r="P692" t="s">
        <v>8317</v>
      </c>
      <c r="Q692" s="10">
        <f t="shared" si="30"/>
        <v>42622.25</v>
      </c>
      <c r="R692" s="10">
        <f t="shared" si="31"/>
        <v>42579.634733796294</v>
      </c>
      <c r="S692">
        <f t="shared" si="32"/>
        <v>2016</v>
      </c>
    </row>
    <row r="693" spans="1:19" ht="42.75" x14ac:dyDescent="0.4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8315</v>
      </c>
      <c r="P693" t="s">
        <v>8317</v>
      </c>
      <c r="Q693" s="10">
        <f t="shared" si="30"/>
        <v>42186.028310185182</v>
      </c>
      <c r="R693" s="10">
        <f t="shared" si="31"/>
        <v>42158.028310185182</v>
      </c>
      <c r="S693">
        <f t="shared" si="32"/>
        <v>2015</v>
      </c>
    </row>
    <row r="694" spans="1:19" ht="42.75" x14ac:dyDescent="0.4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8315</v>
      </c>
      <c r="P694" t="s">
        <v>8317</v>
      </c>
      <c r="Q694" s="10">
        <f t="shared" si="30"/>
        <v>42726.37572916667</v>
      </c>
      <c r="R694" s="10">
        <f t="shared" si="31"/>
        <v>42696.37572916667</v>
      </c>
      <c r="S694">
        <f t="shared" si="32"/>
        <v>2016</v>
      </c>
    </row>
    <row r="695" spans="1:19" ht="28.5" x14ac:dyDescent="0.4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8315</v>
      </c>
      <c r="P695" t="s">
        <v>8317</v>
      </c>
      <c r="Q695" s="10">
        <f t="shared" si="30"/>
        <v>42124.808182870373</v>
      </c>
      <c r="R695" s="10">
        <f t="shared" si="31"/>
        <v>42094.808182870373</v>
      </c>
      <c r="S695">
        <f t="shared" si="32"/>
        <v>2015</v>
      </c>
    </row>
    <row r="696" spans="1:19" ht="42.75" x14ac:dyDescent="0.4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8315</v>
      </c>
      <c r="P696" t="s">
        <v>8317</v>
      </c>
      <c r="Q696" s="10">
        <f t="shared" si="30"/>
        <v>42767.663877314815</v>
      </c>
      <c r="R696" s="10">
        <f t="shared" si="31"/>
        <v>42737.663877314815</v>
      </c>
      <c r="S696">
        <f t="shared" si="32"/>
        <v>2017</v>
      </c>
    </row>
    <row r="697" spans="1:19" ht="42.75" x14ac:dyDescent="0.4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8315</v>
      </c>
      <c r="P697" t="s">
        <v>8317</v>
      </c>
      <c r="Q697" s="10">
        <f t="shared" si="30"/>
        <v>41943.521064814813</v>
      </c>
      <c r="R697" s="10">
        <f t="shared" si="31"/>
        <v>41913.521064814813</v>
      </c>
      <c r="S697">
        <f t="shared" si="32"/>
        <v>2014</v>
      </c>
    </row>
    <row r="698" spans="1:19" ht="28.5" x14ac:dyDescent="0.4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8315</v>
      </c>
      <c r="P698" t="s">
        <v>8317</v>
      </c>
      <c r="Q698" s="10">
        <f t="shared" si="30"/>
        <v>41845.927106481482</v>
      </c>
      <c r="R698" s="10">
        <f t="shared" si="31"/>
        <v>41815.927106481482</v>
      </c>
      <c r="S698">
        <f t="shared" si="32"/>
        <v>2014</v>
      </c>
    </row>
    <row r="699" spans="1:19" ht="42.75" x14ac:dyDescent="0.4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8315</v>
      </c>
      <c r="P699" t="s">
        <v>8317</v>
      </c>
      <c r="Q699" s="10">
        <f t="shared" si="30"/>
        <v>42403.523020833338</v>
      </c>
      <c r="R699" s="10">
        <f t="shared" si="31"/>
        <v>42388.523020833338</v>
      </c>
      <c r="S699">
        <f t="shared" si="32"/>
        <v>2016</v>
      </c>
    </row>
    <row r="700" spans="1:19" ht="42.75" x14ac:dyDescent="0.4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8315</v>
      </c>
      <c r="P700" t="s">
        <v>8317</v>
      </c>
      <c r="Q700" s="10">
        <f t="shared" si="30"/>
        <v>41900.083333333336</v>
      </c>
      <c r="R700" s="10">
        <f t="shared" si="31"/>
        <v>41866.931076388886</v>
      </c>
      <c r="S700">
        <f t="shared" si="32"/>
        <v>2014</v>
      </c>
    </row>
    <row r="701" spans="1:19" ht="42.75" x14ac:dyDescent="0.4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8315</v>
      </c>
      <c r="P701" t="s">
        <v>8317</v>
      </c>
      <c r="Q701" s="10">
        <f t="shared" si="30"/>
        <v>41600.666666666664</v>
      </c>
      <c r="R701" s="10">
        <f t="shared" si="31"/>
        <v>41563.485509259262</v>
      </c>
      <c r="S701">
        <f t="shared" si="32"/>
        <v>2013</v>
      </c>
    </row>
    <row r="702" spans="1:19" ht="42.75" x14ac:dyDescent="0.4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8315</v>
      </c>
      <c r="P702" t="s">
        <v>8317</v>
      </c>
      <c r="Q702" s="10">
        <f t="shared" si="30"/>
        <v>42745.688437500001</v>
      </c>
      <c r="R702" s="10">
        <f t="shared" si="31"/>
        <v>42715.688437500001</v>
      </c>
      <c r="S702">
        <f t="shared" si="32"/>
        <v>2016</v>
      </c>
    </row>
    <row r="703" spans="1:19" ht="42.75" x14ac:dyDescent="0.4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8315</v>
      </c>
      <c r="P703" t="s">
        <v>8317</v>
      </c>
      <c r="Q703" s="10">
        <f t="shared" si="30"/>
        <v>41843.662962962961</v>
      </c>
      <c r="R703" s="10">
        <f t="shared" si="31"/>
        <v>41813.662962962961</v>
      </c>
      <c r="S703">
        <f t="shared" si="32"/>
        <v>2014</v>
      </c>
    </row>
    <row r="704" spans="1:19" ht="42.75" x14ac:dyDescent="0.4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8315</v>
      </c>
      <c r="P704" t="s">
        <v>8317</v>
      </c>
      <c r="Q704" s="10">
        <f t="shared" si="30"/>
        <v>42698.768368055549</v>
      </c>
      <c r="R704" s="10">
        <f t="shared" si="31"/>
        <v>42668.726701388892</v>
      </c>
      <c r="S704">
        <f t="shared" si="32"/>
        <v>2016</v>
      </c>
    </row>
    <row r="705" spans="1:19" ht="42.75" x14ac:dyDescent="0.4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8315</v>
      </c>
      <c r="P705" t="s">
        <v>8317</v>
      </c>
      <c r="Q705" s="10">
        <f t="shared" si="30"/>
        <v>42766.98055555555</v>
      </c>
      <c r="R705" s="10">
        <f t="shared" si="31"/>
        <v>42711.950798611113</v>
      </c>
      <c r="S705">
        <f t="shared" si="32"/>
        <v>2016</v>
      </c>
    </row>
    <row r="706" spans="1:19" ht="42.75" x14ac:dyDescent="0.4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8315</v>
      </c>
      <c r="P706" t="s">
        <v>8317</v>
      </c>
      <c r="Q706" s="10">
        <f t="shared" si="30"/>
        <v>42786.192916666667</v>
      </c>
      <c r="R706" s="10">
        <f t="shared" si="31"/>
        <v>42726.192916666667</v>
      </c>
      <c r="S706">
        <f t="shared" si="32"/>
        <v>2016</v>
      </c>
    </row>
    <row r="707" spans="1:19" ht="28.5" x14ac:dyDescent="0.4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8315</v>
      </c>
      <c r="P707" t="s">
        <v>8317</v>
      </c>
      <c r="Q707" s="10">
        <f t="shared" ref="Q707:Q770" si="33">(I707/60/60/24)+DATE(1970,1,1)</f>
        <v>42756.491643518515</v>
      </c>
      <c r="R707" s="10">
        <f t="shared" ref="R707:R770" si="34">(J707/60/60/24)+DATE(1970, 1,1)</f>
        <v>42726.491643518515</v>
      </c>
      <c r="S707">
        <f t="shared" ref="S707:S770" si="35">YEAR(R707)</f>
        <v>2016</v>
      </c>
    </row>
    <row r="708" spans="1:19" ht="42.75" x14ac:dyDescent="0.4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8315</v>
      </c>
      <c r="P708" t="s">
        <v>8317</v>
      </c>
      <c r="Q708" s="10">
        <f t="shared" si="33"/>
        <v>42718.777083333334</v>
      </c>
      <c r="R708" s="10">
        <f t="shared" si="34"/>
        <v>42676.995173611111</v>
      </c>
      <c r="S708">
        <f t="shared" si="35"/>
        <v>2016</v>
      </c>
    </row>
    <row r="709" spans="1:19" ht="42.75" x14ac:dyDescent="0.4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8315</v>
      </c>
      <c r="P709" t="s">
        <v>8317</v>
      </c>
      <c r="Q709" s="10">
        <f t="shared" si="33"/>
        <v>42736.663506944446</v>
      </c>
      <c r="R709" s="10">
        <f t="shared" si="34"/>
        <v>42696.663506944446</v>
      </c>
      <c r="S709">
        <f t="shared" si="35"/>
        <v>2016</v>
      </c>
    </row>
    <row r="710" spans="1:19" ht="42.75" x14ac:dyDescent="0.4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8315</v>
      </c>
      <c r="P710" t="s">
        <v>8317</v>
      </c>
      <c r="Q710" s="10">
        <f t="shared" si="33"/>
        <v>41895.581018518518</v>
      </c>
      <c r="R710" s="10">
        <f t="shared" si="34"/>
        <v>41835.581018518518</v>
      </c>
      <c r="S710">
        <f t="shared" si="35"/>
        <v>2014</v>
      </c>
    </row>
    <row r="711" spans="1:19" ht="28.5" x14ac:dyDescent="0.4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8315</v>
      </c>
      <c r="P711" t="s">
        <v>8317</v>
      </c>
      <c r="Q711" s="10">
        <f t="shared" si="33"/>
        <v>41978.041192129633</v>
      </c>
      <c r="R711" s="10">
        <f t="shared" si="34"/>
        <v>41948.041192129633</v>
      </c>
      <c r="S711">
        <f t="shared" si="35"/>
        <v>2014</v>
      </c>
    </row>
    <row r="712" spans="1:19" ht="28.5" x14ac:dyDescent="0.4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8315</v>
      </c>
      <c r="P712" t="s">
        <v>8317</v>
      </c>
      <c r="Q712" s="10">
        <f t="shared" si="33"/>
        <v>41871.030555555553</v>
      </c>
      <c r="R712" s="10">
        <f t="shared" si="34"/>
        <v>41837.984976851854</v>
      </c>
      <c r="S712">
        <f t="shared" si="35"/>
        <v>2014</v>
      </c>
    </row>
    <row r="713" spans="1:19" ht="42.75" x14ac:dyDescent="0.4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8315</v>
      </c>
      <c r="P713" t="s">
        <v>8317</v>
      </c>
      <c r="Q713" s="10">
        <f t="shared" si="33"/>
        <v>42718.500787037032</v>
      </c>
      <c r="R713" s="10">
        <f t="shared" si="34"/>
        <v>42678.459120370375</v>
      </c>
      <c r="S713">
        <f t="shared" si="35"/>
        <v>2016</v>
      </c>
    </row>
    <row r="714" spans="1:19" ht="42.75" x14ac:dyDescent="0.4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8315</v>
      </c>
      <c r="P714" t="s">
        <v>8317</v>
      </c>
      <c r="Q714" s="10">
        <f t="shared" si="33"/>
        <v>42414.680925925932</v>
      </c>
      <c r="R714" s="10">
        <f t="shared" si="34"/>
        <v>42384.680925925932</v>
      </c>
      <c r="S714">
        <f t="shared" si="35"/>
        <v>2016</v>
      </c>
    </row>
    <row r="715" spans="1:19" ht="42.75" x14ac:dyDescent="0.4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8315</v>
      </c>
      <c r="P715" t="s">
        <v>8317</v>
      </c>
      <c r="Q715" s="10">
        <f t="shared" si="33"/>
        <v>42526.529305555552</v>
      </c>
      <c r="R715" s="10">
        <f t="shared" si="34"/>
        <v>42496.529305555552</v>
      </c>
      <c r="S715">
        <f t="shared" si="35"/>
        <v>2016</v>
      </c>
    </row>
    <row r="716" spans="1:19" ht="42.75" x14ac:dyDescent="0.4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8315</v>
      </c>
      <c r="P716" t="s">
        <v>8317</v>
      </c>
      <c r="Q716" s="10">
        <f t="shared" si="33"/>
        <v>42794.787986111114</v>
      </c>
      <c r="R716" s="10">
        <f t="shared" si="34"/>
        <v>42734.787986111114</v>
      </c>
      <c r="S716">
        <f t="shared" si="35"/>
        <v>2016</v>
      </c>
    </row>
    <row r="717" spans="1:19" ht="42.75" x14ac:dyDescent="0.4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8315</v>
      </c>
      <c r="P717" t="s">
        <v>8317</v>
      </c>
      <c r="Q717" s="10">
        <f t="shared" si="33"/>
        <v>42313.132407407407</v>
      </c>
      <c r="R717" s="10">
        <f t="shared" si="34"/>
        <v>42273.090740740736</v>
      </c>
      <c r="S717">
        <f t="shared" si="35"/>
        <v>2015</v>
      </c>
    </row>
    <row r="718" spans="1:19" ht="42.75" x14ac:dyDescent="0.4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8315</v>
      </c>
      <c r="P718" t="s">
        <v>8317</v>
      </c>
      <c r="Q718" s="10">
        <f t="shared" si="33"/>
        <v>41974</v>
      </c>
      <c r="R718" s="10">
        <f t="shared" si="34"/>
        <v>41940.658645833333</v>
      </c>
      <c r="S718">
        <f t="shared" si="35"/>
        <v>2014</v>
      </c>
    </row>
    <row r="719" spans="1:19" x14ac:dyDescent="0.4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8315</v>
      </c>
      <c r="P719" t="s">
        <v>8317</v>
      </c>
      <c r="Q719" s="10">
        <f t="shared" si="33"/>
        <v>41887.854189814818</v>
      </c>
      <c r="R719" s="10">
        <f t="shared" si="34"/>
        <v>41857.854189814818</v>
      </c>
      <c r="S719">
        <f t="shared" si="35"/>
        <v>2014</v>
      </c>
    </row>
    <row r="720" spans="1:19" ht="42.75" x14ac:dyDescent="0.4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8315</v>
      </c>
      <c r="P720" t="s">
        <v>8317</v>
      </c>
      <c r="Q720" s="10">
        <f t="shared" si="33"/>
        <v>42784.249305555553</v>
      </c>
      <c r="R720" s="10">
        <f t="shared" si="34"/>
        <v>42752.845451388886</v>
      </c>
      <c r="S720">
        <f t="shared" si="35"/>
        <v>2017</v>
      </c>
    </row>
    <row r="721" spans="1:19" ht="42.75" x14ac:dyDescent="0.4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8315</v>
      </c>
      <c r="P721" t="s">
        <v>8317</v>
      </c>
      <c r="Q721" s="10">
        <f t="shared" si="33"/>
        <v>42423.040231481486</v>
      </c>
      <c r="R721" s="10">
        <f t="shared" si="34"/>
        <v>42409.040231481486</v>
      </c>
      <c r="S721">
        <f t="shared" si="35"/>
        <v>2016</v>
      </c>
    </row>
    <row r="722" spans="1:19" ht="42.75" x14ac:dyDescent="0.4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8318</v>
      </c>
      <c r="P722" t="s">
        <v>8319</v>
      </c>
      <c r="Q722" s="10">
        <f t="shared" si="33"/>
        <v>40937.649201388893</v>
      </c>
      <c r="R722" s="10">
        <f t="shared" si="34"/>
        <v>40909.649201388893</v>
      </c>
      <c r="S722">
        <f t="shared" si="35"/>
        <v>2012</v>
      </c>
    </row>
    <row r="723" spans="1:19" ht="57" x14ac:dyDescent="0.4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8318</v>
      </c>
      <c r="P723" t="s">
        <v>8319</v>
      </c>
      <c r="Q723" s="10">
        <f t="shared" si="33"/>
        <v>41852.571840277778</v>
      </c>
      <c r="R723" s="10">
        <f t="shared" si="34"/>
        <v>41807.571840277778</v>
      </c>
      <c r="S723">
        <f t="shared" si="35"/>
        <v>2014</v>
      </c>
    </row>
    <row r="724" spans="1:19" ht="42.75" x14ac:dyDescent="0.4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8318</v>
      </c>
      <c r="P724" t="s">
        <v>8319</v>
      </c>
      <c r="Q724" s="10">
        <f t="shared" si="33"/>
        <v>41007.76363425926</v>
      </c>
      <c r="R724" s="10">
        <f t="shared" si="34"/>
        <v>40977.805300925924</v>
      </c>
      <c r="S724">
        <f t="shared" si="35"/>
        <v>2012</v>
      </c>
    </row>
    <row r="725" spans="1:19" ht="28.5" x14ac:dyDescent="0.4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8318</v>
      </c>
      <c r="P725" t="s">
        <v>8319</v>
      </c>
      <c r="Q725" s="10">
        <f t="shared" si="33"/>
        <v>42215.165972222225</v>
      </c>
      <c r="R725" s="10">
        <f t="shared" si="34"/>
        <v>42184.816539351858</v>
      </c>
      <c r="S725">
        <f t="shared" si="35"/>
        <v>2015</v>
      </c>
    </row>
    <row r="726" spans="1:19" ht="42.75" x14ac:dyDescent="0.4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8318</v>
      </c>
      <c r="P726" t="s">
        <v>8319</v>
      </c>
      <c r="Q726" s="10">
        <f t="shared" si="33"/>
        <v>40724.638460648144</v>
      </c>
      <c r="R726" s="10">
        <f t="shared" si="34"/>
        <v>40694.638460648144</v>
      </c>
      <c r="S726">
        <f t="shared" si="35"/>
        <v>2011</v>
      </c>
    </row>
    <row r="727" spans="1:19" ht="42.75" x14ac:dyDescent="0.4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8318</v>
      </c>
      <c r="P727" t="s">
        <v>8319</v>
      </c>
      <c r="Q727" s="10">
        <f t="shared" si="33"/>
        <v>42351.626296296294</v>
      </c>
      <c r="R727" s="10">
        <f t="shared" si="34"/>
        <v>42321.626296296294</v>
      </c>
      <c r="S727">
        <f t="shared" si="35"/>
        <v>2015</v>
      </c>
    </row>
    <row r="728" spans="1:19" ht="42.75" x14ac:dyDescent="0.4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8318</v>
      </c>
      <c r="P728" t="s">
        <v>8319</v>
      </c>
      <c r="Q728" s="10">
        <f t="shared" si="33"/>
        <v>41376.042673611111</v>
      </c>
      <c r="R728" s="10">
        <f t="shared" si="34"/>
        <v>41346.042673611111</v>
      </c>
      <c r="S728">
        <f t="shared" si="35"/>
        <v>2013</v>
      </c>
    </row>
    <row r="729" spans="1:19" ht="42.75" x14ac:dyDescent="0.4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8318</v>
      </c>
      <c r="P729" t="s">
        <v>8319</v>
      </c>
      <c r="Q729" s="10">
        <f t="shared" si="33"/>
        <v>41288.888888888891</v>
      </c>
      <c r="R729" s="10">
        <f t="shared" si="34"/>
        <v>41247.020243055551</v>
      </c>
      <c r="S729">
        <f t="shared" si="35"/>
        <v>2012</v>
      </c>
    </row>
    <row r="730" spans="1:19" ht="42.75" x14ac:dyDescent="0.4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8318</v>
      </c>
      <c r="P730" t="s">
        <v>8319</v>
      </c>
      <c r="Q730" s="10">
        <f t="shared" si="33"/>
        <v>40776.837465277778</v>
      </c>
      <c r="R730" s="10">
        <f t="shared" si="34"/>
        <v>40731.837465277778</v>
      </c>
      <c r="S730">
        <f t="shared" si="35"/>
        <v>2011</v>
      </c>
    </row>
    <row r="731" spans="1:19" ht="42.75" x14ac:dyDescent="0.4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8318</v>
      </c>
      <c r="P731" t="s">
        <v>8319</v>
      </c>
      <c r="Q731" s="10">
        <f t="shared" si="33"/>
        <v>41171.185891203706</v>
      </c>
      <c r="R731" s="10">
        <f t="shared" si="34"/>
        <v>41111.185891203706</v>
      </c>
      <c r="S731">
        <f t="shared" si="35"/>
        <v>2012</v>
      </c>
    </row>
    <row r="732" spans="1:19" ht="28.5" x14ac:dyDescent="0.4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8318</v>
      </c>
      <c r="P732" t="s">
        <v>8319</v>
      </c>
      <c r="Q732" s="10">
        <f t="shared" si="33"/>
        <v>40884.745266203703</v>
      </c>
      <c r="R732" s="10">
        <f t="shared" si="34"/>
        <v>40854.745266203703</v>
      </c>
      <c r="S732">
        <f t="shared" si="35"/>
        <v>2011</v>
      </c>
    </row>
    <row r="733" spans="1:19" ht="42.75" x14ac:dyDescent="0.4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8318</v>
      </c>
      <c r="P733" t="s">
        <v>8319</v>
      </c>
      <c r="Q733" s="10">
        <f t="shared" si="33"/>
        <v>40930.25</v>
      </c>
      <c r="R733" s="10">
        <f t="shared" si="34"/>
        <v>40879.795682870368</v>
      </c>
      <c r="S733">
        <f t="shared" si="35"/>
        <v>2011</v>
      </c>
    </row>
    <row r="734" spans="1:19" ht="42.75" x14ac:dyDescent="0.4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8318</v>
      </c>
      <c r="P734" t="s">
        <v>8319</v>
      </c>
      <c r="Q734" s="10">
        <f t="shared" si="33"/>
        <v>41546.424317129626</v>
      </c>
      <c r="R734" s="10">
        <f t="shared" si="34"/>
        <v>41486.424317129626</v>
      </c>
      <c r="S734">
        <f t="shared" si="35"/>
        <v>2013</v>
      </c>
    </row>
    <row r="735" spans="1:19" ht="57" x14ac:dyDescent="0.4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8318</v>
      </c>
      <c r="P735" t="s">
        <v>8319</v>
      </c>
      <c r="Q735" s="10">
        <f t="shared" si="33"/>
        <v>41628.420046296298</v>
      </c>
      <c r="R735" s="10">
        <f t="shared" si="34"/>
        <v>41598.420046296298</v>
      </c>
      <c r="S735">
        <f t="shared" si="35"/>
        <v>2013</v>
      </c>
    </row>
    <row r="736" spans="1:19" ht="28.5" x14ac:dyDescent="0.4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8318</v>
      </c>
      <c r="P736" t="s">
        <v>8319</v>
      </c>
      <c r="Q736" s="10">
        <f t="shared" si="33"/>
        <v>42133.208333333328</v>
      </c>
      <c r="R736" s="10">
        <f t="shared" si="34"/>
        <v>42102.164583333331</v>
      </c>
      <c r="S736">
        <f t="shared" si="35"/>
        <v>2015</v>
      </c>
    </row>
    <row r="737" spans="1:19" ht="42.75" x14ac:dyDescent="0.4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8318</v>
      </c>
      <c r="P737" t="s">
        <v>8319</v>
      </c>
      <c r="Q737" s="10">
        <f t="shared" si="33"/>
        <v>41977.027083333334</v>
      </c>
      <c r="R737" s="10">
        <f t="shared" si="34"/>
        <v>41946.029467592591</v>
      </c>
      <c r="S737">
        <f t="shared" si="35"/>
        <v>2014</v>
      </c>
    </row>
    <row r="738" spans="1:19" ht="42.75" x14ac:dyDescent="0.4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8318</v>
      </c>
      <c r="P738" t="s">
        <v>8319</v>
      </c>
      <c r="Q738" s="10">
        <f t="shared" si="33"/>
        <v>41599.207638888889</v>
      </c>
      <c r="R738" s="10">
        <f t="shared" si="34"/>
        <v>41579.734259259261</v>
      </c>
      <c r="S738">
        <f t="shared" si="35"/>
        <v>2013</v>
      </c>
    </row>
    <row r="739" spans="1:19" ht="42.75" x14ac:dyDescent="0.4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8318</v>
      </c>
      <c r="P739" t="s">
        <v>8319</v>
      </c>
      <c r="Q739" s="10">
        <f t="shared" si="33"/>
        <v>41684.833333333336</v>
      </c>
      <c r="R739" s="10">
        <f t="shared" si="34"/>
        <v>41667.275312500002</v>
      </c>
      <c r="S739">
        <f t="shared" si="35"/>
        <v>2014</v>
      </c>
    </row>
    <row r="740" spans="1:19" ht="28.5" x14ac:dyDescent="0.4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8318</v>
      </c>
      <c r="P740" t="s">
        <v>8319</v>
      </c>
      <c r="Q740" s="10">
        <f t="shared" si="33"/>
        <v>41974.207638888889</v>
      </c>
      <c r="R740" s="10">
        <f t="shared" si="34"/>
        <v>41943.604097222218</v>
      </c>
      <c r="S740">
        <f t="shared" si="35"/>
        <v>2014</v>
      </c>
    </row>
    <row r="741" spans="1:19" ht="42.75" x14ac:dyDescent="0.4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8318</v>
      </c>
      <c r="P741" t="s">
        <v>8319</v>
      </c>
      <c r="Q741" s="10">
        <f t="shared" si="33"/>
        <v>41862.502650462964</v>
      </c>
      <c r="R741" s="10">
        <f t="shared" si="34"/>
        <v>41829.502650462964</v>
      </c>
      <c r="S741">
        <f t="shared" si="35"/>
        <v>2014</v>
      </c>
    </row>
    <row r="742" spans="1:19" ht="42.75" x14ac:dyDescent="0.4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8318</v>
      </c>
      <c r="P742" t="s">
        <v>8319</v>
      </c>
      <c r="Q742" s="10">
        <f t="shared" si="33"/>
        <v>42176.146782407406</v>
      </c>
      <c r="R742" s="10">
        <f t="shared" si="34"/>
        <v>42162.146782407406</v>
      </c>
      <c r="S742">
        <f t="shared" si="35"/>
        <v>2015</v>
      </c>
    </row>
    <row r="743" spans="1:19" ht="28.5" x14ac:dyDescent="0.4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8318</v>
      </c>
      <c r="P743" t="s">
        <v>8319</v>
      </c>
      <c r="Q743" s="10">
        <f t="shared" si="33"/>
        <v>41436.648217592592</v>
      </c>
      <c r="R743" s="10">
        <f t="shared" si="34"/>
        <v>41401.648217592592</v>
      </c>
      <c r="S743">
        <f t="shared" si="35"/>
        <v>2013</v>
      </c>
    </row>
    <row r="744" spans="1:19" ht="42.75" x14ac:dyDescent="0.4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8318</v>
      </c>
      <c r="P744" t="s">
        <v>8319</v>
      </c>
      <c r="Q744" s="10">
        <f t="shared" si="33"/>
        <v>41719.876296296294</v>
      </c>
      <c r="R744" s="10">
        <f t="shared" si="34"/>
        <v>41689.917962962965</v>
      </c>
      <c r="S744">
        <f t="shared" si="35"/>
        <v>2014</v>
      </c>
    </row>
    <row r="745" spans="1:19" ht="42.75" x14ac:dyDescent="0.4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8318</v>
      </c>
      <c r="P745" t="s">
        <v>8319</v>
      </c>
      <c r="Q745" s="10">
        <f t="shared" si="33"/>
        <v>41015.875</v>
      </c>
      <c r="R745" s="10">
        <f t="shared" si="34"/>
        <v>40990.709317129629</v>
      </c>
      <c r="S745">
        <f t="shared" si="35"/>
        <v>2012</v>
      </c>
    </row>
    <row r="746" spans="1:19" ht="28.5" x14ac:dyDescent="0.4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8318</v>
      </c>
      <c r="P746" t="s">
        <v>8319</v>
      </c>
      <c r="Q746" s="10">
        <f t="shared" si="33"/>
        <v>41256.95721064815</v>
      </c>
      <c r="R746" s="10">
        <f t="shared" si="34"/>
        <v>41226.95721064815</v>
      </c>
      <c r="S746">
        <f t="shared" si="35"/>
        <v>2012</v>
      </c>
    </row>
    <row r="747" spans="1:19" ht="42.75" x14ac:dyDescent="0.4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8318</v>
      </c>
      <c r="P747" t="s">
        <v>8319</v>
      </c>
      <c r="Q747" s="10">
        <f t="shared" si="33"/>
        <v>41397.572280092594</v>
      </c>
      <c r="R747" s="10">
        <f t="shared" si="34"/>
        <v>41367.572280092594</v>
      </c>
      <c r="S747">
        <f t="shared" si="35"/>
        <v>2013</v>
      </c>
    </row>
    <row r="748" spans="1:19" x14ac:dyDescent="0.4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8318</v>
      </c>
      <c r="P748" t="s">
        <v>8319</v>
      </c>
      <c r="Q748" s="10">
        <f t="shared" si="33"/>
        <v>41175.165972222225</v>
      </c>
      <c r="R748" s="10">
        <f t="shared" si="34"/>
        <v>41157.042928240742</v>
      </c>
      <c r="S748">
        <f t="shared" si="35"/>
        <v>2012</v>
      </c>
    </row>
    <row r="749" spans="1:19" ht="42.75" x14ac:dyDescent="0.4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8318</v>
      </c>
      <c r="P749" t="s">
        <v>8319</v>
      </c>
      <c r="Q749" s="10">
        <f t="shared" si="33"/>
        <v>42019.454166666663</v>
      </c>
      <c r="R749" s="10">
        <f t="shared" si="34"/>
        <v>41988.548831018517</v>
      </c>
      <c r="S749">
        <f t="shared" si="35"/>
        <v>2014</v>
      </c>
    </row>
    <row r="750" spans="1:19" ht="42.75" x14ac:dyDescent="0.4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8318</v>
      </c>
      <c r="P750" t="s">
        <v>8319</v>
      </c>
      <c r="Q750" s="10">
        <f t="shared" si="33"/>
        <v>41861.846828703703</v>
      </c>
      <c r="R750" s="10">
        <f t="shared" si="34"/>
        <v>41831.846828703703</v>
      </c>
      <c r="S750">
        <f t="shared" si="35"/>
        <v>2014</v>
      </c>
    </row>
    <row r="751" spans="1:19" ht="42.75" x14ac:dyDescent="0.4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8318</v>
      </c>
      <c r="P751" t="s">
        <v>8319</v>
      </c>
      <c r="Q751" s="10">
        <f t="shared" si="33"/>
        <v>42763.94131944445</v>
      </c>
      <c r="R751" s="10">
        <f t="shared" si="34"/>
        <v>42733.94131944445</v>
      </c>
      <c r="S751">
        <f t="shared" si="35"/>
        <v>2016</v>
      </c>
    </row>
    <row r="752" spans="1:19" ht="42.75" x14ac:dyDescent="0.4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8318</v>
      </c>
      <c r="P752" t="s">
        <v>8319</v>
      </c>
      <c r="Q752" s="10">
        <f t="shared" si="33"/>
        <v>41329.878148148149</v>
      </c>
      <c r="R752" s="10">
        <f t="shared" si="34"/>
        <v>41299.878148148149</v>
      </c>
      <c r="S752">
        <f t="shared" si="35"/>
        <v>2013</v>
      </c>
    </row>
    <row r="753" spans="1:19" ht="42.75" x14ac:dyDescent="0.4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8318</v>
      </c>
      <c r="P753" t="s">
        <v>8319</v>
      </c>
      <c r="Q753" s="10">
        <f t="shared" si="33"/>
        <v>40759.630497685182</v>
      </c>
      <c r="R753" s="10">
        <f t="shared" si="34"/>
        <v>40713.630497685182</v>
      </c>
      <c r="S753">
        <f t="shared" si="35"/>
        <v>2011</v>
      </c>
    </row>
    <row r="754" spans="1:19" ht="42.75" x14ac:dyDescent="0.4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8318</v>
      </c>
      <c r="P754" t="s">
        <v>8319</v>
      </c>
      <c r="Q754" s="10">
        <f t="shared" si="33"/>
        <v>42659.458333333328</v>
      </c>
      <c r="R754" s="10">
        <f t="shared" si="34"/>
        <v>42639.421493055561</v>
      </c>
      <c r="S754">
        <f t="shared" si="35"/>
        <v>2016</v>
      </c>
    </row>
    <row r="755" spans="1:19" ht="42.75" x14ac:dyDescent="0.4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8318</v>
      </c>
      <c r="P755" t="s">
        <v>8319</v>
      </c>
      <c r="Q755" s="10">
        <f t="shared" si="33"/>
        <v>42049.590173611112</v>
      </c>
      <c r="R755" s="10">
        <f t="shared" si="34"/>
        <v>42019.590173611112</v>
      </c>
      <c r="S755">
        <f t="shared" si="35"/>
        <v>2015</v>
      </c>
    </row>
    <row r="756" spans="1:19" ht="42.75" x14ac:dyDescent="0.4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8318</v>
      </c>
      <c r="P756" t="s">
        <v>8319</v>
      </c>
      <c r="Q756" s="10">
        <f t="shared" si="33"/>
        <v>41279.749085648145</v>
      </c>
      <c r="R756" s="10">
        <f t="shared" si="34"/>
        <v>41249.749085648145</v>
      </c>
      <c r="S756">
        <f t="shared" si="35"/>
        <v>2012</v>
      </c>
    </row>
    <row r="757" spans="1:19" ht="42.75" x14ac:dyDescent="0.4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8318</v>
      </c>
      <c r="P757" t="s">
        <v>8319</v>
      </c>
      <c r="Q757" s="10">
        <f t="shared" si="33"/>
        <v>41414.02847222222</v>
      </c>
      <c r="R757" s="10">
        <f t="shared" si="34"/>
        <v>41383.605057870373</v>
      </c>
      <c r="S757">
        <f t="shared" si="35"/>
        <v>2013</v>
      </c>
    </row>
    <row r="758" spans="1:19" ht="42.75" x14ac:dyDescent="0.4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8318</v>
      </c>
      <c r="P758" t="s">
        <v>8319</v>
      </c>
      <c r="Q758" s="10">
        <f t="shared" si="33"/>
        <v>40651.725219907406</v>
      </c>
      <c r="R758" s="10">
        <f t="shared" si="34"/>
        <v>40590.766886574071</v>
      </c>
      <c r="S758">
        <f t="shared" si="35"/>
        <v>2011</v>
      </c>
    </row>
    <row r="759" spans="1:19" ht="42.75" x14ac:dyDescent="0.4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8318</v>
      </c>
      <c r="P759" t="s">
        <v>8319</v>
      </c>
      <c r="Q759" s="10">
        <f t="shared" si="33"/>
        <v>41249.054560185185</v>
      </c>
      <c r="R759" s="10">
        <f t="shared" si="34"/>
        <v>41235.054560185185</v>
      </c>
      <c r="S759">
        <f t="shared" si="35"/>
        <v>2012</v>
      </c>
    </row>
    <row r="760" spans="1:19" ht="28.5" x14ac:dyDescent="0.4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8318</v>
      </c>
      <c r="P760" t="s">
        <v>8319</v>
      </c>
      <c r="Q760" s="10">
        <f t="shared" si="33"/>
        <v>40459.836435185185</v>
      </c>
      <c r="R760" s="10">
        <f t="shared" si="34"/>
        <v>40429.836435185185</v>
      </c>
      <c r="S760">
        <f t="shared" si="35"/>
        <v>2010</v>
      </c>
    </row>
    <row r="761" spans="1:19" ht="42.75" x14ac:dyDescent="0.4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8318</v>
      </c>
      <c r="P761" t="s">
        <v>8319</v>
      </c>
      <c r="Q761" s="10">
        <f t="shared" si="33"/>
        <v>41829.330312500002</v>
      </c>
      <c r="R761" s="10">
        <f t="shared" si="34"/>
        <v>41789.330312500002</v>
      </c>
      <c r="S761">
        <f t="shared" si="35"/>
        <v>2014</v>
      </c>
    </row>
    <row r="762" spans="1:19" ht="42.75" x14ac:dyDescent="0.4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8318</v>
      </c>
      <c r="P762" t="s">
        <v>8320</v>
      </c>
      <c r="Q762" s="10">
        <f t="shared" si="33"/>
        <v>42700.805706018517</v>
      </c>
      <c r="R762" s="10">
        <f t="shared" si="34"/>
        <v>42670.764039351852</v>
      </c>
      <c r="S762">
        <f t="shared" si="35"/>
        <v>2016</v>
      </c>
    </row>
    <row r="763" spans="1:19" ht="42.75" x14ac:dyDescent="0.4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8318</v>
      </c>
      <c r="P763" t="s">
        <v>8320</v>
      </c>
      <c r="Q763" s="10">
        <f t="shared" si="33"/>
        <v>41672.751458333332</v>
      </c>
      <c r="R763" s="10">
        <f t="shared" si="34"/>
        <v>41642.751458333332</v>
      </c>
      <c r="S763">
        <f t="shared" si="35"/>
        <v>2014</v>
      </c>
    </row>
    <row r="764" spans="1:19" ht="42.75" x14ac:dyDescent="0.4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8318</v>
      </c>
      <c r="P764" t="s">
        <v>8320</v>
      </c>
      <c r="Q764" s="10">
        <f t="shared" si="33"/>
        <v>42708.25</v>
      </c>
      <c r="R764" s="10">
        <f t="shared" si="34"/>
        <v>42690.858449074076</v>
      </c>
      <c r="S764">
        <f t="shared" si="35"/>
        <v>2016</v>
      </c>
    </row>
    <row r="765" spans="1:19" ht="42.75" x14ac:dyDescent="0.4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8318</v>
      </c>
      <c r="P765" t="s">
        <v>8320</v>
      </c>
      <c r="Q765" s="10">
        <f t="shared" si="33"/>
        <v>41501.446851851848</v>
      </c>
      <c r="R765" s="10">
        <f t="shared" si="34"/>
        <v>41471.446851851848</v>
      </c>
      <c r="S765">
        <f t="shared" si="35"/>
        <v>2013</v>
      </c>
    </row>
    <row r="766" spans="1:19" ht="42.75" x14ac:dyDescent="0.4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8318</v>
      </c>
      <c r="P766" t="s">
        <v>8320</v>
      </c>
      <c r="Q766" s="10">
        <f t="shared" si="33"/>
        <v>42257.173159722224</v>
      </c>
      <c r="R766" s="10">
        <f t="shared" si="34"/>
        <v>42227.173159722224</v>
      </c>
      <c r="S766">
        <f t="shared" si="35"/>
        <v>2015</v>
      </c>
    </row>
    <row r="767" spans="1:19" ht="42.75" x14ac:dyDescent="0.4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8318</v>
      </c>
      <c r="P767" t="s">
        <v>8320</v>
      </c>
      <c r="Q767" s="10">
        <f t="shared" si="33"/>
        <v>41931.542638888888</v>
      </c>
      <c r="R767" s="10">
        <f t="shared" si="34"/>
        <v>41901.542638888888</v>
      </c>
      <c r="S767">
        <f t="shared" si="35"/>
        <v>2014</v>
      </c>
    </row>
    <row r="768" spans="1:19" ht="42.75" x14ac:dyDescent="0.4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8318</v>
      </c>
      <c r="P768" t="s">
        <v>8320</v>
      </c>
      <c r="Q768" s="10">
        <f t="shared" si="33"/>
        <v>42051.783368055556</v>
      </c>
      <c r="R768" s="10">
        <f t="shared" si="34"/>
        <v>42021.783368055556</v>
      </c>
      <c r="S768">
        <f t="shared" si="35"/>
        <v>2015</v>
      </c>
    </row>
    <row r="769" spans="1:19" ht="57" x14ac:dyDescent="0.4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8318</v>
      </c>
      <c r="P769" t="s">
        <v>8320</v>
      </c>
      <c r="Q769" s="10">
        <f t="shared" si="33"/>
        <v>42145.143634259264</v>
      </c>
      <c r="R769" s="10">
        <f t="shared" si="34"/>
        <v>42115.143634259264</v>
      </c>
      <c r="S769">
        <f t="shared" si="35"/>
        <v>2015</v>
      </c>
    </row>
    <row r="770" spans="1:19" ht="42.75" x14ac:dyDescent="0.4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8318</v>
      </c>
      <c r="P770" t="s">
        <v>8320</v>
      </c>
      <c r="Q770" s="10">
        <f t="shared" si="33"/>
        <v>41624.207060185188</v>
      </c>
      <c r="R770" s="10">
        <f t="shared" si="34"/>
        <v>41594.207060185188</v>
      </c>
      <c r="S770">
        <f t="shared" si="35"/>
        <v>2013</v>
      </c>
    </row>
    <row r="771" spans="1:19" ht="42.75" x14ac:dyDescent="0.4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8318</v>
      </c>
      <c r="P771" t="s">
        <v>8320</v>
      </c>
      <c r="Q771" s="10">
        <f t="shared" ref="Q771:Q834" si="36">(I771/60/60/24)+DATE(1970,1,1)</f>
        <v>41634.996458333335</v>
      </c>
      <c r="R771" s="10">
        <f t="shared" ref="R771:R834" si="37">(J771/60/60/24)+DATE(1970, 1,1)</f>
        <v>41604.996458333335</v>
      </c>
      <c r="S771">
        <f t="shared" ref="S771:S834" si="38">YEAR(R771)</f>
        <v>2013</v>
      </c>
    </row>
    <row r="772" spans="1:19" ht="42.75" x14ac:dyDescent="0.4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8318</v>
      </c>
      <c r="P772" t="s">
        <v>8320</v>
      </c>
      <c r="Q772" s="10">
        <f t="shared" si="36"/>
        <v>41329.999641203707</v>
      </c>
      <c r="R772" s="10">
        <f t="shared" si="37"/>
        <v>41289.999641203707</v>
      </c>
      <c r="S772">
        <f t="shared" si="38"/>
        <v>2013</v>
      </c>
    </row>
    <row r="773" spans="1:19" ht="42.75" x14ac:dyDescent="0.4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8318</v>
      </c>
      <c r="P773" t="s">
        <v>8320</v>
      </c>
      <c r="Q773" s="10">
        <f t="shared" si="36"/>
        <v>42399.824097222227</v>
      </c>
      <c r="R773" s="10">
        <f t="shared" si="37"/>
        <v>42349.824097222227</v>
      </c>
      <c r="S773">
        <f t="shared" si="38"/>
        <v>2015</v>
      </c>
    </row>
    <row r="774" spans="1:19" ht="57" x14ac:dyDescent="0.4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8318</v>
      </c>
      <c r="P774" t="s">
        <v>8320</v>
      </c>
      <c r="Q774" s="10">
        <f t="shared" si="36"/>
        <v>40118.165972222225</v>
      </c>
      <c r="R774" s="10">
        <f t="shared" si="37"/>
        <v>40068.056932870371</v>
      </c>
      <c r="S774">
        <f t="shared" si="38"/>
        <v>2009</v>
      </c>
    </row>
    <row r="775" spans="1:19" ht="42.75" x14ac:dyDescent="0.4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8318</v>
      </c>
      <c r="P775" t="s">
        <v>8320</v>
      </c>
      <c r="Q775" s="10">
        <f t="shared" si="36"/>
        <v>42134.959027777775</v>
      </c>
      <c r="R775" s="10">
        <f t="shared" si="37"/>
        <v>42100.735937499994</v>
      </c>
      <c r="S775">
        <f t="shared" si="38"/>
        <v>2015</v>
      </c>
    </row>
    <row r="776" spans="1:19" ht="42.75" x14ac:dyDescent="0.4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8318</v>
      </c>
      <c r="P776" t="s">
        <v>8320</v>
      </c>
      <c r="Q776" s="10">
        <f t="shared" si="36"/>
        <v>41693.780300925922</v>
      </c>
      <c r="R776" s="10">
        <f t="shared" si="37"/>
        <v>41663.780300925922</v>
      </c>
      <c r="S776">
        <f t="shared" si="38"/>
        <v>2014</v>
      </c>
    </row>
    <row r="777" spans="1:19" ht="42.75" x14ac:dyDescent="0.4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8318</v>
      </c>
      <c r="P777" t="s">
        <v>8320</v>
      </c>
      <c r="Q777" s="10">
        <f t="shared" si="36"/>
        <v>40893.060127314813</v>
      </c>
      <c r="R777" s="10">
        <f t="shared" si="37"/>
        <v>40863.060127314813</v>
      </c>
      <c r="S777">
        <f t="shared" si="38"/>
        <v>2011</v>
      </c>
    </row>
    <row r="778" spans="1:19" ht="42.75" x14ac:dyDescent="0.4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8318</v>
      </c>
      <c r="P778" t="s">
        <v>8320</v>
      </c>
      <c r="Q778" s="10">
        <f t="shared" si="36"/>
        <v>42288.208333333328</v>
      </c>
      <c r="R778" s="10">
        <f t="shared" si="37"/>
        <v>42250.685706018514</v>
      </c>
      <c r="S778">
        <f t="shared" si="38"/>
        <v>2015</v>
      </c>
    </row>
    <row r="779" spans="1:19" ht="42.75" x14ac:dyDescent="0.4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8318</v>
      </c>
      <c r="P779" t="s">
        <v>8320</v>
      </c>
      <c r="Q779" s="10">
        <f t="shared" si="36"/>
        <v>41486.981215277774</v>
      </c>
      <c r="R779" s="10">
        <f t="shared" si="37"/>
        <v>41456.981215277774</v>
      </c>
      <c r="S779">
        <f t="shared" si="38"/>
        <v>2013</v>
      </c>
    </row>
    <row r="780" spans="1:19" ht="42.75" x14ac:dyDescent="0.4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8318</v>
      </c>
      <c r="P780" t="s">
        <v>8320</v>
      </c>
      <c r="Q780" s="10">
        <f t="shared" si="36"/>
        <v>41759.702314814815</v>
      </c>
      <c r="R780" s="10">
        <f t="shared" si="37"/>
        <v>41729.702314814815</v>
      </c>
      <c r="S780">
        <f t="shared" si="38"/>
        <v>2014</v>
      </c>
    </row>
    <row r="781" spans="1:19" ht="42.75" x14ac:dyDescent="0.4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8318</v>
      </c>
      <c r="P781" t="s">
        <v>8320</v>
      </c>
      <c r="Q781" s="10">
        <f t="shared" si="36"/>
        <v>40466.166666666664</v>
      </c>
      <c r="R781" s="10">
        <f t="shared" si="37"/>
        <v>40436.68408564815</v>
      </c>
      <c r="S781">
        <f t="shared" si="38"/>
        <v>2010</v>
      </c>
    </row>
    <row r="782" spans="1:19" ht="28.5" x14ac:dyDescent="0.4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8321</v>
      </c>
      <c r="P782" t="s">
        <v>8322</v>
      </c>
      <c r="Q782" s="10">
        <f t="shared" si="36"/>
        <v>40666.673900462964</v>
      </c>
      <c r="R782" s="10">
        <f t="shared" si="37"/>
        <v>40636.673900462964</v>
      </c>
      <c r="S782">
        <f t="shared" si="38"/>
        <v>2011</v>
      </c>
    </row>
    <row r="783" spans="1:19" ht="42.75" x14ac:dyDescent="0.4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8321</v>
      </c>
      <c r="P783" t="s">
        <v>8322</v>
      </c>
      <c r="Q783" s="10">
        <f t="shared" si="36"/>
        <v>41433.000856481485</v>
      </c>
      <c r="R783" s="10">
        <f t="shared" si="37"/>
        <v>41403.000856481485</v>
      </c>
      <c r="S783">
        <f t="shared" si="38"/>
        <v>2013</v>
      </c>
    </row>
    <row r="784" spans="1:19" ht="42.75" x14ac:dyDescent="0.4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8321</v>
      </c>
      <c r="P784" t="s">
        <v>8322</v>
      </c>
      <c r="Q784" s="10">
        <f t="shared" si="36"/>
        <v>41146.758125</v>
      </c>
      <c r="R784" s="10">
        <f t="shared" si="37"/>
        <v>41116.758125</v>
      </c>
      <c r="S784">
        <f t="shared" si="38"/>
        <v>2012</v>
      </c>
    </row>
    <row r="785" spans="1:19" ht="42.75" x14ac:dyDescent="0.4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8321</v>
      </c>
      <c r="P785" t="s">
        <v>8322</v>
      </c>
      <c r="Q785" s="10">
        <f t="shared" si="36"/>
        <v>41026.916666666664</v>
      </c>
      <c r="R785" s="10">
        <f t="shared" si="37"/>
        <v>40987.773715277777</v>
      </c>
      <c r="S785">
        <f t="shared" si="38"/>
        <v>2012</v>
      </c>
    </row>
    <row r="786" spans="1:19" ht="42.75" x14ac:dyDescent="0.4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8321</v>
      </c>
      <c r="P786" t="s">
        <v>8322</v>
      </c>
      <c r="Q786" s="10">
        <f t="shared" si="36"/>
        <v>41715.107858796298</v>
      </c>
      <c r="R786" s="10">
        <f t="shared" si="37"/>
        <v>41675.149525462963</v>
      </c>
      <c r="S786">
        <f t="shared" si="38"/>
        <v>2014</v>
      </c>
    </row>
    <row r="787" spans="1:19" ht="42.75" x14ac:dyDescent="0.4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8321</v>
      </c>
      <c r="P787" t="s">
        <v>8322</v>
      </c>
      <c r="Q787" s="10">
        <f t="shared" si="36"/>
        <v>41333.593923611108</v>
      </c>
      <c r="R787" s="10">
        <f t="shared" si="37"/>
        <v>41303.593923611108</v>
      </c>
      <c r="S787">
        <f t="shared" si="38"/>
        <v>2013</v>
      </c>
    </row>
    <row r="788" spans="1:19" ht="42.75" x14ac:dyDescent="0.4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8321</v>
      </c>
      <c r="P788" t="s">
        <v>8322</v>
      </c>
      <c r="Q788" s="10">
        <f t="shared" si="36"/>
        <v>41040.657638888886</v>
      </c>
      <c r="R788" s="10">
        <f t="shared" si="37"/>
        <v>40983.055949074071</v>
      </c>
      <c r="S788">
        <f t="shared" si="38"/>
        <v>2012</v>
      </c>
    </row>
    <row r="789" spans="1:19" ht="42.75" x14ac:dyDescent="0.4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8321</v>
      </c>
      <c r="P789" t="s">
        <v>8322</v>
      </c>
      <c r="Q789" s="10">
        <f t="shared" si="36"/>
        <v>41579.627615740741</v>
      </c>
      <c r="R789" s="10">
        <f t="shared" si="37"/>
        <v>41549.627615740741</v>
      </c>
      <c r="S789">
        <f t="shared" si="38"/>
        <v>2013</v>
      </c>
    </row>
    <row r="790" spans="1:19" ht="42.75" x14ac:dyDescent="0.4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8321</v>
      </c>
      <c r="P790" t="s">
        <v>8322</v>
      </c>
      <c r="Q790" s="10">
        <f t="shared" si="36"/>
        <v>41097.165972222225</v>
      </c>
      <c r="R790" s="10">
        <f t="shared" si="37"/>
        <v>41059.006805555553</v>
      </c>
      <c r="S790">
        <f t="shared" si="38"/>
        <v>2012</v>
      </c>
    </row>
    <row r="791" spans="1:19" ht="42.75" x14ac:dyDescent="0.4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8321</v>
      </c>
      <c r="P791" t="s">
        <v>8322</v>
      </c>
      <c r="Q791" s="10">
        <f t="shared" si="36"/>
        <v>41295.332638888889</v>
      </c>
      <c r="R791" s="10">
        <f t="shared" si="37"/>
        <v>41277.186111111114</v>
      </c>
      <c r="S791">
        <f t="shared" si="38"/>
        <v>2013</v>
      </c>
    </row>
    <row r="792" spans="1:19" ht="42.75" x14ac:dyDescent="0.4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8321</v>
      </c>
      <c r="P792" t="s">
        <v>8322</v>
      </c>
      <c r="Q792" s="10">
        <f t="shared" si="36"/>
        <v>41306.047905092593</v>
      </c>
      <c r="R792" s="10">
        <f t="shared" si="37"/>
        <v>41276.047905092593</v>
      </c>
      <c r="S792">
        <f t="shared" si="38"/>
        <v>2013</v>
      </c>
    </row>
    <row r="793" spans="1:19" ht="42.75" x14ac:dyDescent="0.4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8321</v>
      </c>
      <c r="P793" t="s">
        <v>8322</v>
      </c>
      <c r="Q793" s="10">
        <f t="shared" si="36"/>
        <v>41591.249305555553</v>
      </c>
      <c r="R793" s="10">
        <f t="shared" si="37"/>
        <v>41557.780624999999</v>
      </c>
      <c r="S793">
        <f t="shared" si="38"/>
        <v>2013</v>
      </c>
    </row>
    <row r="794" spans="1:19" ht="28.5" x14ac:dyDescent="0.4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8321</v>
      </c>
      <c r="P794" t="s">
        <v>8322</v>
      </c>
      <c r="Q794" s="10">
        <f t="shared" si="36"/>
        <v>41585.915312500001</v>
      </c>
      <c r="R794" s="10">
        <f t="shared" si="37"/>
        <v>41555.873645833337</v>
      </c>
      <c r="S794">
        <f t="shared" si="38"/>
        <v>2013</v>
      </c>
    </row>
    <row r="795" spans="1:19" ht="42.75" x14ac:dyDescent="0.4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8321</v>
      </c>
      <c r="P795" t="s">
        <v>8322</v>
      </c>
      <c r="Q795" s="10">
        <f t="shared" si="36"/>
        <v>41458.207638888889</v>
      </c>
      <c r="R795" s="10">
        <f t="shared" si="37"/>
        <v>41442.741249999999</v>
      </c>
      <c r="S795">
        <f t="shared" si="38"/>
        <v>2013</v>
      </c>
    </row>
    <row r="796" spans="1:19" ht="42.75" x14ac:dyDescent="0.4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8321</v>
      </c>
      <c r="P796" t="s">
        <v>8322</v>
      </c>
      <c r="Q796" s="10">
        <f t="shared" si="36"/>
        <v>40791.712500000001</v>
      </c>
      <c r="R796" s="10">
        <f t="shared" si="37"/>
        <v>40736.115011574075</v>
      </c>
      <c r="S796">
        <f t="shared" si="38"/>
        <v>2011</v>
      </c>
    </row>
    <row r="797" spans="1:19" ht="42.75" x14ac:dyDescent="0.4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8321</v>
      </c>
      <c r="P797" t="s">
        <v>8322</v>
      </c>
      <c r="Q797" s="10">
        <f t="shared" si="36"/>
        <v>41006.207638888889</v>
      </c>
      <c r="R797" s="10">
        <f t="shared" si="37"/>
        <v>40963.613032407404</v>
      </c>
      <c r="S797">
        <f t="shared" si="38"/>
        <v>2012</v>
      </c>
    </row>
    <row r="798" spans="1:19" ht="57" x14ac:dyDescent="0.4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8321</v>
      </c>
      <c r="P798" t="s">
        <v>8322</v>
      </c>
      <c r="Q798" s="10">
        <f t="shared" si="36"/>
        <v>41532.881944444445</v>
      </c>
      <c r="R798" s="10">
        <f t="shared" si="37"/>
        <v>41502.882928240739</v>
      </c>
      <c r="S798">
        <f t="shared" si="38"/>
        <v>2013</v>
      </c>
    </row>
    <row r="799" spans="1:19" ht="42.75" x14ac:dyDescent="0.4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8321</v>
      </c>
      <c r="P799" t="s">
        <v>8322</v>
      </c>
      <c r="Q799" s="10">
        <f t="shared" si="36"/>
        <v>41028.166666666664</v>
      </c>
      <c r="R799" s="10">
        <f t="shared" si="37"/>
        <v>40996.994074074071</v>
      </c>
      <c r="S799">
        <f t="shared" si="38"/>
        <v>2012</v>
      </c>
    </row>
    <row r="800" spans="1:19" ht="42.75" x14ac:dyDescent="0.4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8321</v>
      </c>
      <c r="P800" t="s">
        <v>8322</v>
      </c>
      <c r="Q800" s="10">
        <f t="shared" si="36"/>
        <v>41912.590127314819</v>
      </c>
      <c r="R800" s="10">
        <f t="shared" si="37"/>
        <v>41882.590127314819</v>
      </c>
      <c r="S800">
        <f t="shared" si="38"/>
        <v>2014</v>
      </c>
    </row>
    <row r="801" spans="1:19" ht="42.75" x14ac:dyDescent="0.4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8321</v>
      </c>
      <c r="P801" t="s">
        <v>8322</v>
      </c>
      <c r="Q801" s="10">
        <f t="shared" si="36"/>
        <v>41026.667199074072</v>
      </c>
      <c r="R801" s="10">
        <f t="shared" si="37"/>
        <v>40996.667199074072</v>
      </c>
      <c r="S801">
        <f t="shared" si="38"/>
        <v>2012</v>
      </c>
    </row>
    <row r="802" spans="1:19" ht="42.75" x14ac:dyDescent="0.4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8321</v>
      </c>
      <c r="P802" t="s">
        <v>8322</v>
      </c>
      <c r="Q802" s="10">
        <f t="shared" si="36"/>
        <v>41893.433495370373</v>
      </c>
      <c r="R802" s="10">
        <f t="shared" si="37"/>
        <v>41863.433495370373</v>
      </c>
      <c r="S802">
        <f t="shared" si="38"/>
        <v>2014</v>
      </c>
    </row>
    <row r="803" spans="1:19" ht="42.75" x14ac:dyDescent="0.4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8321</v>
      </c>
      <c r="P803" t="s">
        <v>8322</v>
      </c>
      <c r="Q803" s="10">
        <f t="shared" si="36"/>
        <v>40725.795370370368</v>
      </c>
      <c r="R803" s="10">
        <f t="shared" si="37"/>
        <v>40695.795370370368</v>
      </c>
      <c r="S803">
        <f t="shared" si="38"/>
        <v>2011</v>
      </c>
    </row>
    <row r="804" spans="1:19" ht="42.75" x14ac:dyDescent="0.4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8321</v>
      </c>
      <c r="P804" t="s">
        <v>8322</v>
      </c>
      <c r="Q804" s="10">
        <f t="shared" si="36"/>
        <v>41169.170138888891</v>
      </c>
      <c r="R804" s="10">
        <f t="shared" si="37"/>
        <v>41123.022268518522</v>
      </c>
      <c r="S804">
        <f t="shared" si="38"/>
        <v>2012</v>
      </c>
    </row>
    <row r="805" spans="1:19" ht="42.75" x14ac:dyDescent="0.4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8321</v>
      </c>
      <c r="P805" t="s">
        <v>8322</v>
      </c>
      <c r="Q805" s="10">
        <f t="shared" si="36"/>
        <v>40692.041666666664</v>
      </c>
      <c r="R805" s="10">
        <f t="shared" si="37"/>
        <v>40665.949976851851</v>
      </c>
      <c r="S805">
        <f t="shared" si="38"/>
        <v>2011</v>
      </c>
    </row>
    <row r="806" spans="1:19" ht="42.75" x14ac:dyDescent="0.4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8321</v>
      </c>
      <c r="P806" t="s">
        <v>8322</v>
      </c>
      <c r="Q806" s="10">
        <f t="shared" si="36"/>
        <v>40747.165972222225</v>
      </c>
      <c r="R806" s="10">
        <f t="shared" si="37"/>
        <v>40730.105625000004</v>
      </c>
      <c r="S806">
        <f t="shared" si="38"/>
        <v>2011</v>
      </c>
    </row>
    <row r="807" spans="1:19" ht="42.75" x14ac:dyDescent="0.4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8321</v>
      </c>
      <c r="P807" t="s">
        <v>8322</v>
      </c>
      <c r="Q807" s="10">
        <f t="shared" si="36"/>
        <v>40740.958333333336</v>
      </c>
      <c r="R807" s="10">
        <f t="shared" si="37"/>
        <v>40690.823055555556</v>
      </c>
      <c r="S807">
        <f t="shared" si="38"/>
        <v>2011</v>
      </c>
    </row>
    <row r="808" spans="1:19" x14ac:dyDescent="0.4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8321</v>
      </c>
      <c r="P808" t="s">
        <v>8322</v>
      </c>
      <c r="Q808" s="10">
        <f t="shared" si="36"/>
        <v>40793.691423611112</v>
      </c>
      <c r="R808" s="10">
        <f t="shared" si="37"/>
        <v>40763.691423611112</v>
      </c>
      <c r="S808">
        <f t="shared" si="38"/>
        <v>2011</v>
      </c>
    </row>
    <row r="809" spans="1:19" ht="28.5" x14ac:dyDescent="0.4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8321</v>
      </c>
      <c r="P809" t="s">
        <v>8322</v>
      </c>
      <c r="Q809" s="10">
        <f t="shared" si="36"/>
        <v>42795.083333333328</v>
      </c>
      <c r="R809" s="10">
        <f t="shared" si="37"/>
        <v>42759.628599537042</v>
      </c>
      <c r="S809">
        <f t="shared" si="38"/>
        <v>2017</v>
      </c>
    </row>
    <row r="810" spans="1:19" ht="42.75" x14ac:dyDescent="0.4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8321</v>
      </c>
      <c r="P810" t="s">
        <v>8322</v>
      </c>
      <c r="Q810" s="10">
        <f t="shared" si="36"/>
        <v>41995.207638888889</v>
      </c>
      <c r="R810" s="10">
        <f t="shared" si="37"/>
        <v>41962.100532407407</v>
      </c>
      <c r="S810">
        <f t="shared" si="38"/>
        <v>2014</v>
      </c>
    </row>
    <row r="811" spans="1:19" ht="42.75" x14ac:dyDescent="0.4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8321</v>
      </c>
      <c r="P811" t="s">
        <v>8322</v>
      </c>
      <c r="Q811" s="10">
        <f t="shared" si="36"/>
        <v>41658.833680555559</v>
      </c>
      <c r="R811" s="10">
        <f t="shared" si="37"/>
        <v>41628.833680555559</v>
      </c>
      <c r="S811">
        <f t="shared" si="38"/>
        <v>2013</v>
      </c>
    </row>
    <row r="812" spans="1:19" ht="42.75" x14ac:dyDescent="0.4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8321</v>
      </c>
      <c r="P812" t="s">
        <v>8322</v>
      </c>
      <c r="Q812" s="10">
        <f t="shared" si="36"/>
        <v>41153.056273148148</v>
      </c>
      <c r="R812" s="10">
        <f t="shared" si="37"/>
        <v>41123.056273148148</v>
      </c>
      <c r="S812">
        <f t="shared" si="38"/>
        <v>2012</v>
      </c>
    </row>
    <row r="813" spans="1:19" ht="28.5" x14ac:dyDescent="0.4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8321</v>
      </c>
      <c r="P813" t="s">
        <v>8322</v>
      </c>
      <c r="Q813" s="10">
        <f t="shared" si="36"/>
        <v>41465.702777777777</v>
      </c>
      <c r="R813" s="10">
        <f t="shared" si="37"/>
        <v>41443.643541666665</v>
      </c>
      <c r="S813">
        <f t="shared" si="38"/>
        <v>2013</v>
      </c>
    </row>
    <row r="814" spans="1:19" ht="42.75" x14ac:dyDescent="0.4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8321</v>
      </c>
      <c r="P814" t="s">
        <v>8322</v>
      </c>
      <c r="Q814" s="10">
        <f t="shared" si="36"/>
        <v>41334.581944444442</v>
      </c>
      <c r="R814" s="10">
        <f t="shared" si="37"/>
        <v>41282.017962962964</v>
      </c>
      <c r="S814">
        <f t="shared" si="38"/>
        <v>2013</v>
      </c>
    </row>
    <row r="815" spans="1:19" ht="28.5" x14ac:dyDescent="0.4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8321</v>
      </c>
      <c r="P815" t="s">
        <v>8322</v>
      </c>
      <c r="Q815" s="10">
        <f t="shared" si="36"/>
        <v>41110.960243055553</v>
      </c>
      <c r="R815" s="10">
        <f t="shared" si="37"/>
        <v>41080.960243055553</v>
      </c>
      <c r="S815">
        <f t="shared" si="38"/>
        <v>2012</v>
      </c>
    </row>
    <row r="816" spans="1:19" ht="42.75" x14ac:dyDescent="0.4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8321</v>
      </c>
      <c r="P816" t="s">
        <v>8322</v>
      </c>
      <c r="Q816" s="10">
        <f t="shared" si="36"/>
        <v>40694.75277777778</v>
      </c>
      <c r="R816" s="10">
        <f t="shared" si="37"/>
        <v>40679.743067129632</v>
      </c>
      <c r="S816">
        <f t="shared" si="38"/>
        <v>2011</v>
      </c>
    </row>
    <row r="817" spans="1:19" ht="28.5" x14ac:dyDescent="0.4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8321</v>
      </c>
      <c r="P817" t="s">
        <v>8322</v>
      </c>
      <c r="Q817" s="10">
        <f t="shared" si="36"/>
        <v>41944.917858796296</v>
      </c>
      <c r="R817" s="10">
        <f t="shared" si="37"/>
        <v>41914.917858796296</v>
      </c>
      <c r="S817">
        <f t="shared" si="38"/>
        <v>2014</v>
      </c>
    </row>
    <row r="818" spans="1:19" ht="28.5" x14ac:dyDescent="0.4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8321</v>
      </c>
      <c r="P818" t="s">
        <v>8322</v>
      </c>
      <c r="Q818" s="10">
        <f t="shared" si="36"/>
        <v>41373.270833333336</v>
      </c>
      <c r="R818" s="10">
        <f t="shared" si="37"/>
        <v>41341.870868055557</v>
      </c>
      <c r="S818">
        <f t="shared" si="38"/>
        <v>2013</v>
      </c>
    </row>
    <row r="819" spans="1:19" ht="42.75" x14ac:dyDescent="0.4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8321</v>
      </c>
      <c r="P819" t="s">
        <v>8322</v>
      </c>
      <c r="Q819" s="10">
        <f t="shared" si="36"/>
        <v>40979.207638888889</v>
      </c>
      <c r="R819" s="10">
        <f t="shared" si="37"/>
        <v>40925.599664351852</v>
      </c>
      <c r="S819">
        <f t="shared" si="38"/>
        <v>2012</v>
      </c>
    </row>
    <row r="820" spans="1:19" ht="42.75" x14ac:dyDescent="0.4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8321</v>
      </c>
      <c r="P820" t="s">
        <v>8322</v>
      </c>
      <c r="Q820" s="10">
        <f t="shared" si="36"/>
        <v>41128.709027777775</v>
      </c>
      <c r="R820" s="10">
        <f t="shared" si="37"/>
        <v>41120.882881944446</v>
      </c>
      <c r="S820">
        <f t="shared" si="38"/>
        <v>2012</v>
      </c>
    </row>
    <row r="821" spans="1:19" ht="28.5" x14ac:dyDescent="0.4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8321</v>
      </c>
      <c r="P821" t="s">
        <v>8322</v>
      </c>
      <c r="Q821" s="10">
        <f t="shared" si="36"/>
        <v>41629.197222222225</v>
      </c>
      <c r="R821" s="10">
        <f t="shared" si="37"/>
        <v>41619.998310185183</v>
      </c>
      <c r="S821">
        <f t="shared" si="38"/>
        <v>2013</v>
      </c>
    </row>
    <row r="822" spans="1:19" ht="42.75" x14ac:dyDescent="0.4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8321</v>
      </c>
      <c r="P822" t="s">
        <v>8322</v>
      </c>
      <c r="Q822" s="10">
        <f t="shared" si="36"/>
        <v>41799.208333333336</v>
      </c>
      <c r="R822" s="10">
        <f t="shared" si="37"/>
        <v>41768.841921296298</v>
      </c>
      <c r="S822">
        <f t="shared" si="38"/>
        <v>2014</v>
      </c>
    </row>
    <row r="823" spans="1:19" ht="42.75" x14ac:dyDescent="0.4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8321</v>
      </c>
      <c r="P823" t="s">
        <v>8322</v>
      </c>
      <c r="Q823" s="10">
        <f t="shared" si="36"/>
        <v>42128.167361111111</v>
      </c>
      <c r="R823" s="10">
        <f t="shared" si="37"/>
        <v>42093.922048611115</v>
      </c>
      <c r="S823">
        <f t="shared" si="38"/>
        <v>2015</v>
      </c>
    </row>
    <row r="824" spans="1:19" ht="28.5" x14ac:dyDescent="0.4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8321</v>
      </c>
      <c r="P824" t="s">
        <v>8322</v>
      </c>
      <c r="Q824" s="10">
        <f t="shared" si="36"/>
        <v>41187.947337962964</v>
      </c>
      <c r="R824" s="10">
        <f t="shared" si="37"/>
        <v>41157.947337962964</v>
      </c>
      <c r="S824">
        <f t="shared" si="38"/>
        <v>2012</v>
      </c>
    </row>
    <row r="825" spans="1:19" ht="42.75" x14ac:dyDescent="0.4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8321</v>
      </c>
      <c r="P825" t="s">
        <v>8322</v>
      </c>
      <c r="Q825" s="10">
        <f t="shared" si="36"/>
        <v>42085.931157407409</v>
      </c>
      <c r="R825" s="10">
        <f t="shared" si="37"/>
        <v>42055.972824074073</v>
      </c>
      <c r="S825">
        <f t="shared" si="38"/>
        <v>2015</v>
      </c>
    </row>
    <row r="826" spans="1:19" ht="42.75" x14ac:dyDescent="0.4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8321</v>
      </c>
      <c r="P826" t="s">
        <v>8322</v>
      </c>
      <c r="Q826" s="10">
        <f t="shared" si="36"/>
        <v>40286.290972222225</v>
      </c>
      <c r="R826" s="10">
        <f t="shared" si="37"/>
        <v>40250.242106481484</v>
      </c>
      <c r="S826">
        <f t="shared" si="38"/>
        <v>2010</v>
      </c>
    </row>
    <row r="827" spans="1:19" ht="28.5" x14ac:dyDescent="0.4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8321</v>
      </c>
      <c r="P827" t="s">
        <v>8322</v>
      </c>
      <c r="Q827" s="10">
        <f t="shared" si="36"/>
        <v>41211.306527777779</v>
      </c>
      <c r="R827" s="10">
        <f t="shared" si="37"/>
        <v>41186.306527777779</v>
      </c>
      <c r="S827">
        <f t="shared" si="38"/>
        <v>2012</v>
      </c>
    </row>
    <row r="828" spans="1:19" ht="42.75" x14ac:dyDescent="0.4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8321</v>
      </c>
      <c r="P828" t="s">
        <v>8322</v>
      </c>
      <c r="Q828" s="10">
        <f t="shared" si="36"/>
        <v>40993.996874999997</v>
      </c>
      <c r="R828" s="10">
        <f t="shared" si="37"/>
        <v>40973.038541666669</v>
      </c>
      <c r="S828">
        <f t="shared" si="38"/>
        <v>2012</v>
      </c>
    </row>
    <row r="829" spans="1:19" ht="42.75" x14ac:dyDescent="0.4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8321</v>
      </c>
      <c r="P829" t="s">
        <v>8322</v>
      </c>
      <c r="Q829" s="10">
        <f t="shared" si="36"/>
        <v>40953.825694444444</v>
      </c>
      <c r="R829" s="10">
        <f t="shared" si="37"/>
        <v>40927.473460648151</v>
      </c>
      <c r="S829">
        <f t="shared" si="38"/>
        <v>2012</v>
      </c>
    </row>
    <row r="830" spans="1:19" ht="42.75" x14ac:dyDescent="0.4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8321</v>
      </c>
      <c r="P830" t="s">
        <v>8322</v>
      </c>
      <c r="Q830" s="10">
        <f t="shared" si="36"/>
        <v>41085.683333333334</v>
      </c>
      <c r="R830" s="10">
        <f t="shared" si="37"/>
        <v>41073.050717592596</v>
      </c>
      <c r="S830">
        <f t="shared" si="38"/>
        <v>2012</v>
      </c>
    </row>
    <row r="831" spans="1:19" ht="42.75" x14ac:dyDescent="0.4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8321</v>
      </c>
      <c r="P831" t="s">
        <v>8322</v>
      </c>
      <c r="Q831" s="10">
        <f t="shared" si="36"/>
        <v>42564.801388888889</v>
      </c>
      <c r="R831" s="10">
        <f t="shared" si="37"/>
        <v>42504.801388888889</v>
      </c>
      <c r="S831">
        <f t="shared" si="38"/>
        <v>2016</v>
      </c>
    </row>
    <row r="832" spans="1:19" ht="42.75" x14ac:dyDescent="0.4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8321</v>
      </c>
      <c r="P832" t="s">
        <v>8322</v>
      </c>
      <c r="Q832" s="10">
        <f t="shared" si="36"/>
        <v>41355.484085648146</v>
      </c>
      <c r="R832" s="10">
        <f t="shared" si="37"/>
        <v>41325.525752314818</v>
      </c>
      <c r="S832">
        <f t="shared" si="38"/>
        <v>2013</v>
      </c>
    </row>
    <row r="833" spans="1:19" ht="28.5" x14ac:dyDescent="0.4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8321</v>
      </c>
      <c r="P833" t="s">
        <v>8322</v>
      </c>
      <c r="Q833" s="10">
        <f t="shared" si="36"/>
        <v>41026.646921296298</v>
      </c>
      <c r="R833" s="10">
        <f t="shared" si="37"/>
        <v>40996.646921296298</v>
      </c>
      <c r="S833">
        <f t="shared" si="38"/>
        <v>2012</v>
      </c>
    </row>
    <row r="834" spans="1:19" ht="42.75" x14ac:dyDescent="0.4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8321</v>
      </c>
      <c r="P834" t="s">
        <v>8322</v>
      </c>
      <c r="Q834" s="10">
        <f t="shared" si="36"/>
        <v>40929.342361111114</v>
      </c>
      <c r="R834" s="10">
        <f t="shared" si="37"/>
        <v>40869.675173611111</v>
      </c>
      <c r="S834">
        <f t="shared" si="38"/>
        <v>2011</v>
      </c>
    </row>
    <row r="835" spans="1:19" x14ac:dyDescent="0.4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8321</v>
      </c>
      <c r="P835" t="s">
        <v>8322</v>
      </c>
      <c r="Q835" s="10">
        <f t="shared" ref="Q835:Q898" si="39">(I835/60/60/24)+DATE(1970,1,1)</f>
        <v>41748.878182870372</v>
      </c>
      <c r="R835" s="10">
        <f t="shared" ref="R835:R898" si="40">(J835/60/60/24)+DATE(1970, 1,1)</f>
        <v>41718.878182870372</v>
      </c>
      <c r="S835">
        <f t="shared" ref="S835:S898" si="41">YEAR(R835)</f>
        <v>2014</v>
      </c>
    </row>
    <row r="836" spans="1:19" ht="42.75" x14ac:dyDescent="0.4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8321</v>
      </c>
      <c r="P836" t="s">
        <v>8322</v>
      </c>
      <c r="Q836" s="10">
        <f t="shared" si="39"/>
        <v>41456.165972222225</v>
      </c>
      <c r="R836" s="10">
        <f t="shared" si="40"/>
        <v>41422.822824074072</v>
      </c>
      <c r="S836">
        <f t="shared" si="41"/>
        <v>2013</v>
      </c>
    </row>
    <row r="837" spans="1:19" ht="42.75" x14ac:dyDescent="0.4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8321</v>
      </c>
      <c r="P837" t="s">
        <v>8322</v>
      </c>
      <c r="Q837" s="10">
        <f t="shared" si="39"/>
        <v>41048.125</v>
      </c>
      <c r="R837" s="10">
        <f t="shared" si="40"/>
        <v>41005.45784722222</v>
      </c>
      <c r="S837">
        <f t="shared" si="41"/>
        <v>2012</v>
      </c>
    </row>
    <row r="838" spans="1:19" x14ac:dyDescent="0.4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8321</v>
      </c>
      <c r="P838" t="s">
        <v>8322</v>
      </c>
      <c r="Q838" s="10">
        <f t="shared" si="39"/>
        <v>41554.056921296295</v>
      </c>
      <c r="R838" s="10">
        <f t="shared" si="40"/>
        <v>41524.056921296295</v>
      </c>
      <c r="S838">
        <f t="shared" si="41"/>
        <v>2013</v>
      </c>
    </row>
    <row r="839" spans="1:19" ht="28.5" x14ac:dyDescent="0.4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8321</v>
      </c>
      <c r="P839" t="s">
        <v>8322</v>
      </c>
      <c r="Q839" s="10">
        <f t="shared" si="39"/>
        <v>41760.998402777775</v>
      </c>
      <c r="R839" s="10">
        <f t="shared" si="40"/>
        <v>41730.998402777775</v>
      </c>
      <c r="S839">
        <f t="shared" si="41"/>
        <v>2014</v>
      </c>
    </row>
    <row r="840" spans="1:19" ht="42.75" x14ac:dyDescent="0.4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8321</v>
      </c>
      <c r="P840" t="s">
        <v>8322</v>
      </c>
      <c r="Q840" s="10">
        <f t="shared" si="39"/>
        <v>40925.897974537038</v>
      </c>
      <c r="R840" s="10">
        <f t="shared" si="40"/>
        <v>40895.897974537038</v>
      </c>
      <c r="S840">
        <f t="shared" si="41"/>
        <v>2011</v>
      </c>
    </row>
    <row r="841" spans="1:19" ht="42.75" x14ac:dyDescent="0.4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8321</v>
      </c>
      <c r="P841" t="s">
        <v>8322</v>
      </c>
      <c r="Q841" s="10">
        <f t="shared" si="39"/>
        <v>41174.763379629629</v>
      </c>
      <c r="R841" s="10">
        <f t="shared" si="40"/>
        <v>41144.763379629629</v>
      </c>
      <c r="S841">
        <f t="shared" si="41"/>
        <v>2012</v>
      </c>
    </row>
    <row r="842" spans="1:19" ht="42.75" x14ac:dyDescent="0.4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8321</v>
      </c>
      <c r="P842" t="s">
        <v>8323</v>
      </c>
      <c r="Q842" s="10">
        <f t="shared" si="39"/>
        <v>42637.226701388892</v>
      </c>
      <c r="R842" s="10">
        <f t="shared" si="40"/>
        <v>42607.226701388892</v>
      </c>
      <c r="S842">
        <f t="shared" si="41"/>
        <v>2016</v>
      </c>
    </row>
    <row r="843" spans="1:19" ht="42.75" x14ac:dyDescent="0.4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8321</v>
      </c>
      <c r="P843" t="s">
        <v>8323</v>
      </c>
      <c r="Q843" s="10">
        <f t="shared" si="39"/>
        <v>41953.88035879629</v>
      </c>
      <c r="R843" s="10">
        <f t="shared" si="40"/>
        <v>41923.838692129626</v>
      </c>
      <c r="S843">
        <f t="shared" si="41"/>
        <v>2014</v>
      </c>
    </row>
    <row r="844" spans="1:19" ht="42.75" x14ac:dyDescent="0.4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8321</v>
      </c>
      <c r="P844" t="s">
        <v>8323</v>
      </c>
      <c r="Q844" s="10">
        <f t="shared" si="39"/>
        <v>41561.165972222225</v>
      </c>
      <c r="R844" s="10">
        <f t="shared" si="40"/>
        <v>41526.592395833337</v>
      </c>
      <c r="S844">
        <f t="shared" si="41"/>
        <v>2013</v>
      </c>
    </row>
    <row r="845" spans="1:19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8321</v>
      </c>
      <c r="P845" t="s">
        <v>8323</v>
      </c>
      <c r="Q845" s="10">
        <f t="shared" si="39"/>
        <v>42712.333333333328</v>
      </c>
      <c r="R845" s="10">
        <f t="shared" si="40"/>
        <v>42695.257870370369</v>
      </c>
      <c r="S845">
        <f t="shared" si="41"/>
        <v>2016</v>
      </c>
    </row>
    <row r="846" spans="1:19" ht="42.75" x14ac:dyDescent="0.4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8321</v>
      </c>
      <c r="P846" t="s">
        <v>8323</v>
      </c>
      <c r="Q846" s="10">
        <f t="shared" si="39"/>
        <v>41944.207638888889</v>
      </c>
      <c r="R846" s="10">
        <f t="shared" si="40"/>
        <v>41905.684629629628</v>
      </c>
      <c r="S846">
        <f t="shared" si="41"/>
        <v>2014</v>
      </c>
    </row>
    <row r="847" spans="1:19" ht="42.75" x14ac:dyDescent="0.4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8321</v>
      </c>
      <c r="P847" t="s">
        <v>8323</v>
      </c>
      <c r="Q847" s="10">
        <f t="shared" si="39"/>
        <v>42618.165972222225</v>
      </c>
      <c r="R847" s="10">
        <f t="shared" si="40"/>
        <v>42578.205972222218</v>
      </c>
      <c r="S847">
        <f t="shared" si="41"/>
        <v>2016</v>
      </c>
    </row>
    <row r="848" spans="1:19" ht="42.75" x14ac:dyDescent="0.4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8321</v>
      </c>
      <c r="P848" t="s">
        <v>8323</v>
      </c>
      <c r="Q848" s="10">
        <f t="shared" si="39"/>
        <v>41708.583333333336</v>
      </c>
      <c r="R848" s="10">
        <f t="shared" si="40"/>
        <v>41694.391840277778</v>
      </c>
      <c r="S848">
        <f t="shared" si="41"/>
        <v>2014</v>
      </c>
    </row>
    <row r="849" spans="1:19" ht="28.5" x14ac:dyDescent="0.4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8321</v>
      </c>
      <c r="P849" t="s">
        <v>8323</v>
      </c>
      <c r="Q849" s="10">
        <f t="shared" si="39"/>
        <v>42195.79833333334</v>
      </c>
      <c r="R849" s="10">
        <f t="shared" si="40"/>
        <v>42165.79833333334</v>
      </c>
      <c r="S849">
        <f t="shared" si="41"/>
        <v>2015</v>
      </c>
    </row>
    <row r="850" spans="1:19" ht="42.75" x14ac:dyDescent="0.4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8321</v>
      </c>
      <c r="P850" t="s">
        <v>8323</v>
      </c>
      <c r="Q850" s="10">
        <f t="shared" si="39"/>
        <v>42108.792048611111</v>
      </c>
      <c r="R850" s="10">
        <f t="shared" si="40"/>
        <v>42078.792048611111</v>
      </c>
      <c r="S850">
        <f t="shared" si="41"/>
        <v>2015</v>
      </c>
    </row>
    <row r="851" spans="1:19" ht="57" x14ac:dyDescent="0.4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8321</v>
      </c>
      <c r="P851" t="s">
        <v>8323</v>
      </c>
      <c r="Q851" s="10">
        <f t="shared" si="39"/>
        <v>42079.107222222221</v>
      </c>
      <c r="R851" s="10">
        <f t="shared" si="40"/>
        <v>42051.148888888885</v>
      </c>
      <c r="S851">
        <f t="shared" si="41"/>
        <v>2015</v>
      </c>
    </row>
    <row r="852" spans="1:19" ht="42.75" x14ac:dyDescent="0.4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8321</v>
      </c>
      <c r="P852" t="s">
        <v>8323</v>
      </c>
      <c r="Q852" s="10">
        <f t="shared" si="39"/>
        <v>42485.207638888889</v>
      </c>
      <c r="R852" s="10">
        <f t="shared" si="40"/>
        <v>42452.827743055561</v>
      </c>
      <c r="S852">
        <f t="shared" si="41"/>
        <v>2016</v>
      </c>
    </row>
    <row r="853" spans="1:19" ht="42.75" x14ac:dyDescent="0.4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8321</v>
      </c>
      <c r="P853" t="s">
        <v>8323</v>
      </c>
      <c r="Q853" s="10">
        <f t="shared" si="39"/>
        <v>42582.822916666672</v>
      </c>
      <c r="R853" s="10">
        <f t="shared" si="40"/>
        <v>42522.880243055552</v>
      </c>
      <c r="S853">
        <f t="shared" si="41"/>
        <v>2016</v>
      </c>
    </row>
    <row r="854" spans="1:19" ht="28.5" x14ac:dyDescent="0.4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8321</v>
      </c>
      <c r="P854" t="s">
        <v>8323</v>
      </c>
      <c r="Q854" s="10">
        <f t="shared" si="39"/>
        <v>42667.875</v>
      </c>
      <c r="R854" s="10">
        <f t="shared" si="40"/>
        <v>42656.805497685185</v>
      </c>
      <c r="S854">
        <f t="shared" si="41"/>
        <v>2016</v>
      </c>
    </row>
    <row r="855" spans="1:19" ht="42.75" x14ac:dyDescent="0.4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8321</v>
      </c>
      <c r="P855" t="s">
        <v>8323</v>
      </c>
      <c r="Q855" s="10">
        <f t="shared" si="39"/>
        <v>42051.832280092596</v>
      </c>
      <c r="R855" s="10">
        <f t="shared" si="40"/>
        <v>42021.832280092596</v>
      </c>
      <c r="S855">
        <f t="shared" si="41"/>
        <v>2015</v>
      </c>
    </row>
    <row r="856" spans="1:19" ht="42.75" x14ac:dyDescent="0.4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8321</v>
      </c>
      <c r="P856" t="s">
        <v>8323</v>
      </c>
      <c r="Q856" s="10">
        <f t="shared" si="39"/>
        <v>42732.212337962963</v>
      </c>
      <c r="R856" s="10">
        <f t="shared" si="40"/>
        <v>42702.212337962963</v>
      </c>
      <c r="S856">
        <f t="shared" si="41"/>
        <v>2016</v>
      </c>
    </row>
    <row r="857" spans="1:19" ht="28.5" x14ac:dyDescent="0.4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8321</v>
      </c>
      <c r="P857" t="s">
        <v>8323</v>
      </c>
      <c r="Q857" s="10">
        <f t="shared" si="39"/>
        <v>42575.125196759262</v>
      </c>
      <c r="R857" s="10">
        <f t="shared" si="40"/>
        <v>42545.125196759262</v>
      </c>
      <c r="S857">
        <f t="shared" si="41"/>
        <v>2016</v>
      </c>
    </row>
    <row r="858" spans="1:19" ht="42.75" x14ac:dyDescent="0.4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8321</v>
      </c>
      <c r="P858" t="s">
        <v>8323</v>
      </c>
      <c r="Q858" s="10">
        <f t="shared" si="39"/>
        <v>42668.791666666672</v>
      </c>
      <c r="R858" s="10">
        <f t="shared" si="40"/>
        <v>42609.311990740738</v>
      </c>
      <c r="S858">
        <f t="shared" si="41"/>
        <v>2016</v>
      </c>
    </row>
    <row r="859" spans="1:19" ht="28.5" x14ac:dyDescent="0.4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8321</v>
      </c>
      <c r="P859" t="s">
        <v>8323</v>
      </c>
      <c r="Q859" s="10">
        <f t="shared" si="39"/>
        <v>42333.623043981483</v>
      </c>
      <c r="R859" s="10">
        <f t="shared" si="40"/>
        <v>42291.581377314811</v>
      </c>
      <c r="S859">
        <f t="shared" si="41"/>
        <v>2015</v>
      </c>
    </row>
    <row r="860" spans="1:19" ht="42.75" x14ac:dyDescent="0.4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8321</v>
      </c>
      <c r="P860" t="s">
        <v>8323</v>
      </c>
      <c r="Q860" s="10">
        <f t="shared" si="39"/>
        <v>42109.957638888889</v>
      </c>
      <c r="R860" s="10">
        <f t="shared" si="40"/>
        <v>42079.745578703703</v>
      </c>
      <c r="S860">
        <f t="shared" si="41"/>
        <v>2015</v>
      </c>
    </row>
    <row r="861" spans="1:19" ht="42.75" x14ac:dyDescent="0.4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8321</v>
      </c>
      <c r="P861" t="s">
        <v>8323</v>
      </c>
      <c r="Q861" s="10">
        <f t="shared" si="39"/>
        <v>42159</v>
      </c>
      <c r="R861" s="10">
        <f t="shared" si="40"/>
        <v>42128.820231481484</v>
      </c>
      <c r="S861">
        <f t="shared" si="41"/>
        <v>2015</v>
      </c>
    </row>
    <row r="862" spans="1:19" ht="42.75" x14ac:dyDescent="0.4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8321</v>
      </c>
      <c r="P862" t="s">
        <v>8324</v>
      </c>
      <c r="Q862" s="10">
        <f t="shared" si="39"/>
        <v>41600.524456018517</v>
      </c>
      <c r="R862" s="10">
        <f t="shared" si="40"/>
        <v>41570.482789351852</v>
      </c>
      <c r="S862">
        <f t="shared" si="41"/>
        <v>2013</v>
      </c>
    </row>
    <row r="863" spans="1:19" ht="42.75" x14ac:dyDescent="0.4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8321</v>
      </c>
      <c r="P863" t="s">
        <v>8324</v>
      </c>
      <c r="Q863" s="10">
        <f t="shared" si="39"/>
        <v>42629.965324074074</v>
      </c>
      <c r="R863" s="10">
        <f t="shared" si="40"/>
        <v>42599.965324074074</v>
      </c>
      <c r="S863">
        <f t="shared" si="41"/>
        <v>2016</v>
      </c>
    </row>
    <row r="864" spans="1:19" ht="42.75" x14ac:dyDescent="0.4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8321</v>
      </c>
      <c r="P864" t="s">
        <v>8324</v>
      </c>
      <c r="Q864" s="10">
        <f t="shared" si="39"/>
        <v>41589.596620370372</v>
      </c>
      <c r="R864" s="10">
        <f t="shared" si="40"/>
        <v>41559.5549537037</v>
      </c>
      <c r="S864">
        <f t="shared" si="41"/>
        <v>2013</v>
      </c>
    </row>
    <row r="865" spans="1:19" ht="42.75" x14ac:dyDescent="0.4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8321</v>
      </c>
      <c r="P865" t="s">
        <v>8324</v>
      </c>
      <c r="Q865" s="10">
        <f t="shared" si="39"/>
        <v>40951.117662037039</v>
      </c>
      <c r="R865" s="10">
        <f t="shared" si="40"/>
        <v>40921.117662037039</v>
      </c>
      <c r="S865">
        <f t="shared" si="41"/>
        <v>2012</v>
      </c>
    </row>
    <row r="866" spans="1:19" ht="42.75" x14ac:dyDescent="0.4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8321</v>
      </c>
      <c r="P866" t="s">
        <v>8324</v>
      </c>
      <c r="Q866" s="10">
        <f t="shared" si="39"/>
        <v>41563.415972222225</v>
      </c>
      <c r="R866" s="10">
        <f t="shared" si="40"/>
        <v>41541.106921296298</v>
      </c>
      <c r="S866">
        <f t="shared" si="41"/>
        <v>2013</v>
      </c>
    </row>
    <row r="867" spans="1:19" ht="42.75" x14ac:dyDescent="0.4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8321</v>
      </c>
      <c r="P867" t="s">
        <v>8324</v>
      </c>
      <c r="Q867" s="10">
        <f t="shared" si="39"/>
        <v>41290.77311342593</v>
      </c>
      <c r="R867" s="10">
        <f t="shared" si="40"/>
        <v>41230.77311342593</v>
      </c>
      <c r="S867">
        <f t="shared" si="41"/>
        <v>2012</v>
      </c>
    </row>
    <row r="868" spans="1:19" ht="42.75" x14ac:dyDescent="0.4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8321</v>
      </c>
      <c r="P868" t="s">
        <v>8324</v>
      </c>
      <c r="Q868" s="10">
        <f t="shared" si="39"/>
        <v>42063.631944444445</v>
      </c>
      <c r="R868" s="10">
        <f t="shared" si="40"/>
        <v>42025.637939814813</v>
      </c>
      <c r="S868">
        <f t="shared" si="41"/>
        <v>2015</v>
      </c>
    </row>
    <row r="869" spans="1:19" ht="42.75" x14ac:dyDescent="0.4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8321</v>
      </c>
      <c r="P869" t="s">
        <v>8324</v>
      </c>
      <c r="Q869" s="10">
        <f t="shared" si="39"/>
        <v>40148.207638888889</v>
      </c>
      <c r="R869" s="10">
        <f t="shared" si="40"/>
        <v>40088.105393518519</v>
      </c>
      <c r="S869">
        <f t="shared" si="41"/>
        <v>2009</v>
      </c>
    </row>
    <row r="870" spans="1:19" ht="57" x14ac:dyDescent="0.4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8321</v>
      </c>
      <c r="P870" t="s">
        <v>8324</v>
      </c>
      <c r="Q870" s="10">
        <f t="shared" si="39"/>
        <v>41646.027754629627</v>
      </c>
      <c r="R870" s="10">
        <f t="shared" si="40"/>
        <v>41616.027754629627</v>
      </c>
      <c r="S870">
        <f t="shared" si="41"/>
        <v>2013</v>
      </c>
    </row>
    <row r="871" spans="1:19" ht="57" x14ac:dyDescent="0.4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8321</v>
      </c>
      <c r="P871" t="s">
        <v>8324</v>
      </c>
      <c r="Q871" s="10">
        <f t="shared" si="39"/>
        <v>41372.803900462961</v>
      </c>
      <c r="R871" s="10">
        <f t="shared" si="40"/>
        <v>41342.845567129632</v>
      </c>
      <c r="S871">
        <f t="shared" si="41"/>
        <v>2013</v>
      </c>
    </row>
    <row r="872" spans="1:19" ht="42.75" x14ac:dyDescent="0.4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8321</v>
      </c>
      <c r="P872" t="s">
        <v>8324</v>
      </c>
      <c r="Q872" s="10">
        <f t="shared" si="39"/>
        <v>41518.022256944445</v>
      </c>
      <c r="R872" s="10">
        <f t="shared" si="40"/>
        <v>41488.022256944445</v>
      </c>
      <c r="S872">
        <f t="shared" si="41"/>
        <v>2013</v>
      </c>
    </row>
    <row r="873" spans="1:19" ht="42.75" x14ac:dyDescent="0.4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8321</v>
      </c>
      <c r="P873" t="s">
        <v>8324</v>
      </c>
      <c r="Q873" s="10">
        <f t="shared" si="39"/>
        <v>41607.602951388886</v>
      </c>
      <c r="R873" s="10">
        <f t="shared" si="40"/>
        <v>41577.561284722222</v>
      </c>
      <c r="S873">
        <f t="shared" si="41"/>
        <v>2013</v>
      </c>
    </row>
    <row r="874" spans="1:19" ht="42.75" x14ac:dyDescent="0.4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8321</v>
      </c>
      <c r="P874" t="s">
        <v>8324</v>
      </c>
      <c r="Q874" s="10">
        <f t="shared" si="39"/>
        <v>40612.825543981482</v>
      </c>
      <c r="R874" s="10">
        <f t="shared" si="40"/>
        <v>40567.825543981482</v>
      </c>
      <c r="S874">
        <f t="shared" si="41"/>
        <v>2011</v>
      </c>
    </row>
    <row r="875" spans="1:19" ht="28.5" x14ac:dyDescent="0.4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8321</v>
      </c>
      <c r="P875" t="s">
        <v>8324</v>
      </c>
      <c r="Q875" s="10">
        <f t="shared" si="39"/>
        <v>41224.208796296298</v>
      </c>
      <c r="R875" s="10">
        <f t="shared" si="40"/>
        <v>41184.167129629634</v>
      </c>
      <c r="S875">
        <f t="shared" si="41"/>
        <v>2012</v>
      </c>
    </row>
    <row r="876" spans="1:19" ht="42.75" x14ac:dyDescent="0.4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8321</v>
      </c>
      <c r="P876" t="s">
        <v>8324</v>
      </c>
      <c r="Q876" s="10">
        <f t="shared" si="39"/>
        <v>41398.583726851852</v>
      </c>
      <c r="R876" s="10">
        <f t="shared" si="40"/>
        <v>41368.583726851852</v>
      </c>
      <c r="S876">
        <f t="shared" si="41"/>
        <v>2013</v>
      </c>
    </row>
    <row r="877" spans="1:19" ht="57" x14ac:dyDescent="0.4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8321</v>
      </c>
      <c r="P877" t="s">
        <v>8324</v>
      </c>
      <c r="Q877" s="10">
        <f t="shared" si="39"/>
        <v>42268.723738425921</v>
      </c>
      <c r="R877" s="10">
        <f t="shared" si="40"/>
        <v>42248.723738425921</v>
      </c>
      <c r="S877">
        <f t="shared" si="41"/>
        <v>2015</v>
      </c>
    </row>
    <row r="878" spans="1:19" ht="28.5" x14ac:dyDescent="0.4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8321</v>
      </c>
      <c r="P878" t="s">
        <v>8324</v>
      </c>
      <c r="Q878" s="10">
        <f t="shared" si="39"/>
        <v>41309.496840277774</v>
      </c>
      <c r="R878" s="10">
        <f t="shared" si="40"/>
        <v>41276.496840277774</v>
      </c>
      <c r="S878">
        <f t="shared" si="41"/>
        <v>2013</v>
      </c>
    </row>
    <row r="879" spans="1:19" ht="42.75" x14ac:dyDescent="0.4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8321</v>
      </c>
      <c r="P879" t="s">
        <v>8324</v>
      </c>
      <c r="Q879" s="10">
        <f t="shared" si="39"/>
        <v>41627.788888888892</v>
      </c>
      <c r="R879" s="10">
        <f t="shared" si="40"/>
        <v>41597.788888888892</v>
      </c>
      <c r="S879">
        <f t="shared" si="41"/>
        <v>2013</v>
      </c>
    </row>
    <row r="880" spans="1:19" ht="42.75" x14ac:dyDescent="0.4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8321</v>
      </c>
      <c r="P880" t="s">
        <v>8324</v>
      </c>
      <c r="Q880" s="10">
        <f t="shared" si="39"/>
        <v>40535.232916666668</v>
      </c>
      <c r="R880" s="10">
        <f t="shared" si="40"/>
        <v>40505.232916666668</v>
      </c>
      <c r="S880">
        <f t="shared" si="41"/>
        <v>2010</v>
      </c>
    </row>
    <row r="881" spans="1:19" ht="42.75" x14ac:dyDescent="0.4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8321</v>
      </c>
      <c r="P881" t="s">
        <v>8324</v>
      </c>
      <c r="Q881" s="10">
        <f t="shared" si="39"/>
        <v>41058.829918981479</v>
      </c>
      <c r="R881" s="10">
        <f t="shared" si="40"/>
        <v>41037.829918981479</v>
      </c>
      <c r="S881">
        <f t="shared" si="41"/>
        <v>2012</v>
      </c>
    </row>
    <row r="882" spans="1:19" ht="42.75" x14ac:dyDescent="0.4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8321</v>
      </c>
      <c r="P882" t="s">
        <v>8325</v>
      </c>
      <c r="Q882" s="10">
        <f t="shared" si="39"/>
        <v>41212.32104166667</v>
      </c>
      <c r="R882" s="10">
        <f t="shared" si="40"/>
        <v>41179.32104166667</v>
      </c>
      <c r="S882">
        <f t="shared" si="41"/>
        <v>2012</v>
      </c>
    </row>
    <row r="883" spans="1:19" ht="42.75" x14ac:dyDescent="0.4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8321</v>
      </c>
      <c r="P883" t="s">
        <v>8325</v>
      </c>
      <c r="Q883" s="10">
        <f t="shared" si="39"/>
        <v>40922.25099537037</v>
      </c>
      <c r="R883" s="10">
        <f t="shared" si="40"/>
        <v>40877.25099537037</v>
      </c>
      <c r="S883">
        <f t="shared" si="41"/>
        <v>2011</v>
      </c>
    </row>
    <row r="884" spans="1:19" ht="42.75" x14ac:dyDescent="0.4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8321</v>
      </c>
      <c r="P884" t="s">
        <v>8325</v>
      </c>
      <c r="Q884" s="10">
        <f t="shared" si="39"/>
        <v>40792.860532407409</v>
      </c>
      <c r="R884" s="10">
        <f t="shared" si="40"/>
        <v>40759.860532407409</v>
      </c>
      <c r="S884">
        <f t="shared" si="41"/>
        <v>2011</v>
      </c>
    </row>
    <row r="885" spans="1:19" ht="42.75" x14ac:dyDescent="0.4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8321</v>
      </c>
      <c r="P885" t="s">
        <v>8325</v>
      </c>
      <c r="Q885" s="10">
        <f t="shared" si="39"/>
        <v>42431.935590277775</v>
      </c>
      <c r="R885" s="10">
        <f t="shared" si="40"/>
        <v>42371.935590277775</v>
      </c>
      <c r="S885">
        <f t="shared" si="41"/>
        <v>2016</v>
      </c>
    </row>
    <row r="886" spans="1:19" ht="42.75" x14ac:dyDescent="0.4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8321</v>
      </c>
      <c r="P886" t="s">
        <v>8325</v>
      </c>
      <c r="Q886" s="10">
        <f t="shared" si="39"/>
        <v>41041.104861111111</v>
      </c>
      <c r="R886" s="10">
        <f t="shared" si="40"/>
        <v>40981.802615740737</v>
      </c>
      <c r="S886">
        <f t="shared" si="41"/>
        <v>2012</v>
      </c>
    </row>
    <row r="887" spans="1:19" ht="42.75" x14ac:dyDescent="0.4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8321</v>
      </c>
      <c r="P887" t="s">
        <v>8325</v>
      </c>
      <c r="Q887" s="10">
        <f t="shared" si="39"/>
        <v>42734.941099537042</v>
      </c>
      <c r="R887" s="10">
        <f t="shared" si="40"/>
        <v>42713.941099537042</v>
      </c>
      <c r="S887">
        <f t="shared" si="41"/>
        <v>2016</v>
      </c>
    </row>
    <row r="888" spans="1:19" ht="42.75" x14ac:dyDescent="0.4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8321</v>
      </c>
      <c r="P888" t="s">
        <v>8325</v>
      </c>
      <c r="Q888" s="10">
        <f t="shared" si="39"/>
        <v>42628.870520833334</v>
      </c>
      <c r="R888" s="10">
        <f t="shared" si="40"/>
        <v>42603.870520833334</v>
      </c>
      <c r="S888">
        <f t="shared" si="41"/>
        <v>2016</v>
      </c>
    </row>
    <row r="889" spans="1:19" ht="42.75" x14ac:dyDescent="0.4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8321</v>
      </c>
      <c r="P889" t="s">
        <v>8325</v>
      </c>
      <c r="Q889" s="10">
        <f t="shared" si="39"/>
        <v>41056.958969907406</v>
      </c>
      <c r="R889" s="10">
        <f t="shared" si="40"/>
        <v>41026.958969907406</v>
      </c>
      <c r="S889">
        <f t="shared" si="41"/>
        <v>2012</v>
      </c>
    </row>
    <row r="890" spans="1:19" ht="57" x14ac:dyDescent="0.4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8321</v>
      </c>
      <c r="P890" t="s">
        <v>8325</v>
      </c>
      <c r="Q890" s="10">
        <f t="shared" si="39"/>
        <v>40787.25</v>
      </c>
      <c r="R890" s="10">
        <f t="shared" si="40"/>
        <v>40751.753298611111</v>
      </c>
      <c r="S890">
        <f t="shared" si="41"/>
        <v>2011</v>
      </c>
    </row>
    <row r="891" spans="1:19" ht="42.75" x14ac:dyDescent="0.4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8321</v>
      </c>
      <c r="P891" t="s">
        <v>8325</v>
      </c>
      <c r="Q891" s="10">
        <f t="shared" si="39"/>
        <v>41917.784062500003</v>
      </c>
      <c r="R891" s="10">
        <f t="shared" si="40"/>
        <v>41887.784062500003</v>
      </c>
      <c r="S891">
        <f t="shared" si="41"/>
        <v>2014</v>
      </c>
    </row>
    <row r="892" spans="1:19" ht="42.75" x14ac:dyDescent="0.4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8321</v>
      </c>
      <c r="P892" t="s">
        <v>8325</v>
      </c>
      <c r="Q892" s="10">
        <f t="shared" si="39"/>
        <v>41599.740497685183</v>
      </c>
      <c r="R892" s="10">
        <f t="shared" si="40"/>
        <v>41569.698831018519</v>
      </c>
      <c r="S892">
        <f t="shared" si="41"/>
        <v>2013</v>
      </c>
    </row>
    <row r="893" spans="1:19" ht="42.75" x14ac:dyDescent="0.4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8321</v>
      </c>
      <c r="P893" t="s">
        <v>8325</v>
      </c>
      <c r="Q893" s="10">
        <f t="shared" si="39"/>
        <v>41872.031597222223</v>
      </c>
      <c r="R893" s="10">
        <f t="shared" si="40"/>
        <v>41842.031597222223</v>
      </c>
      <c r="S893">
        <f t="shared" si="41"/>
        <v>2014</v>
      </c>
    </row>
    <row r="894" spans="1:19" ht="42.75" x14ac:dyDescent="0.4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8321</v>
      </c>
      <c r="P894" t="s">
        <v>8325</v>
      </c>
      <c r="Q894" s="10">
        <f t="shared" si="39"/>
        <v>40391.166666666664</v>
      </c>
      <c r="R894" s="10">
        <f t="shared" si="40"/>
        <v>40304.20003472222</v>
      </c>
      <c r="S894">
        <f t="shared" si="41"/>
        <v>2010</v>
      </c>
    </row>
    <row r="895" spans="1:19" ht="42.75" x14ac:dyDescent="0.4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8321</v>
      </c>
      <c r="P895" t="s">
        <v>8325</v>
      </c>
      <c r="Q895" s="10">
        <f t="shared" si="39"/>
        <v>42095.856053240743</v>
      </c>
      <c r="R895" s="10">
        <f t="shared" si="40"/>
        <v>42065.897719907407</v>
      </c>
      <c r="S895">
        <f t="shared" si="41"/>
        <v>2015</v>
      </c>
    </row>
    <row r="896" spans="1:19" ht="42.75" x14ac:dyDescent="0.4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8321</v>
      </c>
      <c r="P896" t="s">
        <v>8325</v>
      </c>
      <c r="Q896" s="10">
        <f t="shared" si="39"/>
        <v>42526.981597222228</v>
      </c>
      <c r="R896" s="10">
        <f t="shared" si="40"/>
        <v>42496.981597222228</v>
      </c>
      <c r="S896">
        <f t="shared" si="41"/>
        <v>2016</v>
      </c>
    </row>
    <row r="897" spans="1:19" ht="42.75" x14ac:dyDescent="0.4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8321</v>
      </c>
      <c r="P897" t="s">
        <v>8325</v>
      </c>
      <c r="Q897" s="10">
        <f t="shared" si="39"/>
        <v>40476.127650462964</v>
      </c>
      <c r="R897" s="10">
        <f t="shared" si="40"/>
        <v>40431.127650462964</v>
      </c>
      <c r="S897">
        <f t="shared" si="41"/>
        <v>2010</v>
      </c>
    </row>
    <row r="898" spans="1:19" ht="42.75" x14ac:dyDescent="0.4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8321</v>
      </c>
      <c r="P898" t="s">
        <v>8325</v>
      </c>
      <c r="Q898" s="10">
        <f t="shared" si="39"/>
        <v>42244.166666666672</v>
      </c>
      <c r="R898" s="10">
        <f t="shared" si="40"/>
        <v>42218.872986111113</v>
      </c>
      <c r="S898">
        <f t="shared" si="41"/>
        <v>2015</v>
      </c>
    </row>
    <row r="899" spans="1:19" ht="42.75" x14ac:dyDescent="0.4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8321</v>
      </c>
      <c r="P899" t="s">
        <v>8325</v>
      </c>
      <c r="Q899" s="10">
        <f t="shared" ref="Q899:Q962" si="42">(I899/60/60/24)+DATE(1970,1,1)</f>
        <v>41241.730416666665</v>
      </c>
      <c r="R899" s="10">
        <f t="shared" ref="R899:R962" si="43">(J899/60/60/24)+DATE(1970, 1,1)</f>
        <v>41211.688750000001</v>
      </c>
      <c r="S899">
        <f t="shared" ref="S899:S962" si="44">YEAR(R899)</f>
        <v>2012</v>
      </c>
    </row>
    <row r="900" spans="1:19" ht="42.75" x14ac:dyDescent="0.4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8321</v>
      </c>
      <c r="P900" t="s">
        <v>8325</v>
      </c>
      <c r="Q900" s="10">
        <f t="shared" si="42"/>
        <v>40923.758217592593</v>
      </c>
      <c r="R900" s="10">
        <f t="shared" si="43"/>
        <v>40878.758217592593</v>
      </c>
      <c r="S900">
        <f t="shared" si="44"/>
        <v>2011</v>
      </c>
    </row>
    <row r="901" spans="1:19" ht="42.75" x14ac:dyDescent="0.4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8321</v>
      </c>
      <c r="P901" t="s">
        <v>8325</v>
      </c>
      <c r="Q901" s="10">
        <f t="shared" si="42"/>
        <v>40691.099097222221</v>
      </c>
      <c r="R901" s="10">
        <f t="shared" si="43"/>
        <v>40646.099097222221</v>
      </c>
      <c r="S901">
        <f t="shared" si="44"/>
        <v>2011</v>
      </c>
    </row>
    <row r="902" spans="1:19" ht="28.5" x14ac:dyDescent="0.4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8321</v>
      </c>
      <c r="P902" t="s">
        <v>8324</v>
      </c>
      <c r="Q902" s="10">
        <f t="shared" si="42"/>
        <v>42459.807893518519</v>
      </c>
      <c r="R902" s="10">
        <f t="shared" si="43"/>
        <v>42429.84956018519</v>
      </c>
      <c r="S902">
        <f t="shared" si="44"/>
        <v>2016</v>
      </c>
    </row>
    <row r="903" spans="1:19" ht="57" x14ac:dyDescent="0.4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8321</v>
      </c>
      <c r="P903" t="s">
        <v>8324</v>
      </c>
      <c r="Q903" s="10">
        <f t="shared" si="42"/>
        <v>40337.799305555556</v>
      </c>
      <c r="R903" s="10">
        <f t="shared" si="43"/>
        <v>40291.81150462963</v>
      </c>
      <c r="S903">
        <f t="shared" si="44"/>
        <v>2010</v>
      </c>
    </row>
    <row r="904" spans="1:19" ht="57" x14ac:dyDescent="0.4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8321</v>
      </c>
      <c r="P904" t="s">
        <v>8324</v>
      </c>
      <c r="Q904" s="10">
        <f t="shared" si="42"/>
        <v>41881.645833333336</v>
      </c>
      <c r="R904" s="10">
        <f t="shared" si="43"/>
        <v>41829.965532407405</v>
      </c>
      <c r="S904">
        <f t="shared" si="44"/>
        <v>2014</v>
      </c>
    </row>
    <row r="905" spans="1:19" ht="42.75" x14ac:dyDescent="0.4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8321</v>
      </c>
      <c r="P905" t="s">
        <v>8324</v>
      </c>
      <c r="Q905" s="10">
        <f t="shared" si="42"/>
        <v>41175.100694444445</v>
      </c>
      <c r="R905" s="10">
        <f t="shared" si="43"/>
        <v>41149.796064814815</v>
      </c>
      <c r="S905">
        <f t="shared" si="44"/>
        <v>2012</v>
      </c>
    </row>
    <row r="906" spans="1:19" ht="42.75" x14ac:dyDescent="0.4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8321</v>
      </c>
      <c r="P906" t="s">
        <v>8324</v>
      </c>
      <c r="Q906" s="10">
        <f t="shared" si="42"/>
        <v>42372.080289351856</v>
      </c>
      <c r="R906" s="10">
        <f t="shared" si="43"/>
        <v>42342.080289351856</v>
      </c>
      <c r="S906">
        <f t="shared" si="44"/>
        <v>2015</v>
      </c>
    </row>
    <row r="907" spans="1:19" ht="42.75" x14ac:dyDescent="0.4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8321</v>
      </c>
      <c r="P907" t="s">
        <v>8324</v>
      </c>
      <c r="Q907" s="10">
        <f t="shared" si="42"/>
        <v>40567.239884259259</v>
      </c>
      <c r="R907" s="10">
        <f t="shared" si="43"/>
        <v>40507.239884259259</v>
      </c>
      <c r="S907">
        <f t="shared" si="44"/>
        <v>2010</v>
      </c>
    </row>
    <row r="908" spans="1:19" ht="28.5" x14ac:dyDescent="0.4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8321</v>
      </c>
      <c r="P908" t="s">
        <v>8324</v>
      </c>
      <c r="Q908" s="10">
        <f t="shared" si="42"/>
        <v>41711.148032407407</v>
      </c>
      <c r="R908" s="10">
        <f t="shared" si="43"/>
        <v>41681.189699074072</v>
      </c>
      <c r="S908">
        <f t="shared" si="44"/>
        <v>2014</v>
      </c>
    </row>
    <row r="909" spans="1:19" ht="28.5" x14ac:dyDescent="0.4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8321</v>
      </c>
      <c r="P909" t="s">
        <v>8324</v>
      </c>
      <c r="Q909" s="10">
        <f t="shared" si="42"/>
        <v>40797.192395833335</v>
      </c>
      <c r="R909" s="10">
        <f t="shared" si="43"/>
        <v>40767.192395833335</v>
      </c>
      <c r="S909">
        <f t="shared" si="44"/>
        <v>2011</v>
      </c>
    </row>
    <row r="910" spans="1:19" ht="42.75" x14ac:dyDescent="0.4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8321</v>
      </c>
      <c r="P910" t="s">
        <v>8324</v>
      </c>
      <c r="Q910" s="10">
        <f t="shared" si="42"/>
        <v>40386.207638888889</v>
      </c>
      <c r="R910" s="10">
        <f t="shared" si="43"/>
        <v>40340.801562499997</v>
      </c>
      <c r="S910">
        <f t="shared" si="44"/>
        <v>2010</v>
      </c>
    </row>
    <row r="911" spans="1:19" ht="57" x14ac:dyDescent="0.4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8321</v>
      </c>
      <c r="P911" t="s">
        <v>8324</v>
      </c>
      <c r="Q911" s="10">
        <f t="shared" si="42"/>
        <v>41113.166666666664</v>
      </c>
      <c r="R911" s="10">
        <f t="shared" si="43"/>
        <v>41081.69027777778</v>
      </c>
      <c r="S911">
        <f t="shared" si="44"/>
        <v>2012</v>
      </c>
    </row>
    <row r="912" spans="1:19" ht="42.75" x14ac:dyDescent="0.4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8321</v>
      </c>
      <c r="P912" t="s">
        <v>8324</v>
      </c>
      <c r="Q912" s="10">
        <f t="shared" si="42"/>
        <v>42797.545358796298</v>
      </c>
      <c r="R912" s="10">
        <f t="shared" si="43"/>
        <v>42737.545358796298</v>
      </c>
      <c r="S912">
        <f t="shared" si="44"/>
        <v>2017</v>
      </c>
    </row>
    <row r="913" spans="1:19" ht="42.75" x14ac:dyDescent="0.4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8321</v>
      </c>
      <c r="P913" t="s">
        <v>8324</v>
      </c>
      <c r="Q913" s="10">
        <f t="shared" si="42"/>
        <v>41663.005150462966</v>
      </c>
      <c r="R913" s="10">
        <f t="shared" si="43"/>
        <v>41642.005150462966</v>
      </c>
      <c r="S913">
        <f t="shared" si="44"/>
        <v>2014</v>
      </c>
    </row>
    <row r="914" spans="1:19" ht="42.75" x14ac:dyDescent="0.4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8321</v>
      </c>
      <c r="P914" t="s">
        <v>8324</v>
      </c>
      <c r="Q914" s="10">
        <f t="shared" si="42"/>
        <v>41254.151006944441</v>
      </c>
      <c r="R914" s="10">
        <f t="shared" si="43"/>
        <v>41194.109340277777</v>
      </c>
      <c r="S914">
        <f t="shared" si="44"/>
        <v>2012</v>
      </c>
    </row>
    <row r="915" spans="1:19" ht="42.75" x14ac:dyDescent="0.4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8321</v>
      </c>
      <c r="P915" t="s">
        <v>8324</v>
      </c>
      <c r="Q915" s="10">
        <f t="shared" si="42"/>
        <v>41034.139108796298</v>
      </c>
      <c r="R915" s="10">
        <f t="shared" si="43"/>
        <v>41004.139108796298</v>
      </c>
      <c r="S915">
        <f t="shared" si="44"/>
        <v>2012</v>
      </c>
    </row>
    <row r="916" spans="1:19" ht="42.75" x14ac:dyDescent="0.4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8321</v>
      </c>
      <c r="P916" t="s">
        <v>8324</v>
      </c>
      <c r="Q916" s="10">
        <f t="shared" si="42"/>
        <v>41146.763275462967</v>
      </c>
      <c r="R916" s="10">
        <f t="shared" si="43"/>
        <v>41116.763275462967</v>
      </c>
      <c r="S916">
        <f t="shared" si="44"/>
        <v>2012</v>
      </c>
    </row>
    <row r="917" spans="1:19" ht="42.75" x14ac:dyDescent="0.4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8321</v>
      </c>
      <c r="P917" t="s">
        <v>8324</v>
      </c>
      <c r="Q917" s="10">
        <f t="shared" si="42"/>
        <v>40969.207638888889</v>
      </c>
      <c r="R917" s="10">
        <f t="shared" si="43"/>
        <v>40937.679560185185</v>
      </c>
      <c r="S917">
        <f t="shared" si="44"/>
        <v>2012</v>
      </c>
    </row>
    <row r="918" spans="1:19" ht="42.75" x14ac:dyDescent="0.4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8321</v>
      </c>
      <c r="P918" t="s">
        <v>8324</v>
      </c>
      <c r="Q918" s="10">
        <f t="shared" si="42"/>
        <v>40473.208333333336</v>
      </c>
      <c r="R918" s="10">
        <f t="shared" si="43"/>
        <v>40434.853402777779</v>
      </c>
      <c r="S918">
        <f t="shared" si="44"/>
        <v>2010</v>
      </c>
    </row>
    <row r="919" spans="1:19" ht="42.75" x14ac:dyDescent="0.4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8321</v>
      </c>
      <c r="P919" t="s">
        <v>8324</v>
      </c>
      <c r="Q919" s="10">
        <f t="shared" si="42"/>
        <v>41834.104166666664</v>
      </c>
      <c r="R919" s="10">
        <f t="shared" si="43"/>
        <v>41802.94363425926</v>
      </c>
      <c r="S919">
        <f t="shared" si="44"/>
        <v>2014</v>
      </c>
    </row>
    <row r="920" spans="1:19" ht="42.75" x14ac:dyDescent="0.4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8321</v>
      </c>
      <c r="P920" t="s">
        <v>8324</v>
      </c>
      <c r="Q920" s="10">
        <f t="shared" si="42"/>
        <v>41974.957881944443</v>
      </c>
      <c r="R920" s="10">
        <f t="shared" si="43"/>
        <v>41944.916215277779</v>
      </c>
      <c r="S920">
        <f t="shared" si="44"/>
        <v>2014</v>
      </c>
    </row>
    <row r="921" spans="1:19" x14ac:dyDescent="0.4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8321</v>
      </c>
      <c r="P921" t="s">
        <v>8324</v>
      </c>
      <c r="Q921" s="10">
        <f t="shared" si="42"/>
        <v>41262.641724537039</v>
      </c>
      <c r="R921" s="10">
        <f t="shared" si="43"/>
        <v>41227.641724537039</v>
      </c>
      <c r="S921">
        <f t="shared" si="44"/>
        <v>2012</v>
      </c>
    </row>
    <row r="922" spans="1:19" ht="42.75" x14ac:dyDescent="0.4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8321</v>
      </c>
      <c r="P922" t="s">
        <v>8324</v>
      </c>
      <c r="Q922" s="10">
        <f t="shared" si="42"/>
        <v>41592.713217592594</v>
      </c>
      <c r="R922" s="10">
        <f t="shared" si="43"/>
        <v>41562.67155092593</v>
      </c>
      <c r="S922">
        <f t="shared" si="44"/>
        <v>2013</v>
      </c>
    </row>
    <row r="923" spans="1:19" ht="42.75" x14ac:dyDescent="0.4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8321</v>
      </c>
      <c r="P923" t="s">
        <v>8324</v>
      </c>
      <c r="Q923" s="10">
        <f t="shared" si="42"/>
        <v>40889.212685185186</v>
      </c>
      <c r="R923" s="10">
        <f t="shared" si="43"/>
        <v>40847.171018518515</v>
      </c>
      <c r="S923">
        <f t="shared" si="44"/>
        <v>2011</v>
      </c>
    </row>
    <row r="924" spans="1:19" ht="42.75" x14ac:dyDescent="0.4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8321</v>
      </c>
      <c r="P924" t="s">
        <v>8324</v>
      </c>
      <c r="Q924" s="10">
        <f t="shared" si="42"/>
        <v>41913.530011574076</v>
      </c>
      <c r="R924" s="10">
        <f t="shared" si="43"/>
        <v>41878.530011574076</v>
      </c>
      <c r="S924">
        <f t="shared" si="44"/>
        <v>2014</v>
      </c>
    </row>
    <row r="925" spans="1:19" ht="42.75" x14ac:dyDescent="0.4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8321</v>
      </c>
      <c r="P925" t="s">
        <v>8324</v>
      </c>
      <c r="Q925" s="10">
        <f t="shared" si="42"/>
        <v>41965.001423611116</v>
      </c>
      <c r="R925" s="10">
        <f t="shared" si="43"/>
        <v>41934.959756944445</v>
      </c>
      <c r="S925">
        <f t="shared" si="44"/>
        <v>2014</v>
      </c>
    </row>
    <row r="926" spans="1:19" ht="42.75" x14ac:dyDescent="0.4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8321</v>
      </c>
      <c r="P926" t="s">
        <v>8324</v>
      </c>
      <c r="Q926" s="10">
        <f t="shared" si="42"/>
        <v>41318.942928240744</v>
      </c>
      <c r="R926" s="10">
        <f t="shared" si="43"/>
        <v>41288.942928240744</v>
      </c>
      <c r="S926">
        <f t="shared" si="44"/>
        <v>2013</v>
      </c>
    </row>
    <row r="927" spans="1:19" ht="42.75" x14ac:dyDescent="0.4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8321</v>
      </c>
      <c r="P927" t="s">
        <v>8324</v>
      </c>
      <c r="Q927" s="10">
        <f t="shared" si="42"/>
        <v>41605.922581018516</v>
      </c>
      <c r="R927" s="10">
        <f t="shared" si="43"/>
        <v>41575.880914351852</v>
      </c>
      <c r="S927">
        <f t="shared" si="44"/>
        <v>2013</v>
      </c>
    </row>
    <row r="928" spans="1:19" ht="57" x14ac:dyDescent="0.4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8321</v>
      </c>
      <c r="P928" t="s">
        <v>8324</v>
      </c>
      <c r="Q928" s="10">
        <f t="shared" si="42"/>
        <v>40367.944444444445</v>
      </c>
      <c r="R928" s="10">
        <f t="shared" si="43"/>
        <v>40338.02002314815</v>
      </c>
      <c r="S928">
        <f t="shared" si="44"/>
        <v>2010</v>
      </c>
    </row>
    <row r="929" spans="1:19" ht="28.5" x14ac:dyDescent="0.4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8321</v>
      </c>
      <c r="P929" t="s">
        <v>8324</v>
      </c>
      <c r="Q929" s="10">
        <f t="shared" si="42"/>
        <v>41043.822858796295</v>
      </c>
      <c r="R929" s="10">
        <f t="shared" si="43"/>
        <v>41013.822858796295</v>
      </c>
      <c r="S929">
        <f t="shared" si="44"/>
        <v>2012</v>
      </c>
    </row>
    <row r="930" spans="1:19" ht="42.75" x14ac:dyDescent="0.4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8321</v>
      </c>
      <c r="P930" t="s">
        <v>8324</v>
      </c>
      <c r="Q930" s="10">
        <f t="shared" si="42"/>
        <v>41231</v>
      </c>
      <c r="R930" s="10">
        <f t="shared" si="43"/>
        <v>41180.86241898148</v>
      </c>
      <c r="S930">
        <f t="shared" si="44"/>
        <v>2012</v>
      </c>
    </row>
    <row r="931" spans="1:19" ht="42.75" x14ac:dyDescent="0.4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8321</v>
      </c>
      <c r="P931" t="s">
        <v>8324</v>
      </c>
      <c r="Q931" s="10">
        <f t="shared" si="42"/>
        <v>41008.196400462963</v>
      </c>
      <c r="R931" s="10">
        <f t="shared" si="43"/>
        <v>40978.238067129627</v>
      </c>
      <c r="S931">
        <f t="shared" si="44"/>
        <v>2012</v>
      </c>
    </row>
    <row r="932" spans="1:19" ht="57" x14ac:dyDescent="0.4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8321</v>
      </c>
      <c r="P932" t="s">
        <v>8324</v>
      </c>
      <c r="Q932" s="10">
        <f t="shared" si="42"/>
        <v>40354.897222222222</v>
      </c>
      <c r="R932" s="10">
        <f t="shared" si="43"/>
        <v>40312.915578703702</v>
      </c>
      <c r="S932">
        <f t="shared" si="44"/>
        <v>2010</v>
      </c>
    </row>
    <row r="933" spans="1:19" ht="42.75" x14ac:dyDescent="0.4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8321</v>
      </c>
      <c r="P933" t="s">
        <v>8324</v>
      </c>
      <c r="Q933" s="10">
        <f t="shared" si="42"/>
        <v>41714.916666666664</v>
      </c>
      <c r="R933" s="10">
        <f t="shared" si="43"/>
        <v>41680.359976851854</v>
      </c>
      <c r="S933">
        <f t="shared" si="44"/>
        <v>2014</v>
      </c>
    </row>
    <row r="934" spans="1:19" ht="28.5" x14ac:dyDescent="0.4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8321</v>
      </c>
      <c r="P934" t="s">
        <v>8324</v>
      </c>
      <c r="Q934" s="10">
        <f t="shared" si="42"/>
        <v>41355.927604166667</v>
      </c>
      <c r="R934" s="10">
        <f t="shared" si="43"/>
        <v>41310.969270833331</v>
      </c>
      <c r="S934">
        <f t="shared" si="44"/>
        <v>2013</v>
      </c>
    </row>
    <row r="935" spans="1:19" ht="42.75" x14ac:dyDescent="0.4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8321</v>
      </c>
      <c r="P935" t="s">
        <v>8324</v>
      </c>
      <c r="Q935" s="10">
        <f t="shared" si="42"/>
        <v>41771.169085648151</v>
      </c>
      <c r="R935" s="10">
        <f t="shared" si="43"/>
        <v>41711.169085648151</v>
      </c>
      <c r="S935">
        <f t="shared" si="44"/>
        <v>2014</v>
      </c>
    </row>
    <row r="936" spans="1:19" ht="42.75" x14ac:dyDescent="0.4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8321</v>
      </c>
      <c r="P936" t="s">
        <v>8324</v>
      </c>
      <c r="Q936" s="10">
        <f t="shared" si="42"/>
        <v>41763.25</v>
      </c>
      <c r="R936" s="10">
        <f t="shared" si="43"/>
        <v>41733.737083333333</v>
      </c>
      <c r="S936">
        <f t="shared" si="44"/>
        <v>2014</v>
      </c>
    </row>
    <row r="937" spans="1:19" ht="42.75" x14ac:dyDescent="0.4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8321</v>
      </c>
      <c r="P937" t="s">
        <v>8324</v>
      </c>
      <c r="Q937" s="10">
        <f t="shared" si="42"/>
        <v>42398.333668981482</v>
      </c>
      <c r="R937" s="10">
        <f t="shared" si="43"/>
        <v>42368.333668981482</v>
      </c>
      <c r="S937">
        <f t="shared" si="44"/>
        <v>2015</v>
      </c>
    </row>
    <row r="938" spans="1:19" ht="42.75" x14ac:dyDescent="0.4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8321</v>
      </c>
      <c r="P938" t="s">
        <v>8324</v>
      </c>
      <c r="Q938" s="10">
        <f t="shared" si="42"/>
        <v>40926.833333333336</v>
      </c>
      <c r="R938" s="10">
        <f t="shared" si="43"/>
        <v>40883.024178240739</v>
      </c>
      <c r="S938">
        <f t="shared" si="44"/>
        <v>2011</v>
      </c>
    </row>
    <row r="939" spans="1:19" ht="42.75" x14ac:dyDescent="0.4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8321</v>
      </c>
      <c r="P939" t="s">
        <v>8324</v>
      </c>
      <c r="Q939" s="10">
        <f t="shared" si="42"/>
        <v>41581.839780092596</v>
      </c>
      <c r="R939" s="10">
        <f t="shared" si="43"/>
        <v>41551.798113425924</v>
      </c>
      <c r="S939">
        <f t="shared" si="44"/>
        <v>2013</v>
      </c>
    </row>
    <row r="940" spans="1:19" ht="42.75" x14ac:dyDescent="0.4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8321</v>
      </c>
      <c r="P940" t="s">
        <v>8324</v>
      </c>
      <c r="Q940" s="10">
        <f t="shared" si="42"/>
        <v>41154.479722222226</v>
      </c>
      <c r="R940" s="10">
        <f t="shared" si="43"/>
        <v>41124.479722222226</v>
      </c>
      <c r="S940">
        <f t="shared" si="44"/>
        <v>2012</v>
      </c>
    </row>
    <row r="941" spans="1:19" ht="42.75" x14ac:dyDescent="0.4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8321</v>
      </c>
      <c r="P941" t="s">
        <v>8324</v>
      </c>
      <c r="Q941" s="10">
        <f t="shared" si="42"/>
        <v>41455.831944444442</v>
      </c>
      <c r="R941" s="10">
        <f t="shared" si="43"/>
        <v>41416.763171296298</v>
      </c>
      <c r="S941">
        <f t="shared" si="44"/>
        <v>2013</v>
      </c>
    </row>
    <row r="942" spans="1:19" ht="42.75" x14ac:dyDescent="0.4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8315</v>
      </c>
      <c r="P942" t="s">
        <v>8317</v>
      </c>
      <c r="Q942" s="10">
        <f t="shared" si="42"/>
        <v>42227.008402777778</v>
      </c>
      <c r="R942" s="10">
        <f t="shared" si="43"/>
        <v>42182.008402777778</v>
      </c>
      <c r="S942">
        <f t="shared" si="44"/>
        <v>2015</v>
      </c>
    </row>
    <row r="943" spans="1:19" ht="57" x14ac:dyDescent="0.4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8315</v>
      </c>
      <c r="P943" t="s">
        <v>8317</v>
      </c>
      <c r="Q943" s="10">
        <f t="shared" si="42"/>
        <v>42776.096585648149</v>
      </c>
      <c r="R943" s="10">
        <f t="shared" si="43"/>
        <v>42746.096585648149</v>
      </c>
      <c r="S943">
        <f t="shared" si="44"/>
        <v>2017</v>
      </c>
    </row>
    <row r="944" spans="1:19" ht="42.75" x14ac:dyDescent="0.4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8315</v>
      </c>
      <c r="P944" t="s">
        <v>8317</v>
      </c>
      <c r="Q944" s="10">
        <f t="shared" si="42"/>
        <v>42418.843287037031</v>
      </c>
      <c r="R944" s="10">
        <f t="shared" si="43"/>
        <v>42382.843287037031</v>
      </c>
      <c r="S944">
        <f t="shared" si="44"/>
        <v>2016</v>
      </c>
    </row>
    <row r="945" spans="1:19" ht="28.5" x14ac:dyDescent="0.4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8315</v>
      </c>
      <c r="P945" t="s">
        <v>8317</v>
      </c>
      <c r="Q945" s="10">
        <f t="shared" si="42"/>
        <v>42703.709548611107</v>
      </c>
      <c r="R945" s="10">
        <f t="shared" si="43"/>
        <v>42673.66788194445</v>
      </c>
      <c r="S945">
        <f t="shared" si="44"/>
        <v>2016</v>
      </c>
    </row>
    <row r="946" spans="1:19" ht="42.75" x14ac:dyDescent="0.4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8315</v>
      </c>
      <c r="P946" t="s">
        <v>8317</v>
      </c>
      <c r="Q946" s="10">
        <f t="shared" si="42"/>
        <v>42478.583333333328</v>
      </c>
      <c r="R946" s="10">
        <f t="shared" si="43"/>
        <v>42444.583912037036</v>
      </c>
      <c r="S946">
        <f t="shared" si="44"/>
        <v>2016</v>
      </c>
    </row>
    <row r="947" spans="1:19" ht="42.75" x14ac:dyDescent="0.4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8315</v>
      </c>
      <c r="P947" t="s">
        <v>8317</v>
      </c>
      <c r="Q947" s="10">
        <f t="shared" si="42"/>
        <v>42784.999305555553</v>
      </c>
      <c r="R947" s="10">
        <f t="shared" si="43"/>
        <v>42732.872986111113</v>
      </c>
      <c r="S947">
        <f t="shared" si="44"/>
        <v>2016</v>
      </c>
    </row>
    <row r="948" spans="1:19" ht="28.5" x14ac:dyDescent="0.4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8315</v>
      </c>
      <c r="P948" t="s">
        <v>8317</v>
      </c>
      <c r="Q948" s="10">
        <f t="shared" si="42"/>
        <v>42622.750555555554</v>
      </c>
      <c r="R948" s="10">
        <f t="shared" si="43"/>
        <v>42592.750555555554</v>
      </c>
      <c r="S948">
        <f t="shared" si="44"/>
        <v>2016</v>
      </c>
    </row>
    <row r="949" spans="1:19" ht="42.75" x14ac:dyDescent="0.4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8315</v>
      </c>
      <c r="P949" t="s">
        <v>8317</v>
      </c>
      <c r="Q949" s="10">
        <f t="shared" si="42"/>
        <v>42551.781319444446</v>
      </c>
      <c r="R949" s="10">
        <f t="shared" si="43"/>
        <v>42491.781319444446</v>
      </c>
      <c r="S949">
        <f t="shared" si="44"/>
        <v>2016</v>
      </c>
    </row>
    <row r="950" spans="1:19" ht="57" x14ac:dyDescent="0.4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8315</v>
      </c>
      <c r="P950" t="s">
        <v>8317</v>
      </c>
      <c r="Q950" s="10">
        <f t="shared" si="42"/>
        <v>42441.828287037039</v>
      </c>
      <c r="R950" s="10">
        <f t="shared" si="43"/>
        <v>42411.828287037039</v>
      </c>
      <c r="S950">
        <f t="shared" si="44"/>
        <v>2016</v>
      </c>
    </row>
    <row r="951" spans="1:19" ht="42.75" x14ac:dyDescent="0.4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8315</v>
      </c>
      <c r="P951" t="s">
        <v>8317</v>
      </c>
      <c r="Q951" s="10">
        <f t="shared" si="42"/>
        <v>42421.043703703705</v>
      </c>
      <c r="R951" s="10">
        <f t="shared" si="43"/>
        <v>42361.043703703705</v>
      </c>
      <c r="S951">
        <f t="shared" si="44"/>
        <v>2015</v>
      </c>
    </row>
    <row r="952" spans="1:19" ht="42.75" x14ac:dyDescent="0.4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8315</v>
      </c>
      <c r="P952" t="s">
        <v>8317</v>
      </c>
      <c r="Q952" s="10">
        <f t="shared" si="42"/>
        <v>42386.750706018516</v>
      </c>
      <c r="R952" s="10">
        <f t="shared" si="43"/>
        <v>42356.750706018516</v>
      </c>
      <c r="S952">
        <f t="shared" si="44"/>
        <v>2015</v>
      </c>
    </row>
    <row r="953" spans="1:19" x14ac:dyDescent="0.4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8315</v>
      </c>
      <c r="P953" t="s">
        <v>8317</v>
      </c>
      <c r="Q953" s="10">
        <f t="shared" si="42"/>
        <v>42525.653611111105</v>
      </c>
      <c r="R953" s="10">
        <f t="shared" si="43"/>
        <v>42480.653611111105</v>
      </c>
      <c r="S953">
        <f t="shared" si="44"/>
        <v>2016</v>
      </c>
    </row>
    <row r="954" spans="1:19" ht="28.5" x14ac:dyDescent="0.4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8315</v>
      </c>
      <c r="P954" t="s">
        <v>8317</v>
      </c>
      <c r="Q954" s="10">
        <f t="shared" si="42"/>
        <v>42692.655231481483</v>
      </c>
      <c r="R954" s="10">
        <f t="shared" si="43"/>
        <v>42662.613564814819</v>
      </c>
      <c r="S954">
        <f t="shared" si="44"/>
        <v>2016</v>
      </c>
    </row>
    <row r="955" spans="1:19" ht="42.75" x14ac:dyDescent="0.4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8315</v>
      </c>
      <c r="P955" t="s">
        <v>8317</v>
      </c>
      <c r="Q955" s="10">
        <f t="shared" si="42"/>
        <v>42029.164340277777</v>
      </c>
      <c r="R955" s="10">
        <f t="shared" si="43"/>
        <v>41999.164340277777</v>
      </c>
      <c r="S955">
        <f t="shared" si="44"/>
        <v>2014</v>
      </c>
    </row>
    <row r="956" spans="1:19" ht="42.75" x14ac:dyDescent="0.4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8315</v>
      </c>
      <c r="P956" t="s">
        <v>8317</v>
      </c>
      <c r="Q956" s="10">
        <f t="shared" si="42"/>
        <v>42236.833784722221</v>
      </c>
      <c r="R956" s="10">
        <f t="shared" si="43"/>
        <v>42194.833784722221</v>
      </c>
      <c r="S956">
        <f t="shared" si="44"/>
        <v>2015</v>
      </c>
    </row>
    <row r="957" spans="1:19" ht="42.75" x14ac:dyDescent="0.4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8315</v>
      </c>
      <c r="P957" t="s">
        <v>8317</v>
      </c>
      <c r="Q957" s="10">
        <f t="shared" si="42"/>
        <v>42626.295138888891</v>
      </c>
      <c r="R957" s="10">
        <f t="shared" si="43"/>
        <v>42586.295138888891</v>
      </c>
      <c r="S957">
        <f t="shared" si="44"/>
        <v>2016</v>
      </c>
    </row>
    <row r="958" spans="1:19" ht="57" x14ac:dyDescent="0.4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8315</v>
      </c>
      <c r="P958" t="s">
        <v>8317</v>
      </c>
      <c r="Q958" s="10">
        <f t="shared" si="42"/>
        <v>42120.872210648144</v>
      </c>
      <c r="R958" s="10">
        <f t="shared" si="43"/>
        <v>42060.913877314815</v>
      </c>
      <c r="S958">
        <f t="shared" si="44"/>
        <v>2015</v>
      </c>
    </row>
    <row r="959" spans="1:19" ht="28.5" x14ac:dyDescent="0.4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8315</v>
      </c>
      <c r="P959" t="s">
        <v>8317</v>
      </c>
      <c r="Q959" s="10">
        <f t="shared" si="42"/>
        <v>42691.594131944439</v>
      </c>
      <c r="R959" s="10">
        <f t="shared" si="43"/>
        <v>42660.552465277782</v>
      </c>
      <c r="S959">
        <f t="shared" si="44"/>
        <v>2016</v>
      </c>
    </row>
    <row r="960" spans="1:19" ht="42.75" x14ac:dyDescent="0.4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8315</v>
      </c>
      <c r="P960" t="s">
        <v>8317</v>
      </c>
      <c r="Q960" s="10">
        <f t="shared" si="42"/>
        <v>42104.207638888889</v>
      </c>
      <c r="R960" s="10">
        <f t="shared" si="43"/>
        <v>42082.802812499998</v>
      </c>
      <c r="S960">
        <f t="shared" si="44"/>
        <v>2015</v>
      </c>
    </row>
    <row r="961" spans="1:19" ht="42.75" x14ac:dyDescent="0.4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8315</v>
      </c>
      <c r="P961" t="s">
        <v>8317</v>
      </c>
      <c r="Q961" s="10">
        <f t="shared" si="42"/>
        <v>42023.174363425926</v>
      </c>
      <c r="R961" s="10">
        <f t="shared" si="43"/>
        <v>41993.174363425926</v>
      </c>
      <c r="S961">
        <f t="shared" si="44"/>
        <v>2014</v>
      </c>
    </row>
    <row r="962" spans="1:19" ht="42.75" x14ac:dyDescent="0.4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8315</v>
      </c>
      <c r="P962" t="s">
        <v>8317</v>
      </c>
      <c r="Q962" s="10">
        <f t="shared" si="42"/>
        <v>42808.585127314815</v>
      </c>
      <c r="R962" s="10">
        <f t="shared" si="43"/>
        <v>42766.626793981486</v>
      </c>
      <c r="S962">
        <f t="shared" si="44"/>
        <v>2017</v>
      </c>
    </row>
    <row r="963" spans="1:19" ht="42.75" x14ac:dyDescent="0.4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8315</v>
      </c>
      <c r="P963" t="s">
        <v>8317</v>
      </c>
      <c r="Q963" s="10">
        <f t="shared" ref="Q963:Q1026" si="45">(I963/60/60/24)+DATE(1970,1,1)</f>
        <v>42786.791666666672</v>
      </c>
      <c r="R963" s="10">
        <f t="shared" ref="R963:R1026" si="46">(J963/60/60/24)+DATE(1970, 1,1)</f>
        <v>42740.693692129629</v>
      </c>
      <c r="S963">
        <f t="shared" ref="S963:S1026" si="47">YEAR(R963)</f>
        <v>2017</v>
      </c>
    </row>
    <row r="964" spans="1:19" ht="42.75" x14ac:dyDescent="0.4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8315</v>
      </c>
      <c r="P964" t="s">
        <v>8317</v>
      </c>
      <c r="Q964" s="10">
        <f t="shared" si="45"/>
        <v>42411.712418981479</v>
      </c>
      <c r="R964" s="10">
        <f t="shared" si="46"/>
        <v>42373.712418981479</v>
      </c>
      <c r="S964">
        <f t="shared" si="47"/>
        <v>2016</v>
      </c>
    </row>
    <row r="965" spans="1:19" ht="28.5" x14ac:dyDescent="0.4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8315</v>
      </c>
      <c r="P965" t="s">
        <v>8317</v>
      </c>
      <c r="Q965" s="10">
        <f t="shared" si="45"/>
        <v>42660.635636574079</v>
      </c>
      <c r="R965" s="10">
        <f t="shared" si="46"/>
        <v>42625.635636574079</v>
      </c>
      <c r="S965">
        <f t="shared" si="47"/>
        <v>2016</v>
      </c>
    </row>
    <row r="966" spans="1:19" ht="42.75" x14ac:dyDescent="0.4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8315</v>
      </c>
      <c r="P966" t="s">
        <v>8317</v>
      </c>
      <c r="Q966" s="10">
        <f t="shared" si="45"/>
        <v>42248.628692129627</v>
      </c>
      <c r="R966" s="10">
        <f t="shared" si="46"/>
        <v>42208.628692129627</v>
      </c>
      <c r="S966">
        <f t="shared" si="47"/>
        <v>2015</v>
      </c>
    </row>
    <row r="967" spans="1:19" ht="42.75" x14ac:dyDescent="0.4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8315</v>
      </c>
      <c r="P967" t="s">
        <v>8317</v>
      </c>
      <c r="Q967" s="10">
        <f t="shared" si="45"/>
        <v>42669.165972222225</v>
      </c>
      <c r="R967" s="10">
        <f t="shared" si="46"/>
        <v>42637.016736111109</v>
      </c>
      <c r="S967">
        <f t="shared" si="47"/>
        <v>2016</v>
      </c>
    </row>
    <row r="968" spans="1:19" ht="42.75" x14ac:dyDescent="0.4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8315</v>
      </c>
      <c r="P968" t="s">
        <v>8317</v>
      </c>
      <c r="Q968" s="10">
        <f t="shared" si="45"/>
        <v>42649.635787037041</v>
      </c>
      <c r="R968" s="10">
        <f t="shared" si="46"/>
        <v>42619.635787037041</v>
      </c>
      <c r="S968">
        <f t="shared" si="47"/>
        <v>2016</v>
      </c>
    </row>
    <row r="969" spans="1:19" ht="42.75" x14ac:dyDescent="0.4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8315</v>
      </c>
      <c r="P969" t="s">
        <v>8317</v>
      </c>
      <c r="Q969" s="10">
        <f t="shared" si="45"/>
        <v>42482.21266203704</v>
      </c>
      <c r="R969" s="10">
        <f t="shared" si="46"/>
        <v>42422.254328703704</v>
      </c>
      <c r="S969">
        <f t="shared" si="47"/>
        <v>2016</v>
      </c>
    </row>
    <row r="970" spans="1:19" ht="42.75" x14ac:dyDescent="0.4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8315</v>
      </c>
      <c r="P970" t="s">
        <v>8317</v>
      </c>
      <c r="Q970" s="10">
        <f t="shared" si="45"/>
        <v>41866.847615740742</v>
      </c>
      <c r="R970" s="10">
        <f t="shared" si="46"/>
        <v>41836.847615740742</v>
      </c>
      <c r="S970">
        <f t="shared" si="47"/>
        <v>2014</v>
      </c>
    </row>
    <row r="971" spans="1:19" ht="28.5" x14ac:dyDescent="0.4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8315</v>
      </c>
      <c r="P971" t="s">
        <v>8317</v>
      </c>
      <c r="Q971" s="10">
        <f t="shared" si="45"/>
        <v>42775.30332175926</v>
      </c>
      <c r="R971" s="10">
        <f t="shared" si="46"/>
        <v>42742.30332175926</v>
      </c>
      <c r="S971">
        <f t="shared" si="47"/>
        <v>2017</v>
      </c>
    </row>
    <row r="972" spans="1:19" ht="42.75" x14ac:dyDescent="0.4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8315</v>
      </c>
      <c r="P972" t="s">
        <v>8317</v>
      </c>
      <c r="Q972" s="10">
        <f t="shared" si="45"/>
        <v>42758.207638888889</v>
      </c>
      <c r="R972" s="10">
        <f t="shared" si="46"/>
        <v>42721.220520833333</v>
      </c>
      <c r="S972">
        <f t="shared" si="47"/>
        <v>2016</v>
      </c>
    </row>
    <row r="973" spans="1:19" ht="42.75" x14ac:dyDescent="0.4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8315</v>
      </c>
      <c r="P973" t="s">
        <v>8317</v>
      </c>
      <c r="Q973" s="10">
        <f t="shared" si="45"/>
        <v>42156.709027777775</v>
      </c>
      <c r="R973" s="10">
        <f t="shared" si="46"/>
        <v>42111.709027777775</v>
      </c>
      <c r="S973">
        <f t="shared" si="47"/>
        <v>2015</v>
      </c>
    </row>
    <row r="974" spans="1:19" ht="42.75" x14ac:dyDescent="0.4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8315</v>
      </c>
      <c r="P974" t="s">
        <v>8317</v>
      </c>
      <c r="Q974" s="10">
        <f t="shared" si="45"/>
        <v>41886.290972222225</v>
      </c>
      <c r="R974" s="10">
        <f t="shared" si="46"/>
        <v>41856.865717592591</v>
      </c>
      <c r="S974">
        <f t="shared" si="47"/>
        <v>2014</v>
      </c>
    </row>
    <row r="975" spans="1:19" ht="42.75" x14ac:dyDescent="0.4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8315</v>
      </c>
      <c r="P975" t="s">
        <v>8317</v>
      </c>
      <c r="Q975" s="10">
        <f t="shared" si="45"/>
        <v>42317.056631944448</v>
      </c>
      <c r="R975" s="10">
        <f t="shared" si="46"/>
        <v>42257.014965277776</v>
      </c>
      <c r="S975">
        <f t="shared" si="47"/>
        <v>2015</v>
      </c>
    </row>
    <row r="976" spans="1:19" ht="42.75" x14ac:dyDescent="0.4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8315</v>
      </c>
      <c r="P976" t="s">
        <v>8317</v>
      </c>
      <c r="Q976" s="10">
        <f t="shared" si="45"/>
        <v>42454.707824074074</v>
      </c>
      <c r="R976" s="10">
        <f t="shared" si="46"/>
        <v>42424.749490740738</v>
      </c>
      <c r="S976">
        <f t="shared" si="47"/>
        <v>2016</v>
      </c>
    </row>
    <row r="977" spans="1:19" ht="42.75" x14ac:dyDescent="0.4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8315</v>
      </c>
      <c r="P977" t="s">
        <v>8317</v>
      </c>
      <c r="Q977" s="10">
        <f t="shared" si="45"/>
        <v>42549.696585648147</v>
      </c>
      <c r="R977" s="10">
        <f t="shared" si="46"/>
        <v>42489.696585648147</v>
      </c>
      <c r="S977">
        <f t="shared" si="47"/>
        <v>2016</v>
      </c>
    </row>
    <row r="978" spans="1:19" ht="42.75" x14ac:dyDescent="0.4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8315</v>
      </c>
      <c r="P978" t="s">
        <v>8317</v>
      </c>
      <c r="Q978" s="10">
        <f t="shared" si="45"/>
        <v>42230.058993055558</v>
      </c>
      <c r="R978" s="10">
        <f t="shared" si="46"/>
        <v>42185.058993055558</v>
      </c>
      <c r="S978">
        <f t="shared" si="47"/>
        <v>2015</v>
      </c>
    </row>
    <row r="979" spans="1:19" ht="42.75" x14ac:dyDescent="0.4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8315</v>
      </c>
      <c r="P979" t="s">
        <v>8317</v>
      </c>
      <c r="Q979" s="10">
        <f t="shared" si="45"/>
        <v>42421.942094907412</v>
      </c>
      <c r="R979" s="10">
        <f t="shared" si="46"/>
        <v>42391.942094907412</v>
      </c>
      <c r="S979">
        <f t="shared" si="47"/>
        <v>2016</v>
      </c>
    </row>
    <row r="980" spans="1:19" ht="42.75" x14ac:dyDescent="0.4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8315</v>
      </c>
      <c r="P980" t="s">
        <v>8317</v>
      </c>
      <c r="Q980" s="10">
        <f t="shared" si="45"/>
        <v>42425.309039351851</v>
      </c>
      <c r="R980" s="10">
        <f t="shared" si="46"/>
        <v>42395.309039351851</v>
      </c>
      <c r="S980">
        <f t="shared" si="47"/>
        <v>2016</v>
      </c>
    </row>
    <row r="981" spans="1:19" ht="42.75" x14ac:dyDescent="0.4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8315</v>
      </c>
      <c r="P981" t="s">
        <v>8317</v>
      </c>
      <c r="Q981" s="10">
        <f t="shared" si="45"/>
        <v>42541.790972222225</v>
      </c>
      <c r="R981" s="10">
        <f t="shared" si="46"/>
        <v>42506.416990740734</v>
      </c>
      <c r="S981">
        <f t="shared" si="47"/>
        <v>2016</v>
      </c>
    </row>
    <row r="982" spans="1:19" ht="42.75" x14ac:dyDescent="0.4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8315</v>
      </c>
      <c r="P982" t="s">
        <v>8317</v>
      </c>
      <c r="Q982" s="10">
        <f t="shared" si="45"/>
        <v>41973.945856481485</v>
      </c>
      <c r="R982" s="10">
        <f t="shared" si="46"/>
        <v>41928.904189814813</v>
      </c>
      <c r="S982">
        <f t="shared" si="47"/>
        <v>2014</v>
      </c>
    </row>
    <row r="983" spans="1:19" ht="42.75" x14ac:dyDescent="0.4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8315</v>
      </c>
      <c r="P983" t="s">
        <v>8317</v>
      </c>
      <c r="Q983" s="10">
        <f t="shared" si="45"/>
        <v>41860.947013888886</v>
      </c>
      <c r="R983" s="10">
        <f t="shared" si="46"/>
        <v>41830.947013888886</v>
      </c>
      <c r="S983">
        <f t="shared" si="47"/>
        <v>2014</v>
      </c>
    </row>
    <row r="984" spans="1:19" ht="28.5" x14ac:dyDescent="0.4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8315</v>
      </c>
      <c r="P984" t="s">
        <v>8317</v>
      </c>
      <c r="Q984" s="10">
        <f t="shared" si="45"/>
        <v>42645.753310185188</v>
      </c>
      <c r="R984" s="10">
        <f t="shared" si="46"/>
        <v>42615.753310185188</v>
      </c>
      <c r="S984">
        <f t="shared" si="47"/>
        <v>2016</v>
      </c>
    </row>
    <row r="985" spans="1:19" ht="57" x14ac:dyDescent="0.4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8315</v>
      </c>
      <c r="P985" t="s">
        <v>8317</v>
      </c>
      <c r="Q985" s="10">
        <f t="shared" si="45"/>
        <v>42605.870833333334</v>
      </c>
      <c r="R985" s="10">
        <f t="shared" si="46"/>
        <v>42574.667650462965</v>
      </c>
      <c r="S985">
        <f t="shared" si="47"/>
        <v>2016</v>
      </c>
    </row>
    <row r="986" spans="1:19" ht="71.25" x14ac:dyDescent="0.4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8315</v>
      </c>
      <c r="P986" t="s">
        <v>8317</v>
      </c>
      <c r="Q986" s="10">
        <f t="shared" si="45"/>
        <v>42091.074166666673</v>
      </c>
      <c r="R986" s="10">
        <f t="shared" si="46"/>
        <v>42061.11583333333</v>
      </c>
      <c r="S986">
        <f t="shared" si="47"/>
        <v>2015</v>
      </c>
    </row>
    <row r="987" spans="1:19" ht="42.75" x14ac:dyDescent="0.4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8315</v>
      </c>
      <c r="P987" t="s">
        <v>8317</v>
      </c>
      <c r="Q987" s="10">
        <f t="shared" si="45"/>
        <v>42369.958333333328</v>
      </c>
      <c r="R987" s="10">
        <f t="shared" si="46"/>
        <v>42339.967708333337</v>
      </c>
      <c r="S987">
        <f t="shared" si="47"/>
        <v>2015</v>
      </c>
    </row>
    <row r="988" spans="1:19" ht="42.75" x14ac:dyDescent="0.4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8315</v>
      </c>
      <c r="P988" t="s">
        <v>8317</v>
      </c>
      <c r="Q988" s="10">
        <f t="shared" si="45"/>
        <v>42379</v>
      </c>
      <c r="R988" s="10">
        <f t="shared" si="46"/>
        <v>42324.767361111109</v>
      </c>
      <c r="S988">
        <f t="shared" si="47"/>
        <v>2015</v>
      </c>
    </row>
    <row r="989" spans="1:19" ht="42.75" x14ac:dyDescent="0.4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8315</v>
      </c>
      <c r="P989" t="s">
        <v>8317</v>
      </c>
      <c r="Q989" s="10">
        <f t="shared" si="45"/>
        <v>41813.294560185182</v>
      </c>
      <c r="R989" s="10">
        <f t="shared" si="46"/>
        <v>41773.294560185182</v>
      </c>
      <c r="S989">
        <f t="shared" si="47"/>
        <v>2014</v>
      </c>
    </row>
    <row r="990" spans="1:19" ht="57" x14ac:dyDescent="0.4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8315</v>
      </c>
      <c r="P990" t="s">
        <v>8317</v>
      </c>
      <c r="Q990" s="10">
        <f t="shared" si="45"/>
        <v>42644.356770833328</v>
      </c>
      <c r="R990" s="10">
        <f t="shared" si="46"/>
        <v>42614.356770833328</v>
      </c>
      <c r="S990">
        <f t="shared" si="47"/>
        <v>2016</v>
      </c>
    </row>
    <row r="991" spans="1:19" x14ac:dyDescent="0.4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8315</v>
      </c>
      <c r="P991" t="s">
        <v>8317</v>
      </c>
      <c r="Q991" s="10">
        <f t="shared" si="45"/>
        <v>42641.933969907404</v>
      </c>
      <c r="R991" s="10">
        <f t="shared" si="46"/>
        <v>42611.933969907404</v>
      </c>
      <c r="S991">
        <f t="shared" si="47"/>
        <v>2016</v>
      </c>
    </row>
    <row r="992" spans="1:19" ht="42.75" x14ac:dyDescent="0.4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8315</v>
      </c>
      <c r="P992" t="s">
        <v>8317</v>
      </c>
      <c r="Q992" s="10">
        <f t="shared" si="45"/>
        <v>41885.784305555557</v>
      </c>
      <c r="R992" s="10">
        <f t="shared" si="46"/>
        <v>41855.784305555557</v>
      </c>
      <c r="S992">
        <f t="shared" si="47"/>
        <v>2014</v>
      </c>
    </row>
    <row r="993" spans="1:19" ht="71.25" x14ac:dyDescent="0.4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8315</v>
      </c>
      <c r="P993" t="s">
        <v>8317</v>
      </c>
      <c r="Q993" s="10">
        <f t="shared" si="45"/>
        <v>42563.785416666666</v>
      </c>
      <c r="R993" s="10">
        <f t="shared" si="46"/>
        <v>42538.75680555556</v>
      </c>
      <c r="S993">
        <f t="shared" si="47"/>
        <v>2016</v>
      </c>
    </row>
    <row r="994" spans="1:19" ht="42.75" x14ac:dyDescent="0.4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8315</v>
      </c>
      <c r="P994" t="s">
        <v>8317</v>
      </c>
      <c r="Q994" s="10">
        <f t="shared" si="45"/>
        <v>42497.883321759262</v>
      </c>
      <c r="R994" s="10">
        <f t="shared" si="46"/>
        <v>42437.924988425926</v>
      </c>
      <c r="S994">
        <f t="shared" si="47"/>
        <v>2016</v>
      </c>
    </row>
    <row r="995" spans="1:19" ht="42.75" x14ac:dyDescent="0.4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8315</v>
      </c>
      <c r="P995" t="s">
        <v>8317</v>
      </c>
      <c r="Q995" s="10">
        <f t="shared" si="45"/>
        <v>42686.208333333328</v>
      </c>
      <c r="R995" s="10">
        <f t="shared" si="46"/>
        <v>42652.964907407411</v>
      </c>
      <c r="S995">
        <f t="shared" si="47"/>
        <v>2016</v>
      </c>
    </row>
    <row r="996" spans="1:19" ht="57" x14ac:dyDescent="0.4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8315</v>
      </c>
      <c r="P996" t="s">
        <v>8317</v>
      </c>
      <c r="Q996" s="10">
        <f t="shared" si="45"/>
        <v>41973.957638888889</v>
      </c>
      <c r="R996" s="10">
        <f t="shared" si="46"/>
        <v>41921.263078703705</v>
      </c>
      <c r="S996">
        <f t="shared" si="47"/>
        <v>2014</v>
      </c>
    </row>
    <row r="997" spans="1:19" ht="42.75" x14ac:dyDescent="0.4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8315</v>
      </c>
      <c r="P997" t="s">
        <v>8317</v>
      </c>
      <c r="Q997" s="10">
        <f t="shared" si="45"/>
        <v>41972.666666666672</v>
      </c>
      <c r="R997" s="10">
        <f t="shared" si="46"/>
        <v>41947.940740740742</v>
      </c>
      <c r="S997">
        <f t="shared" si="47"/>
        <v>2014</v>
      </c>
    </row>
    <row r="998" spans="1:19" ht="28.5" x14ac:dyDescent="0.4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8315</v>
      </c>
      <c r="P998" t="s">
        <v>8317</v>
      </c>
      <c r="Q998" s="10">
        <f t="shared" si="45"/>
        <v>41847.643750000003</v>
      </c>
      <c r="R998" s="10">
        <f t="shared" si="46"/>
        <v>41817.866435185184</v>
      </c>
      <c r="S998">
        <f t="shared" si="47"/>
        <v>2014</v>
      </c>
    </row>
    <row r="999" spans="1:19" ht="28.5" x14ac:dyDescent="0.4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8315</v>
      </c>
      <c r="P999" t="s">
        <v>8317</v>
      </c>
      <c r="Q999" s="10">
        <f t="shared" si="45"/>
        <v>41971.144641203704</v>
      </c>
      <c r="R999" s="10">
        <f t="shared" si="46"/>
        <v>41941.10297453704</v>
      </c>
      <c r="S999">
        <f t="shared" si="47"/>
        <v>2014</v>
      </c>
    </row>
    <row r="1000" spans="1:19" ht="42.75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8315</v>
      </c>
      <c r="P1000" t="s">
        <v>8317</v>
      </c>
      <c r="Q1000" s="10">
        <f t="shared" si="45"/>
        <v>42327.210659722223</v>
      </c>
      <c r="R1000" s="10">
        <f t="shared" si="46"/>
        <v>42282.168993055559</v>
      </c>
      <c r="S1000">
        <f t="shared" si="47"/>
        <v>2015</v>
      </c>
    </row>
    <row r="1001" spans="1:19" ht="42.75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8315</v>
      </c>
      <c r="P1001" t="s">
        <v>8317</v>
      </c>
      <c r="Q1001" s="10">
        <f t="shared" si="45"/>
        <v>41956.334722222222</v>
      </c>
      <c r="R1001" s="10">
        <f t="shared" si="46"/>
        <v>41926.29965277778</v>
      </c>
      <c r="S1001">
        <f t="shared" si="47"/>
        <v>2014</v>
      </c>
    </row>
    <row r="1002" spans="1:19" ht="42.75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8315</v>
      </c>
      <c r="P1002" t="s">
        <v>8317</v>
      </c>
      <c r="Q1002" s="10">
        <f t="shared" si="45"/>
        <v>42809.018055555556</v>
      </c>
      <c r="R1002" s="10">
        <f t="shared" si="46"/>
        <v>42749.059722222228</v>
      </c>
      <c r="S1002">
        <f t="shared" si="47"/>
        <v>2017</v>
      </c>
    </row>
    <row r="1003" spans="1:19" ht="42.75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8315</v>
      </c>
      <c r="P1003" t="s">
        <v>8317</v>
      </c>
      <c r="Q1003" s="10">
        <f t="shared" si="45"/>
        <v>42765.720057870371</v>
      </c>
      <c r="R1003" s="10">
        <f t="shared" si="46"/>
        <v>42720.720057870371</v>
      </c>
      <c r="S1003">
        <f t="shared" si="47"/>
        <v>2016</v>
      </c>
    </row>
    <row r="1004" spans="1:19" ht="42.75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8315</v>
      </c>
      <c r="P1004" t="s">
        <v>8317</v>
      </c>
      <c r="Q1004" s="10">
        <f t="shared" si="45"/>
        <v>42355.249305555553</v>
      </c>
      <c r="R1004" s="10">
        <f t="shared" si="46"/>
        <v>42325.684189814812</v>
      </c>
      <c r="S1004">
        <f t="shared" si="47"/>
        <v>2015</v>
      </c>
    </row>
    <row r="1005" spans="1:19" ht="42.75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8315</v>
      </c>
      <c r="P1005" t="s">
        <v>8317</v>
      </c>
      <c r="Q1005" s="10">
        <f t="shared" si="45"/>
        <v>42810.667372685188</v>
      </c>
      <c r="R1005" s="10">
        <f t="shared" si="46"/>
        <v>42780.709039351852</v>
      </c>
      <c r="S1005">
        <f t="shared" si="47"/>
        <v>2017</v>
      </c>
    </row>
    <row r="1006" spans="1:19" ht="28.5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8315</v>
      </c>
      <c r="P1006" t="s">
        <v>8317</v>
      </c>
      <c r="Q1006" s="10">
        <f t="shared" si="45"/>
        <v>42418.708645833336</v>
      </c>
      <c r="R1006" s="10">
        <f t="shared" si="46"/>
        <v>42388.708645833336</v>
      </c>
      <c r="S1006">
        <f t="shared" si="47"/>
        <v>2016</v>
      </c>
    </row>
    <row r="1007" spans="1:19" ht="28.5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8315</v>
      </c>
      <c r="P1007" t="s">
        <v>8317</v>
      </c>
      <c r="Q1007" s="10">
        <f t="shared" si="45"/>
        <v>42307.624803240738</v>
      </c>
      <c r="R1007" s="10">
        <f t="shared" si="46"/>
        <v>42276.624803240738</v>
      </c>
      <c r="S1007">
        <f t="shared" si="47"/>
        <v>2015</v>
      </c>
    </row>
    <row r="1008" spans="1:19" ht="42.75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8315</v>
      </c>
      <c r="P1008" t="s">
        <v>8317</v>
      </c>
      <c r="Q1008" s="10">
        <f t="shared" si="45"/>
        <v>41985.299305555556</v>
      </c>
      <c r="R1008" s="10">
        <f t="shared" si="46"/>
        <v>41977.040185185186</v>
      </c>
      <c r="S1008">
        <f t="shared" si="47"/>
        <v>2014</v>
      </c>
    </row>
    <row r="1009" spans="1:19" ht="42.75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8315</v>
      </c>
      <c r="P1009" t="s">
        <v>8317</v>
      </c>
      <c r="Q1009" s="10">
        <f t="shared" si="45"/>
        <v>42718.6252662037</v>
      </c>
      <c r="R1009" s="10">
        <f t="shared" si="46"/>
        <v>42676.583599537036</v>
      </c>
      <c r="S1009">
        <f t="shared" si="47"/>
        <v>2016</v>
      </c>
    </row>
    <row r="1010" spans="1:19" ht="42.75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8315</v>
      </c>
      <c r="P1010" t="s">
        <v>8317</v>
      </c>
      <c r="Q1010" s="10">
        <f t="shared" si="45"/>
        <v>42732.809201388889</v>
      </c>
      <c r="R1010" s="10">
        <f t="shared" si="46"/>
        <v>42702.809201388889</v>
      </c>
      <c r="S1010">
        <f t="shared" si="47"/>
        <v>2016</v>
      </c>
    </row>
    <row r="1011" spans="1:19" ht="42.75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8315</v>
      </c>
      <c r="P1011" t="s">
        <v>8317</v>
      </c>
      <c r="Q1011" s="10">
        <f t="shared" si="45"/>
        <v>42540.604699074072</v>
      </c>
      <c r="R1011" s="10">
        <f t="shared" si="46"/>
        <v>42510.604699074072</v>
      </c>
      <c r="S1011">
        <f t="shared" si="47"/>
        <v>2016</v>
      </c>
    </row>
    <row r="1012" spans="1:19" ht="42.75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8315</v>
      </c>
      <c r="P1012" t="s">
        <v>8317</v>
      </c>
      <c r="Q1012" s="10">
        <f t="shared" si="45"/>
        <v>42618.124305555553</v>
      </c>
      <c r="R1012" s="10">
        <f t="shared" si="46"/>
        <v>42561.829421296294</v>
      </c>
      <c r="S1012">
        <f t="shared" si="47"/>
        <v>2016</v>
      </c>
    </row>
    <row r="1013" spans="1:19" ht="42.75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8315</v>
      </c>
      <c r="P1013" t="s">
        <v>8317</v>
      </c>
      <c r="Q1013" s="10">
        <f t="shared" si="45"/>
        <v>41991.898090277777</v>
      </c>
      <c r="R1013" s="10">
        <f t="shared" si="46"/>
        <v>41946.898090277777</v>
      </c>
      <c r="S1013">
        <f t="shared" si="47"/>
        <v>2014</v>
      </c>
    </row>
    <row r="1014" spans="1:19" ht="57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8315</v>
      </c>
      <c r="P1014" t="s">
        <v>8317</v>
      </c>
      <c r="Q1014" s="10">
        <f t="shared" si="45"/>
        <v>42759.440416666665</v>
      </c>
      <c r="R1014" s="10">
        <f t="shared" si="46"/>
        <v>42714.440416666665</v>
      </c>
      <c r="S1014">
        <f t="shared" si="47"/>
        <v>2016</v>
      </c>
    </row>
    <row r="1015" spans="1:19" ht="42.75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8315</v>
      </c>
      <c r="P1015" t="s">
        <v>8317</v>
      </c>
      <c r="Q1015" s="10">
        <f t="shared" si="45"/>
        <v>42367.833333333328</v>
      </c>
      <c r="R1015" s="10">
        <f t="shared" si="46"/>
        <v>42339.833981481483</v>
      </c>
      <c r="S1015">
        <f t="shared" si="47"/>
        <v>2015</v>
      </c>
    </row>
    <row r="1016" spans="1:19" ht="28.5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8315</v>
      </c>
      <c r="P1016" t="s">
        <v>8317</v>
      </c>
      <c r="Q1016" s="10">
        <f t="shared" si="45"/>
        <v>42005.002488425926</v>
      </c>
      <c r="R1016" s="10">
        <f t="shared" si="46"/>
        <v>41955.002488425926</v>
      </c>
      <c r="S1016">
        <f t="shared" si="47"/>
        <v>2014</v>
      </c>
    </row>
    <row r="1017" spans="1:19" ht="28.5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8315</v>
      </c>
      <c r="P1017" t="s">
        <v>8317</v>
      </c>
      <c r="Q1017" s="10">
        <f t="shared" si="45"/>
        <v>42333.920081018514</v>
      </c>
      <c r="R1017" s="10">
        <f t="shared" si="46"/>
        <v>42303.878414351857</v>
      </c>
      <c r="S1017">
        <f t="shared" si="47"/>
        <v>2015</v>
      </c>
    </row>
    <row r="1018" spans="1:19" ht="42.75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8315</v>
      </c>
      <c r="P1018" t="s">
        <v>8317</v>
      </c>
      <c r="Q1018" s="10">
        <f t="shared" si="45"/>
        <v>42467.065462962957</v>
      </c>
      <c r="R1018" s="10">
        <f t="shared" si="46"/>
        <v>42422.107129629629</v>
      </c>
      <c r="S1018">
        <f t="shared" si="47"/>
        <v>2016</v>
      </c>
    </row>
    <row r="1019" spans="1:19" ht="42.75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8315</v>
      </c>
      <c r="P1019" t="s">
        <v>8317</v>
      </c>
      <c r="Q1019" s="10">
        <f t="shared" si="45"/>
        <v>42329.716840277775</v>
      </c>
      <c r="R1019" s="10">
        <f t="shared" si="46"/>
        <v>42289.675173611111</v>
      </c>
      <c r="S1019">
        <f t="shared" si="47"/>
        <v>2015</v>
      </c>
    </row>
    <row r="1020" spans="1:19" ht="42.75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8315</v>
      </c>
      <c r="P1020" t="s">
        <v>8317</v>
      </c>
      <c r="Q1020" s="10">
        <f t="shared" si="45"/>
        <v>42565.492280092592</v>
      </c>
      <c r="R1020" s="10">
        <f t="shared" si="46"/>
        <v>42535.492280092592</v>
      </c>
      <c r="S1020">
        <f t="shared" si="47"/>
        <v>2016</v>
      </c>
    </row>
    <row r="1021" spans="1:19" ht="28.5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8315</v>
      </c>
      <c r="P1021" t="s">
        <v>8317</v>
      </c>
      <c r="Q1021" s="10">
        <f t="shared" si="45"/>
        <v>42039.973946759259</v>
      </c>
      <c r="R1021" s="10">
        <f t="shared" si="46"/>
        <v>42009.973946759259</v>
      </c>
      <c r="S1021">
        <f t="shared" si="47"/>
        <v>2015</v>
      </c>
    </row>
    <row r="1022" spans="1:19" ht="42.75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8321</v>
      </c>
      <c r="P1022" t="s">
        <v>8326</v>
      </c>
      <c r="Q1022" s="10">
        <f t="shared" si="45"/>
        <v>42157.032638888893</v>
      </c>
      <c r="R1022" s="10">
        <f t="shared" si="46"/>
        <v>42127.069548611107</v>
      </c>
      <c r="S1022">
        <f t="shared" si="47"/>
        <v>2015</v>
      </c>
    </row>
    <row r="1023" spans="1:19" ht="42.75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8321</v>
      </c>
      <c r="P1023" t="s">
        <v>8326</v>
      </c>
      <c r="Q1023" s="10">
        <f t="shared" si="45"/>
        <v>42294.166666666672</v>
      </c>
      <c r="R1023" s="10">
        <f t="shared" si="46"/>
        <v>42271.251979166671</v>
      </c>
      <c r="S1023">
        <f t="shared" si="47"/>
        <v>2015</v>
      </c>
    </row>
    <row r="1024" spans="1:19" ht="28.5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8321</v>
      </c>
      <c r="P1024" t="s">
        <v>8326</v>
      </c>
      <c r="Q1024" s="10">
        <f t="shared" si="45"/>
        <v>42141.646724537044</v>
      </c>
      <c r="R1024" s="10">
        <f t="shared" si="46"/>
        <v>42111.646724537044</v>
      </c>
      <c r="S1024">
        <f t="shared" si="47"/>
        <v>2015</v>
      </c>
    </row>
    <row r="1025" spans="1:19" ht="42.75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8321</v>
      </c>
      <c r="P1025" t="s">
        <v>8326</v>
      </c>
      <c r="Q1025" s="10">
        <f t="shared" si="45"/>
        <v>42175.919687500005</v>
      </c>
      <c r="R1025" s="10">
        <f t="shared" si="46"/>
        <v>42145.919687500005</v>
      </c>
      <c r="S1025">
        <f t="shared" si="47"/>
        <v>2015</v>
      </c>
    </row>
    <row r="1026" spans="1:19" ht="42.75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8321</v>
      </c>
      <c r="P1026" t="s">
        <v>8326</v>
      </c>
      <c r="Q1026" s="10">
        <f t="shared" si="45"/>
        <v>42400.580590277779</v>
      </c>
      <c r="R1026" s="10">
        <f t="shared" si="46"/>
        <v>42370.580590277779</v>
      </c>
      <c r="S1026">
        <f t="shared" si="47"/>
        <v>2016</v>
      </c>
    </row>
    <row r="1027" spans="1:19" ht="28.5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8321</v>
      </c>
      <c r="P1027" t="s">
        <v>8326</v>
      </c>
      <c r="Q1027" s="10">
        <f t="shared" ref="Q1027:Q1090" si="48">(I1027/60/60/24)+DATE(1970,1,1)</f>
        <v>42079.792094907403</v>
      </c>
      <c r="R1027" s="10">
        <f t="shared" ref="R1027:R1090" si="49">(J1027/60/60/24)+DATE(1970, 1,1)</f>
        <v>42049.833761574075</v>
      </c>
      <c r="S1027">
        <f t="shared" ref="S1027:S1090" si="50">YEAR(R1027)</f>
        <v>2015</v>
      </c>
    </row>
    <row r="1028" spans="1:19" ht="42.75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8321</v>
      </c>
      <c r="P1028" t="s">
        <v>8326</v>
      </c>
      <c r="Q1028" s="10">
        <f t="shared" si="48"/>
        <v>42460.365925925929</v>
      </c>
      <c r="R1028" s="10">
        <f t="shared" si="49"/>
        <v>42426.407592592594</v>
      </c>
      <c r="S1028">
        <f t="shared" si="50"/>
        <v>2016</v>
      </c>
    </row>
    <row r="1029" spans="1:19" ht="42.75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8321</v>
      </c>
      <c r="P1029" t="s">
        <v>8326</v>
      </c>
      <c r="Q1029" s="10">
        <f t="shared" si="48"/>
        <v>41935.034108796295</v>
      </c>
      <c r="R1029" s="10">
        <f t="shared" si="49"/>
        <v>41905.034108796295</v>
      </c>
      <c r="S1029">
        <f t="shared" si="50"/>
        <v>2014</v>
      </c>
    </row>
    <row r="1030" spans="1:19" ht="42.75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8321</v>
      </c>
      <c r="P1030" t="s">
        <v>8326</v>
      </c>
      <c r="Q1030" s="10">
        <f t="shared" si="48"/>
        <v>42800.833333333328</v>
      </c>
      <c r="R1030" s="10">
        <f t="shared" si="49"/>
        <v>42755.627372685187</v>
      </c>
      <c r="S1030">
        <f t="shared" si="50"/>
        <v>2017</v>
      </c>
    </row>
    <row r="1031" spans="1:19" ht="28.5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8321</v>
      </c>
      <c r="P1031" t="s">
        <v>8326</v>
      </c>
      <c r="Q1031" s="10">
        <f t="shared" si="48"/>
        <v>42098.915972222225</v>
      </c>
      <c r="R1031" s="10">
        <f t="shared" si="49"/>
        <v>42044.711886574078</v>
      </c>
      <c r="S1031">
        <f t="shared" si="50"/>
        <v>2015</v>
      </c>
    </row>
    <row r="1032" spans="1:19" ht="28.5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8321</v>
      </c>
      <c r="P1032" t="s">
        <v>8326</v>
      </c>
      <c r="Q1032" s="10">
        <f t="shared" si="48"/>
        <v>42625.483206018514</v>
      </c>
      <c r="R1032" s="10">
        <f t="shared" si="49"/>
        <v>42611.483206018514</v>
      </c>
      <c r="S1032">
        <f t="shared" si="50"/>
        <v>2016</v>
      </c>
    </row>
    <row r="1033" spans="1:19" ht="42.75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8321</v>
      </c>
      <c r="P1033" t="s">
        <v>8326</v>
      </c>
      <c r="Q1033" s="10">
        <f t="shared" si="48"/>
        <v>42354.764004629629</v>
      </c>
      <c r="R1033" s="10">
        <f t="shared" si="49"/>
        <v>42324.764004629629</v>
      </c>
      <c r="S1033">
        <f t="shared" si="50"/>
        <v>2015</v>
      </c>
    </row>
    <row r="1034" spans="1:19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8321</v>
      </c>
      <c r="P1034" t="s">
        <v>8326</v>
      </c>
      <c r="Q1034" s="10">
        <f t="shared" si="48"/>
        <v>42544.666956018518</v>
      </c>
      <c r="R1034" s="10">
        <f t="shared" si="49"/>
        <v>42514.666956018518</v>
      </c>
      <c r="S1034">
        <f t="shared" si="50"/>
        <v>2016</v>
      </c>
    </row>
    <row r="1035" spans="1:19" ht="42.75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8321</v>
      </c>
      <c r="P1035" t="s">
        <v>8326</v>
      </c>
      <c r="Q1035" s="10">
        <f t="shared" si="48"/>
        <v>42716.732407407413</v>
      </c>
      <c r="R1035" s="10">
        <f t="shared" si="49"/>
        <v>42688.732407407413</v>
      </c>
      <c r="S1035">
        <f t="shared" si="50"/>
        <v>2016</v>
      </c>
    </row>
    <row r="1036" spans="1:19" ht="42.75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8321</v>
      </c>
      <c r="P1036" t="s">
        <v>8326</v>
      </c>
      <c r="Q1036" s="10">
        <f t="shared" si="48"/>
        <v>42587.165972222225</v>
      </c>
      <c r="R1036" s="10">
        <f t="shared" si="49"/>
        <v>42555.166712962964</v>
      </c>
      <c r="S1036">
        <f t="shared" si="50"/>
        <v>2016</v>
      </c>
    </row>
    <row r="1037" spans="1:19" ht="42.75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8321</v>
      </c>
      <c r="P1037" t="s">
        <v>8326</v>
      </c>
      <c r="Q1037" s="10">
        <f t="shared" si="48"/>
        <v>42046.641435185185</v>
      </c>
      <c r="R1037" s="10">
        <f t="shared" si="49"/>
        <v>42016.641435185185</v>
      </c>
      <c r="S1037">
        <f t="shared" si="50"/>
        <v>2015</v>
      </c>
    </row>
    <row r="1038" spans="1:19" ht="42.75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8321</v>
      </c>
      <c r="P1038" t="s">
        <v>8326</v>
      </c>
      <c r="Q1038" s="10">
        <f t="shared" si="48"/>
        <v>41281.333333333336</v>
      </c>
      <c r="R1038" s="10">
        <f t="shared" si="49"/>
        <v>41249.448958333334</v>
      </c>
      <c r="S1038">
        <f t="shared" si="50"/>
        <v>2012</v>
      </c>
    </row>
    <row r="1039" spans="1:19" ht="42.75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8321</v>
      </c>
      <c r="P1039" t="s">
        <v>8326</v>
      </c>
      <c r="Q1039" s="10">
        <f t="shared" si="48"/>
        <v>42142.208333333328</v>
      </c>
      <c r="R1039" s="10">
        <f t="shared" si="49"/>
        <v>42119.822476851856</v>
      </c>
      <c r="S1039">
        <f t="shared" si="50"/>
        <v>2015</v>
      </c>
    </row>
    <row r="1040" spans="1:19" ht="42.75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8321</v>
      </c>
      <c r="P1040" t="s">
        <v>8326</v>
      </c>
      <c r="Q1040" s="10">
        <f t="shared" si="48"/>
        <v>42448.190081018518</v>
      </c>
      <c r="R1040" s="10">
        <f t="shared" si="49"/>
        <v>42418.231747685189</v>
      </c>
      <c r="S1040">
        <f t="shared" si="50"/>
        <v>2016</v>
      </c>
    </row>
    <row r="1041" spans="1:19" ht="42.75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8321</v>
      </c>
      <c r="P1041" t="s">
        <v>8326</v>
      </c>
      <c r="Q1041" s="10">
        <f t="shared" si="48"/>
        <v>42717.332638888889</v>
      </c>
      <c r="R1041" s="10">
        <f t="shared" si="49"/>
        <v>42692.109328703707</v>
      </c>
      <c r="S1041">
        <f t="shared" si="50"/>
        <v>2016</v>
      </c>
    </row>
    <row r="1042" spans="1:19" ht="42.75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8327</v>
      </c>
      <c r="P1042" t="s">
        <v>8328</v>
      </c>
      <c r="Q1042" s="10">
        <f t="shared" si="48"/>
        <v>42609.708437499998</v>
      </c>
      <c r="R1042" s="10">
        <f t="shared" si="49"/>
        <v>42579.708437499998</v>
      </c>
      <c r="S1042">
        <f t="shared" si="50"/>
        <v>2016</v>
      </c>
    </row>
    <row r="1043" spans="1:19" ht="42.75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8327</v>
      </c>
      <c r="P1043" t="s">
        <v>8328</v>
      </c>
      <c r="Q1043" s="10">
        <f t="shared" si="48"/>
        <v>41851.060092592597</v>
      </c>
      <c r="R1043" s="10">
        <f t="shared" si="49"/>
        <v>41831.060092592597</v>
      </c>
      <c r="S1043">
        <f t="shared" si="50"/>
        <v>2014</v>
      </c>
    </row>
    <row r="1044" spans="1:19" ht="42.75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8327</v>
      </c>
      <c r="P1044" t="s">
        <v>8328</v>
      </c>
      <c r="Q1044" s="10">
        <f t="shared" si="48"/>
        <v>41894.416666666664</v>
      </c>
      <c r="R1044" s="10">
        <f t="shared" si="49"/>
        <v>41851.696157407408</v>
      </c>
      <c r="S1044">
        <f t="shared" si="50"/>
        <v>2014</v>
      </c>
    </row>
    <row r="1045" spans="1:19" ht="42.75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8327</v>
      </c>
      <c r="P1045" t="s">
        <v>8328</v>
      </c>
      <c r="Q1045" s="10">
        <f t="shared" si="48"/>
        <v>42144.252951388888</v>
      </c>
      <c r="R1045" s="10">
        <f t="shared" si="49"/>
        <v>42114.252951388888</v>
      </c>
      <c r="S1045">
        <f t="shared" si="50"/>
        <v>2015</v>
      </c>
    </row>
    <row r="1046" spans="1:19" ht="42.75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8327</v>
      </c>
      <c r="P1046" t="s">
        <v>8328</v>
      </c>
      <c r="Q1046" s="10">
        <f t="shared" si="48"/>
        <v>42068.852083333331</v>
      </c>
      <c r="R1046" s="10">
        <f t="shared" si="49"/>
        <v>42011.925937499997</v>
      </c>
      <c r="S1046">
        <f t="shared" si="50"/>
        <v>2015</v>
      </c>
    </row>
    <row r="1047" spans="1:19" ht="42.75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8327</v>
      </c>
      <c r="P1047" t="s">
        <v>8328</v>
      </c>
      <c r="Q1047" s="10">
        <f t="shared" si="48"/>
        <v>41874.874421296299</v>
      </c>
      <c r="R1047" s="10">
        <f t="shared" si="49"/>
        <v>41844.874421296299</v>
      </c>
      <c r="S1047">
        <f t="shared" si="50"/>
        <v>2014</v>
      </c>
    </row>
    <row r="1048" spans="1:19" ht="42.75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8327</v>
      </c>
      <c r="P1048" t="s">
        <v>8328</v>
      </c>
      <c r="Q1048" s="10">
        <f t="shared" si="48"/>
        <v>42364.851388888885</v>
      </c>
      <c r="R1048" s="10">
        <f t="shared" si="49"/>
        <v>42319.851388888885</v>
      </c>
      <c r="S1048">
        <f t="shared" si="50"/>
        <v>2015</v>
      </c>
    </row>
    <row r="1049" spans="1:19" ht="42.75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8327</v>
      </c>
      <c r="P1049" t="s">
        <v>8328</v>
      </c>
      <c r="Q1049" s="10">
        <f t="shared" si="48"/>
        <v>41948.860127314816</v>
      </c>
      <c r="R1049" s="10">
        <f t="shared" si="49"/>
        <v>41918.818460648145</v>
      </c>
      <c r="S1049">
        <f t="shared" si="50"/>
        <v>2014</v>
      </c>
    </row>
    <row r="1050" spans="1:19" ht="42.75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8327</v>
      </c>
      <c r="P1050" t="s">
        <v>8328</v>
      </c>
      <c r="Q1050" s="10">
        <f t="shared" si="48"/>
        <v>42638.053113425922</v>
      </c>
      <c r="R1050" s="10">
        <f t="shared" si="49"/>
        <v>42598.053113425922</v>
      </c>
      <c r="S1050">
        <f t="shared" si="50"/>
        <v>2016</v>
      </c>
    </row>
    <row r="1051" spans="1:19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8327</v>
      </c>
      <c r="P1051" t="s">
        <v>8328</v>
      </c>
      <c r="Q1051" s="10">
        <f t="shared" si="48"/>
        <v>42412.431076388893</v>
      </c>
      <c r="R1051" s="10">
        <f t="shared" si="49"/>
        <v>42382.431076388893</v>
      </c>
      <c r="S1051">
        <f t="shared" si="50"/>
        <v>2016</v>
      </c>
    </row>
    <row r="1052" spans="1:19" ht="28.5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8327</v>
      </c>
      <c r="P1052" t="s">
        <v>8328</v>
      </c>
      <c r="Q1052" s="10">
        <f t="shared" si="48"/>
        <v>42261.7971875</v>
      </c>
      <c r="R1052" s="10">
        <f t="shared" si="49"/>
        <v>42231.7971875</v>
      </c>
      <c r="S1052">
        <f t="shared" si="50"/>
        <v>2015</v>
      </c>
    </row>
    <row r="1053" spans="1:19" ht="42.75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8327</v>
      </c>
      <c r="P1053" t="s">
        <v>8328</v>
      </c>
      <c r="Q1053" s="10">
        <f t="shared" si="48"/>
        <v>41878.014178240745</v>
      </c>
      <c r="R1053" s="10">
        <f t="shared" si="49"/>
        <v>41850.014178240745</v>
      </c>
      <c r="S1053">
        <f t="shared" si="50"/>
        <v>2014</v>
      </c>
    </row>
    <row r="1054" spans="1:19" ht="57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8327</v>
      </c>
      <c r="P1054" t="s">
        <v>8328</v>
      </c>
      <c r="Q1054" s="10">
        <f t="shared" si="48"/>
        <v>42527.839583333334</v>
      </c>
      <c r="R1054" s="10">
        <f t="shared" si="49"/>
        <v>42483.797395833331</v>
      </c>
      <c r="S1054">
        <f t="shared" si="50"/>
        <v>2016</v>
      </c>
    </row>
    <row r="1055" spans="1:19" ht="42.75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8327</v>
      </c>
      <c r="P1055" t="s">
        <v>8328</v>
      </c>
      <c r="Q1055" s="10">
        <f t="shared" si="48"/>
        <v>42800.172824074078</v>
      </c>
      <c r="R1055" s="10">
        <f t="shared" si="49"/>
        <v>42775.172824074078</v>
      </c>
      <c r="S1055">
        <f t="shared" si="50"/>
        <v>2017</v>
      </c>
    </row>
    <row r="1056" spans="1:19" ht="42.75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8327</v>
      </c>
      <c r="P1056" t="s">
        <v>8328</v>
      </c>
      <c r="Q1056" s="10">
        <f t="shared" si="48"/>
        <v>41861.916666666664</v>
      </c>
      <c r="R1056" s="10">
        <f t="shared" si="49"/>
        <v>41831.851840277777</v>
      </c>
      <c r="S1056">
        <f t="shared" si="50"/>
        <v>2014</v>
      </c>
    </row>
    <row r="1057" spans="1:19" ht="42.75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8327</v>
      </c>
      <c r="P1057" t="s">
        <v>8328</v>
      </c>
      <c r="Q1057" s="10">
        <f t="shared" si="48"/>
        <v>42436.992418981477</v>
      </c>
      <c r="R1057" s="10">
        <f t="shared" si="49"/>
        <v>42406.992418981477</v>
      </c>
      <c r="S1057">
        <f t="shared" si="50"/>
        <v>2016</v>
      </c>
    </row>
    <row r="1058" spans="1:19" ht="42.75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8327</v>
      </c>
      <c r="P1058" t="s">
        <v>8328</v>
      </c>
      <c r="Q1058" s="10">
        <f t="shared" si="48"/>
        <v>42118.677974537044</v>
      </c>
      <c r="R1058" s="10">
        <f t="shared" si="49"/>
        <v>42058.719641203701</v>
      </c>
      <c r="S1058">
        <f t="shared" si="50"/>
        <v>2015</v>
      </c>
    </row>
    <row r="1059" spans="1:19" ht="42.75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8327</v>
      </c>
      <c r="P1059" t="s">
        <v>8328</v>
      </c>
      <c r="Q1059" s="10">
        <f t="shared" si="48"/>
        <v>42708.912997685184</v>
      </c>
      <c r="R1059" s="10">
        <f t="shared" si="49"/>
        <v>42678.871331018512</v>
      </c>
      <c r="S1059">
        <f t="shared" si="50"/>
        <v>2016</v>
      </c>
    </row>
    <row r="1060" spans="1:19" ht="42.75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8327</v>
      </c>
      <c r="P1060" t="s">
        <v>8328</v>
      </c>
      <c r="Q1060" s="10">
        <f t="shared" si="48"/>
        <v>42089</v>
      </c>
      <c r="R1060" s="10">
        <f t="shared" si="49"/>
        <v>42047.900960648149</v>
      </c>
      <c r="S1060">
        <f t="shared" si="50"/>
        <v>2015</v>
      </c>
    </row>
    <row r="1061" spans="1:19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8327</v>
      </c>
      <c r="P1061" t="s">
        <v>8328</v>
      </c>
      <c r="Q1061" s="10">
        <f t="shared" si="48"/>
        <v>42076.748333333337</v>
      </c>
      <c r="R1061" s="10">
        <f t="shared" si="49"/>
        <v>42046.79</v>
      </c>
      <c r="S1061">
        <f t="shared" si="50"/>
        <v>2015</v>
      </c>
    </row>
    <row r="1062" spans="1:19" ht="42.75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8327</v>
      </c>
      <c r="P1062" t="s">
        <v>8328</v>
      </c>
      <c r="Q1062" s="10">
        <f t="shared" si="48"/>
        <v>42109.913113425922</v>
      </c>
      <c r="R1062" s="10">
        <f t="shared" si="49"/>
        <v>42079.913113425922</v>
      </c>
      <c r="S1062">
        <f t="shared" si="50"/>
        <v>2015</v>
      </c>
    </row>
    <row r="1063" spans="1:19" ht="28.5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8327</v>
      </c>
      <c r="P1063" t="s">
        <v>8328</v>
      </c>
      <c r="Q1063" s="10">
        <f t="shared" si="48"/>
        <v>42492.041666666672</v>
      </c>
      <c r="R1063" s="10">
        <f t="shared" si="49"/>
        <v>42432.276712962965</v>
      </c>
      <c r="S1063">
        <f t="shared" si="50"/>
        <v>2016</v>
      </c>
    </row>
    <row r="1064" spans="1:19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8327</v>
      </c>
      <c r="P1064" t="s">
        <v>8328</v>
      </c>
      <c r="Q1064" s="10">
        <f t="shared" si="48"/>
        <v>42563.807187500002</v>
      </c>
      <c r="R1064" s="10">
        <f t="shared" si="49"/>
        <v>42556.807187500002</v>
      </c>
      <c r="S1064">
        <f t="shared" si="50"/>
        <v>2016</v>
      </c>
    </row>
    <row r="1065" spans="1:19" ht="42.75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8327</v>
      </c>
      <c r="P1065" t="s">
        <v>8328</v>
      </c>
      <c r="Q1065" s="10">
        <f t="shared" si="48"/>
        <v>42613.030810185184</v>
      </c>
      <c r="R1065" s="10">
        <f t="shared" si="49"/>
        <v>42583.030810185184</v>
      </c>
      <c r="S1065">
        <f t="shared" si="50"/>
        <v>2016</v>
      </c>
    </row>
    <row r="1066" spans="1:19" ht="42.75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8329</v>
      </c>
      <c r="P1066" t="s">
        <v>8330</v>
      </c>
      <c r="Q1066" s="10">
        <f t="shared" si="48"/>
        <v>41462.228043981479</v>
      </c>
      <c r="R1066" s="10">
        <f t="shared" si="49"/>
        <v>41417.228043981479</v>
      </c>
      <c r="S1066">
        <f t="shared" si="50"/>
        <v>2013</v>
      </c>
    </row>
    <row r="1067" spans="1:19" ht="42.75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8329</v>
      </c>
      <c r="P1067" t="s">
        <v>8330</v>
      </c>
      <c r="Q1067" s="10">
        <f t="shared" si="48"/>
        <v>41689.381041666667</v>
      </c>
      <c r="R1067" s="10">
        <f t="shared" si="49"/>
        <v>41661.381041666667</v>
      </c>
      <c r="S1067">
        <f t="shared" si="50"/>
        <v>2014</v>
      </c>
    </row>
    <row r="1068" spans="1:19" ht="42.75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8329</v>
      </c>
      <c r="P1068" t="s">
        <v>8330</v>
      </c>
      <c r="Q1068" s="10">
        <f t="shared" si="48"/>
        <v>41490.962754629632</v>
      </c>
      <c r="R1068" s="10">
        <f t="shared" si="49"/>
        <v>41445.962754629632</v>
      </c>
      <c r="S1068">
        <f t="shared" si="50"/>
        <v>2013</v>
      </c>
    </row>
    <row r="1069" spans="1:19" ht="42.75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8329</v>
      </c>
      <c r="P1069" t="s">
        <v>8330</v>
      </c>
      <c r="Q1069" s="10">
        <f t="shared" si="48"/>
        <v>41629.855682870373</v>
      </c>
      <c r="R1069" s="10">
        <f t="shared" si="49"/>
        <v>41599.855682870373</v>
      </c>
      <c r="S1069">
        <f t="shared" si="50"/>
        <v>2013</v>
      </c>
    </row>
    <row r="1070" spans="1:19" ht="57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8329</v>
      </c>
      <c r="P1070" t="s">
        <v>8330</v>
      </c>
      <c r="Q1070" s="10">
        <f t="shared" si="48"/>
        <v>42470.329444444447</v>
      </c>
      <c r="R1070" s="10">
        <f t="shared" si="49"/>
        <v>42440.371111111104</v>
      </c>
      <c r="S1070">
        <f t="shared" si="50"/>
        <v>2016</v>
      </c>
    </row>
    <row r="1071" spans="1:19" ht="42.75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8329</v>
      </c>
      <c r="P1071" t="s">
        <v>8330</v>
      </c>
      <c r="Q1071" s="10">
        <f t="shared" si="48"/>
        <v>41604.271516203706</v>
      </c>
      <c r="R1071" s="10">
        <f t="shared" si="49"/>
        <v>41572.229849537034</v>
      </c>
      <c r="S1071">
        <f t="shared" si="50"/>
        <v>2013</v>
      </c>
    </row>
    <row r="1072" spans="1:19" ht="42.75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8329</v>
      </c>
      <c r="P1072" t="s">
        <v>8330</v>
      </c>
      <c r="Q1072" s="10">
        <f t="shared" si="48"/>
        <v>41183.011828703704</v>
      </c>
      <c r="R1072" s="10">
        <f t="shared" si="49"/>
        <v>41163.011828703704</v>
      </c>
      <c r="S1072">
        <f t="shared" si="50"/>
        <v>2012</v>
      </c>
    </row>
    <row r="1073" spans="1:19" ht="42.75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8329</v>
      </c>
      <c r="P1073" t="s">
        <v>8330</v>
      </c>
      <c r="Q1073" s="10">
        <f t="shared" si="48"/>
        <v>42325.795057870375</v>
      </c>
      <c r="R1073" s="10">
        <f t="shared" si="49"/>
        <v>42295.753391203703</v>
      </c>
      <c r="S1073">
        <f t="shared" si="50"/>
        <v>2015</v>
      </c>
    </row>
    <row r="1074" spans="1:19" ht="42.75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8329</v>
      </c>
      <c r="P1074" t="s">
        <v>8330</v>
      </c>
      <c r="Q1074" s="10">
        <f t="shared" si="48"/>
        <v>41675.832141203704</v>
      </c>
      <c r="R1074" s="10">
        <f t="shared" si="49"/>
        <v>41645.832141203704</v>
      </c>
      <c r="S1074">
        <f t="shared" si="50"/>
        <v>2014</v>
      </c>
    </row>
    <row r="1075" spans="1:19" ht="28.5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8329</v>
      </c>
      <c r="P1075" t="s">
        <v>8330</v>
      </c>
      <c r="Q1075" s="10">
        <f t="shared" si="48"/>
        <v>40832.964594907404</v>
      </c>
      <c r="R1075" s="10">
        <f t="shared" si="49"/>
        <v>40802.964594907404</v>
      </c>
      <c r="S1075">
        <f t="shared" si="50"/>
        <v>2011</v>
      </c>
    </row>
    <row r="1076" spans="1:19" ht="42.75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8329</v>
      </c>
      <c r="P1076" t="s">
        <v>8330</v>
      </c>
      <c r="Q1076" s="10">
        <f t="shared" si="48"/>
        <v>41643.172974537039</v>
      </c>
      <c r="R1076" s="10">
        <f t="shared" si="49"/>
        <v>41613.172974537039</v>
      </c>
      <c r="S1076">
        <f t="shared" si="50"/>
        <v>2013</v>
      </c>
    </row>
    <row r="1077" spans="1:19" ht="28.5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8329</v>
      </c>
      <c r="P1077" t="s">
        <v>8330</v>
      </c>
      <c r="Q1077" s="10">
        <f t="shared" si="48"/>
        <v>41035.904120370367</v>
      </c>
      <c r="R1077" s="10">
        <f t="shared" si="49"/>
        <v>41005.904120370367</v>
      </c>
      <c r="S1077">
        <f t="shared" si="50"/>
        <v>2012</v>
      </c>
    </row>
    <row r="1078" spans="1:19" ht="42.75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8329</v>
      </c>
      <c r="P1078" t="s">
        <v>8330</v>
      </c>
      <c r="Q1078" s="10">
        <f t="shared" si="48"/>
        <v>41893.377893518518</v>
      </c>
      <c r="R1078" s="10">
        <f t="shared" si="49"/>
        <v>41838.377893518518</v>
      </c>
      <c r="S1078">
        <f t="shared" si="50"/>
        <v>2014</v>
      </c>
    </row>
    <row r="1079" spans="1:19" ht="42.75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8329</v>
      </c>
      <c r="P1079" t="s">
        <v>8330</v>
      </c>
      <c r="Q1079" s="10">
        <f t="shared" si="48"/>
        <v>42383.16679398148</v>
      </c>
      <c r="R1079" s="10">
        <f t="shared" si="49"/>
        <v>42353.16679398148</v>
      </c>
      <c r="S1079">
        <f t="shared" si="50"/>
        <v>2015</v>
      </c>
    </row>
    <row r="1080" spans="1:19" ht="42.75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8329</v>
      </c>
      <c r="P1080" t="s">
        <v>8330</v>
      </c>
      <c r="Q1080" s="10">
        <f t="shared" si="48"/>
        <v>40746.195844907408</v>
      </c>
      <c r="R1080" s="10">
        <f t="shared" si="49"/>
        <v>40701.195844907408</v>
      </c>
      <c r="S1080">
        <f t="shared" si="50"/>
        <v>2011</v>
      </c>
    </row>
    <row r="1081" spans="1:19" ht="42.75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8329</v>
      </c>
      <c r="P1081" t="s">
        <v>8330</v>
      </c>
      <c r="Q1081" s="10">
        <f t="shared" si="48"/>
        <v>42504.566388888896</v>
      </c>
      <c r="R1081" s="10">
        <f t="shared" si="49"/>
        <v>42479.566388888896</v>
      </c>
      <c r="S1081">
        <f t="shared" si="50"/>
        <v>2016</v>
      </c>
    </row>
    <row r="1082" spans="1:19" ht="42.75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8329</v>
      </c>
      <c r="P1082" t="s">
        <v>8330</v>
      </c>
      <c r="Q1082" s="10">
        <f t="shared" si="48"/>
        <v>41770.138113425928</v>
      </c>
      <c r="R1082" s="10">
        <f t="shared" si="49"/>
        <v>41740.138113425928</v>
      </c>
      <c r="S1082">
        <f t="shared" si="50"/>
        <v>2014</v>
      </c>
    </row>
    <row r="1083" spans="1:19" ht="42.75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8329</v>
      </c>
      <c r="P1083" t="s">
        <v>8330</v>
      </c>
      <c r="Q1083" s="10">
        <f t="shared" si="48"/>
        <v>42032.926990740743</v>
      </c>
      <c r="R1083" s="10">
        <f t="shared" si="49"/>
        <v>42002.926990740743</v>
      </c>
      <c r="S1083">
        <f t="shared" si="50"/>
        <v>2014</v>
      </c>
    </row>
    <row r="1084" spans="1:19" ht="28.5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8329</v>
      </c>
      <c r="P1084" t="s">
        <v>8330</v>
      </c>
      <c r="Q1084" s="10">
        <f t="shared" si="48"/>
        <v>41131.906111111115</v>
      </c>
      <c r="R1084" s="10">
        <f t="shared" si="49"/>
        <v>41101.906111111115</v>
      </c>
      <c r="S1084">
        <f t="shared" si="50"/>
        <v>2012</v>
      </c>
    </row>
    <row r="1085" spans="1:19" ht="42.75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8329</v>
      </c>
      <c r="P1085" t="s">
        <v>8330</v>
      </c>
      <c r="Q1085" s="10">
        <f t="shared" si="48"/>
        <v>41853.659525462965</v>
      </c>
      <c r="R1085" s="10">
        <f t="shared" si="49"/>
        <v>41793.659525462965</v>
      </c>
      <c r="S1085">
        <f t="shared" si="50"/>
        <v>2014</v>
      </c>
    </row>
    <row r="1086" spans="1:19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8329</v>
      </c>
      <c r="P1086" t="s">
        <v>8330</v>
      </c>
      <c r="Q1086" s="10">
        <f t="shared" si="48"/>
        <v>41859.912083333329</v>
      </c>
      <c r="R1086" s="10">
        <f t="shared" si="49"/>
        <v>41829.912083333329</v>
      </c>
      <c r="S1086">
        <f t="shared" si="50"/>
        <v>2014</v>
      </c>
    </row>
    <row r="1087" spans="1:19" ht="42.75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8329</v>
      </c>
      <c r="P1087" t="s">
        <v>8330</v>
      </c>
      <c r="Q1087" s="10">
        <f t="shared" si="48"/>
        <v>42443.629340277781</v>
      </c>
      <c r="R1087" s="10">
        <f t="shared" si="49"/>
        <v>42413.671006944445</v>
      </c>
      <c r="S1087">
        <f t="shared" si="50"/>
        <v>2016</v>
      </c>
    </row>
    <row r="1088" spans="1:19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8329</v>
      </c>
      <c r="P1088" t="s">
        <v>8330</v>
      </c>
      <c r="Q1088" s="10">
        <f t="shared" si="48"/>
        <v>41875.866793981484</v>
      </c>
      <c r="R1088" s="10">
        <f t="shared" si="49"/>
        <v>41845.866793981484</v>
      </c>
      <c r="S1088">
        <f t="shared" si="50"/>
        <v>2014</v>
      </c>
    </row>
    <row r="1089" spans="1:19" ht="42.75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8329</v>
      </c>
      <c r="P1089" t="s">
        <v>8330</v>
      </c>
      <c r="Q1089" s="10">
        <f t="shared" si="48"/>
        <v>41805.713969907411</v>
      </c>
      <c r="R1089" s="10">
        <f t="shared" si="49"/>
        <v>41775.713969907411</v>
      </c>
      <c r="S1089">
        <f t="shared" si="50"/>
        <v>2014</v>
      </c>
    </row>
    <row r="1090" spans="1:19" ht="28.5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8329</v>
      </c>
      <c r="P1090" t="s">
        <v>8330</v>
      </c>
      <c r="Q1090" s="10">
        <f t="shared" si="48"/>
        <v>41753.799386574072</v>
      </c>
      <c r="R1090" s="10">
        <f t="shared" si="49"/>
        <v>41723.799386574072</v>
      </c>
      <c r="S1090">
        <f t="shared" si="50"/>
        <v>2014</v>
      </c>
    </row>
    <row r="1091" spans="1:19" ht="28.5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8329</v>
      </c>
      <c r="P1091" t="s">
        <v>8330</v>
      </c>
      <c r="Q1091" s="10">
        <f t="shared" ref="Q1091:Q1154" si="51">(I1091/60/60/24)+DATE(1970,1,1)</f>
        <v>42181.189525462964</v>
      </c>
      <c r="R1091" s="10">
        <f t="shared" ref="R1091:R1154" si="52">(J1091/60/60/24)+DATE(1970, 1,1)</f>
        <v>42151.189525462964</v>
      </c>
      <c r="S1091">
        <f t="shared" ref="S1091:S1154" si="53">YEAR(R1091)</f>
        <v>2015</v>
      </c>
    </row>
    <row r="1092" spans="1:19" ht="42.75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8329</v>
      </c>
      <c r="P1092" t="s">
        <v>8330</v>
      </c>
      <c r="Q1092" s="10">
        <f t="shared" si="51"/>
        <v>42153.185798611114</v>
      </c>
      <c r="R1092" s="10">
        <f t="shared" si="52"/>
        <v>42123.185798611114</v>
      </c>
      <c r="S1092">
        <f t="shared" si="53"/>
        <v>2015</v>
      </c>
    </row>
    <row r="1093" spans="1:19" ht="42.75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8329</v>
      </c>
      <c r="P1093" t="s">
        <v>8330</v>
      </c>
      <c r="Q1093" s="10">
        <f t="shared" si="51"/>
        <v>42470.778611111105</v>
      </c>
      <c r="R1093" s="10">
        <f t="shared" si="52"/>
        <v>42440.820277777777</v>
      </c>
      <c r="S1093">
        <f t="shared" si="53"/>
        <v>2016</v>
      </c>
    </row>
    <row r="1094" spans="1:19" ht="57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8329</v>
      </c>
      <c r="P1094" t="s">
        <v>8330</v>
      </c>
      <c r="Q1094" s="10">
        <f t="shared" si="51"/>
        <v>41280.025902777779</v>
      </c>
      <c r="R1094" s="10">
        <f t="shared" si="52"/>
        <v>41250.025902777779</v>
      </c>
      <c r="S1094">
        <f t="shared" si="53"/>
        <v>2012</v>
      </c>
    </row>
    <row r="1095" spans="1:19" ht="42.75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8329</v>
      </c>
      <c r="P1095" t="s">
        <v>8330</v>
      </c>
      <c r="Q1095" s="10">
        <f t="shared" si="51"/>
        <v>42411.973807870367</v>
      </c>
      <c r="R1095" s="10">
        <f t="shared" si="52"/>
        <v>42396.973807870367</v>
      </c>
      <c r="S1095">
        <f t="shared" si="53"/>
        <v>2016</v>
      </c>
    </row>
    <row r="1096" spans="1:19" ht="42.75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8329</v>
      </c>
      <c r="P1096" t="s">
        <v>8330</v>
      </c>
      <c r="Q1096" s="10">
        <f t="shared" si="51"/>
        <v>40825.713344907403</v>
      </c>
      <c r="R1096" s="10">
        <f t="shared" si="52"/>
        <v>40795.713344907403</v>
      </c>
      <c r="S1096">
        <f t="shared" si="53"/>
        <v>2011</v>
      </c>
    </row>
    <row r="1097" spans="1:19" ht="42.75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8329</v>
      </c>
      <c r="P1097" t="s">
        <v>8330</v>
      </c>
      <c r="Q1097" s="10">
        <f t="shared" si="51"/>
        <v>41516.537268518521</v>
      </c>
      <c r="R1097" s="10">
        <f t="shared" si="52"/>
        <v>41486.537268518521</v>
      </c>
      <c r="S1097">
        <f t="shared" si="53"/>
        <v>2013</v>
      </c>
    </row>
    <row r="1098" spans="1:19" ht="42.75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8329</v>
      </c>
      <c r="P1098" t="s">
        <v>8330</v>
      </c>
      <c r="Q1098" s="10">
        <f t="shared" si="51"/>
        <v>41916.145833333336</v>
      </c>
      <c r="R1098" s="10">
        <f t="shared" si="52"/>
        <v>41885.51798611111</v>
      </c>
      <c r="S1098">
        <f t="shared" si="53"/>
        <v>2014</v>
      </c>
    </row>
    <row r="1099" spans="1:19" ht="42.75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8329</v>
      </c>
      <c r="P1099" t="s">
        <v>8330</v>
      </c>
      <c r="Q1099" s="10">
        <f t="shared" si="51"/>
        <v>41700.792557870373</v>
      </c>
      <c r="R1099" s="10">
        <f t="shared" si="52"/>
        <v>41660.792557870373</v>
      </c>
      <c r="S1099">
        <f t="shared" si="53"/>
        <v>2014</v>
      </c>
    </row>
    <row r="1100" spans="1:19" ht="28.5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8329</v>
      </c>
      <c r="P1100" t="s">
        <v>8330</v>
      </c>
      <c r="Q1100" s="10">
        <f t="shared" si="51"/>
        <v>41742.762673611112</v>
      </c>
      <c r="R1100" s="10">
        <f t="shared" si="52"/>
        <v>41712.762673611112</v>
      </c>
      <c r="S1100">
        <f t="shared" si="53"/>
        <v>2014</v>
      </c>
    </row>
    <row r="1101" spans="1:19" ht="42.75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8329</v>
      </c>
      <c r="P1101" t="s">
        <v>8330</v>
      </c>
      <c r="Q1101" s="10">
        <f t="shared" si="51"/>
        <v>42137.836435185185</v>
      </c>
      <c r="R1101" s="10">
        <f t="shared" si="52"/>
        <v>42107.836435185185</v>
      </c>
      <c r="S1101">
        <f t="shared" si="53"/>
        <v>2015</v>
      </c>
    </row>
    <row r="1102" spans="1:19" ht="42.75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8329</v>
      </c>
      <c r="P1102" t="s">
        <v>8330</v>
      </c>
      <c r="Q1102" s="10">
        <f t="shared" si="51"/>
        <v>42414.110775462963</v>
      </c>
      <c r="R1102" s="10">
        <f t="shared" si="52"/>
        <v>42384.110775462963</v>
      </c>
      <c r="S1102">
        <f t="shared" si="53"/>
        <v>2016</v>
      </c>
    </row>
    <row r="1103" spans="1:19" ht="28.5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8329</v>
      </c>
      <c r="P1103" t="s">
        <v>8330</v>
      </c>
      <c r="Q1103" s="10">
        <f t="shared" si="51"/>
        <v>42565.758333333331</v>
      </c>
      <c r="R1103" s="10">
        <f t="shared" si="52"/>
        <v>42538.77243055556</v>
      </c>
      <c r="S1103">
        <f t="shared" si="53"/>
        <v>2016</v>
      </c>
    </row>
    <row r="1104" spans="1:19" ht="42.75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8329</v>
      </c>
      <c r="P1104" t="s">
        <v>8330</v>
      </c>
      <c r="Q1104" s="10">
        <f t="shared" si="51"/>
        <v>41617.249305555553</v>
      </c>
      <c r="R1104" s="10">
        <f t="shared" si="52"/>
        <v>41577.045428240745</v>
      </c>
      <c r="S1104">
        <f t="shared" si="53"/>
        <v>2013</v>
      </c>
    </row>
    <row r="1105" spans="1:19" ht="42.75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8329</v>
      </c>
      <c r="P1105" t="s">
        <v>8330</v>
      </c>
      <c r="Q1105" s="10">
        <f t="shared" si="51"/>
        <v>42539.22210648148</v>
      </c>
      <c r="R1105" s="10">
        <f t="shared" si="52"/>
        <v>42479.22210648148</v>
      </c>
      <c r="S1105">
        <f t="shared" si="53"/>
        <v>2016</v>
      </c>
    </row>
    <row r="1106" spans="1:19" ht="42.75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8329</v>
      </c>
      <c r="P1106" t="s">
        <v>8330</v>
      </c>
      <c r="Q1106" s="10">
        <f t="shared" si="51"/>
        <v>41801.40996527778</v>
      </c>
      <c r="R1106" s="10">
        <f t="shared" si="52"/>
        <v>41771.40996527778</v>
      </c>
      <c r="S1106">
        <f t="shared" si="53"/>
        <v>2014</v>
      </c>
    </row>
    <row r="1107" spans="1:19" ht="42.75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8329</v>
      </c>
      <c r="P1107" t="s">
        <v>8330</v>
      </c>
      <c r="Q1107" s="10">
        <f t="shared" si="51"/>
        <v>41722.0940625</v>
      </c>
      <c r="R1107" s="10">
        <f t="shared" si="52"/>
        <v>41692.135729166665</v>
      </c>
      <c r="S1107">
        <f t="shared" si="53"/>
        <v>2014</v>
      </c>
    </row>
    <row r="1108" spans="1:19" ht="42.75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8329</v>
      </c>
      <c r="P1108" t="s">
        <v>8330</v>
      </c>
      <c r="Q1108" s="10">
        <f t="shared" si="51"/>
        <v>41003.698784722219</v>
      </c>
      <c r="R1108" s="10">
        <f t="shared" si="52"/>
        <v>40973.740451388891</v>
      </c>
      <c r="S1108">
        <f t="shared" si="53"/>
        <v>2012</v>
      </c>
    </row>
    <row r="1109" spans="1:19" ht="57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8329</v>
      </c>
      <c r="P1109" t="s">
        <v>8330</v>
      </c>
      <c r="Q1109" s="10">
        <f t="shared" si="51"/>
        <v>41843.861388888887</v>
      </c>
      <c r="R1109" s="10">
        <f t="shared" si="52"/>
        <v>41813.861388888887</v>
      </c>
      <c r="S1109">
        <f t="shared" si="53"/>
        <v>2014</v>
      </c>
    </row>
    <row r="1110" spans="1:19" ht="42.75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8329</v>
      </c>
      <c r="P1110" t="s">
        <v>8330</v>
      </c>
      <c r="Q1110" s="10">
        <f t="shared" si="51"/>
        <v>41012.595312500001</v>
      </c>
      <c r="R1110" s="10">
        <f t="shared" si="52"/>
        <v>40952.636979166666</v>
      </c>
      <c r="S1110">
        <f t="shared" si="53"/>
        <v>2012</v>
      </c>
    </row>
    <row r="1111" spans="1:19" ht="42.75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8329</v>
      </c>
      <c r="P1111" t="s">
        <v>8330</v>
      </c>
      <c r="Q1111" s="10">
        <f t="shared" si="51"/>
        <v>42692.793865740736</v>
      </c>
      <c r="R1111" s="10">
        <f t="shared" si="52"/>
        <v>42662.752199074079</v>
      </c>
      <c r="S1111">
        <f t="shared" si="53"/>
        <v>2016</v>
      </c>
    </row>
    <row r="1112" spans="1:19" ht="42.75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8329</v>
      </c>
      <c r="P1112" t="s">
        <v>8330</v>
      </c>
      <c r="Q1112" s="10">
        <f t="shared" si="51"/>
        <v>41250.933124999996</v>
      </c>
      <c r="R1112" s="10">
        <f t="shared" si="52"/>
        <v>41220.933124999996</v>
      </c>
      <c r="S1112">
        <f t="shared" si="53"/>
        <v>2012</v>
      </c>
    </row>
    <row r="1113" spans="1:19" ht="42.75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8329</v>
      </c>
      <c r="P1113" t="s">
        <v>8330</v>
      </c>
      <c r="Q1113" s="10">
        <f t="shared" si="51"/>
        <v>42377.203587962969</v>
      </c>
      <c r="R1113" s="10">
        <f t="shared" si="52"/>
        <v>42347.203587962969</v>
      </c>
      <c r="S1113">
        <f t="shared" si="53"/>
        <v>2015</v>
      </c>
    </row>
    <row r="1114" spans="1:19" ht="42.75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8329</v>
      </c>
      <c r="P1114" t="s">
        <v>8330</v>
      </c>
      <c r="Q1114" s="10">
        <f t="shared" si="51"/>
        <v>42023.354166666672</v>
      </c>
      <c r="R1114" s="10">
        <f t="shared" si="52"/>
        <v>41963.759386574078</v>
      </c>
      <c r="S1114">
        <f t="shared" si="53"/>
        <v>2014</v>
      </c>
    </row>
    <row r="1115" spans="1:19" ht="42.75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8329</v>
      </c>
      <c r="P1115" t="s">
        <v>8330</v>
      </c>
      <c r="Q1115" s="10">
        <f t="shared" si="51"/>
        <v>41865.977083333331</v>
      </c>
      <c r="R1115" s="10">
        <f t="shared" si="52"/>
        <v>41835.977083333331</v>
      </c>
      <c r="S1115">
        <f t="shared" si="53"/>
        <v>2014</v>
      </c>
    </row>
    <row r="1116" spans="1:19" ht="42.75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8329</v>
      </c>
      <c r="P1116" t="s">
        <v>8330</v>
      </c>
      <c r="Q1116" s="10">
        <f t="shared" si="51"/>
        <v>41556.345914351856</v>
      </c>
      <c r="R1116" s="10">
        <f t="shared" si="52"/>
        <v>41526.345914351856</v>
      </c>
      <c r="S1116">
        <f t="shared" si="53"/>
        <v>2013</v>
      </c>
    </row>
    <row r="1117" spans="1:19" ht="42.75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8329</v>
      </c>
      <c r="P1117" t="s">
        <v>8330</v>
      </c>
      <c r="Q1117" s="10">
        <f t="shared" si="51"/>
        <v>42459.653877314813</v>
      </c>
      <c r="R1117" s="10">
        <f t="shared" si="52"/>
        <v>42429.695543981477</v>
      </c>
      <c r="S1117">
        <f t="shared" si="53"/>
        <v>2016</v>
      </c>
    </row>
    <row r="1118" spans="1:19" ht="28.5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8329</v>
      </c>
      <c r="P1118" t="s">
        <v>8330</v>
      </c>
      <c r="Q1118" s="10">
        <f t="shared" si="51"/>
        <v>41069.847314814811</v>
      </c>
      <c r="R1118" s="10">
        <f t="shared" si="52"/>
        <v>41009.847314814811</v>
      </c>
      <c r="S1118">
        <f t="shared" si="53"/>
        <v>2012</v>
      </c>
    </row>
    <row r="1119" spans="1:19" ht="42.75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8329</v>
      </c>
      <c r="P1119" t="s">
        <v>8330</v>
      </c>
      <c r="Q1119" s="10">
        <f t="shared" si="51"/>
        <v>42363.598530092597</v>
      </c>
      <c r="R1119" s="10">
        <f t="shared" si="52"/>
        <v>42333.598530092597</v>
      </c>
      <c r="S1119">
        <f t="shared" si="53"/>
        <v>2015</v>
      </c>
    </row>
    <row r="1120" spans="1:19" ht="42.75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8329</v>
      </c>
      <c r="P1120" t="s">
        <v>8330</v>
      </c>
      <c r="Q1120" s="10">
        <f t="shared" si="51"/>
        <v>41734.124756944446</v>
      </c>
      <c r="R1120" s="10">
        <f t="shared" si="52"/>
        <v>41704.16642361111</v>
      </c>
      <c r="S1120">
        <f t="shared" si="53"/>
        <v>2014</v>
      </c>
    </row>
    <row r="1121" spans="1:19" ht="42.75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8329</v>
      </c>
      <c r="P1121" t="s">
        <v>8330</v>
      </c>
      <c r="Q1121" s="10">
        <f t="shared" si="51"/>
        <v>41735.792407407411</v>
      </c>
      <c r="R1121" s="10">
        <f t="shared" si="52"/>
        <v>41722.792407407411</v>
      </c>
      <c r="S1121">
        <f t="shared" si="53"/>
        <v>2014</v>
      </c>
    </row>
    <row r="1122" spans="1:19" ht="28.5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8329</v>
      </c>
      <c r="P1122" t="s">
        <v>8330</v>
      </c>
      <c r="Q1122" s="10">
        <f t="shared" si="51"/>
        <v>40844.872685185182</v>
      </c>
      <c r="R1122" s="10">
        <f t="shared" si="52"/>
        <v>40799.872685185182</v>
      </c>
      <c r="S1122">
        <f t="shared" si="53"/>
        <v>2011</v>
      </c>
    </row>
    <row r="1123" spans="1:19" ht="42.75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8329</v>
      </c>
      <c r="P1123" t="s">
        <v>8330</v>
      </c>
      <c r="Q1123" s="10">
        <f t="shared" si="51"/>
        <v>42442.892546296294</v>
      </c>
      <c r="R1123" s="10">
        <f t="shared" si="52"/>
        <v>42412.934212962966</v>
      </c>
      <c r="S1123">
        <f t="shared" si="53"/>
        <v>2016</v>
      </c>
    </row>
    <row r="1124" spans="1:19" ht="42.75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8329</v>
      </c>
      <c r="P1124" t="s">
        <v>8330</v>
      </c>
      <c r="Q1124" s="10">
        <f t="shared" si="51"/>
        <v>41424.703993055555</v>
      </c>
      <c r="R1124" s="10">
        <f t="shared" si="52"/>
        <v>41410.703993055555</v>
      </c>
      <c r="S1124">
        <f t="shared" si="53"/>
        <v>2013</v>
      </c>
    </row>
    <row r="1125" spans="1:19" ht="42.75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8329</v>
      </c>
      <c r="P1125" t="s">
        <v>8330</v>
      </c>
      <c r="Q1125" s="10">
        <f t="shared" si="51"/>
        <v>41748.5237037037</v>
      </c>
      <c r="R1125" s="10">
        <f t="shared" si="52"/>
        <v>41718.5237037037</v>
      </c>
      <c r="S1125">
        <f t="shared" si="53"/>
        <v>2014</v>
      </c>
    </row>
    <row r="1126" spans="1:19" ht="42.75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8329</v>
      </c>
      <c r="P1126" t="s">
        <v>8331</v>
      </c>
      <c r="Q1126" s="10">
        <f t="shared" si="51"/>
        <v>42124.667256944449</v>
      </c>
      <c r="R1126" s="10">
        <f t="shared" si="52"/>
        <v>42094.667256944449</v>
      </c>
      <c r="S1126">
        <f t="shared" si="53"/>
        <v>2015</v>
      </c>
    </row>
    <row r="1127" spans="1:19" ht="42.75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8329</v>
      </c>
      <c r="P1127" t="s">
        <v>8331</v>
      </c>
      <c r="Q1127" s="10">
        <f t="shared" si="51"/>
        <v>42272.624189814815</v>
      </c>
      <c r="R1127" s="10">
        <f t="shared" si="52"/>
        <v>42212.624189814815</v>
      </c>
      <c r="S1127">
        <f t="shared" si="53"/>
        <v>2015</v>
      </c>
    </row>
    <row r="1128" spans="1:19" ht="42.75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8329</v>
      </c>
      <c r="P1128" t="s">
        <v>8331</v>
      </c>
      <c r="Q1128" s="10">
        <f t="shared" si="51"/>
        <v>42565.327476851846</v>
      </c>
      <c r="R1128" s="10">
        <f t="shared" si="52"/>
        <v>42535.327476851846</v>
      </c>
      <c r="S1128">
        <f t="shared" si="53"/>
        <v>2016</v>
      </c>
    </row>
    <row r="1129" spans="1:19" ht="57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8329</v>
      </c>
      <c r="P1129" t="s">
        <v>8331</v>
      </c>
      <c r="Q1129" s="10">
        <f t="shared" si="51"/>
        <v>41957.895833333328</v>
      </c>
      <c r="R1129" s="10">
        <f t="shared" si="52"/>
        <v>41926.854166666664</v>
      </c>
      <c r="S1129">
        <f t="shared" si="53"/>
        <v>2014</v>
      </c>
    </row>
    <row r="1130" spans="1:19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8329</v>
      </c>
      <c r="P1130" t="s">
        <v>8331</v>
      </c>
      <c r="Q1130" s="10">
        <f t="shared" si="51"/>
        <v>41858.649502314816</v>
      </c>
      <c r="R1130" s="10">
        <f t="shared" si="52"/>
        <v>41828.649502314816</v>
      </c>
      <c r="S1130">
        <f t="shared" si="53"/>
        <v>2014</v>
      </c>
    </row>
    <row r="1131" spans="1:19" ht="42.75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8329</v>
      </c>
      <c r="P1131" t="s">
        <v>8331</v>
      </c>
      <c r="Q1131" s="10">
        <f t="shared" si="51"/>
        <v>42526.264965277776</v>
      </c>
      <c r="R1131" s="10">
        <f t="shared" si="52"/>
        <v>42496.264965277776</v>
      </c>
      <c r="S1131">
        <f t="shared" si="53"/>
        <v>2016</v>
      </c>
    </row>
    <row r="1132" spans="1:19" ht="42.75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8329</v>
      </c>
      <c r="P1132" t="s">
        <v>8331</v>
      </c>
      <c r="Q1132" s="10">
        <f t="shared" si="51"/>
        <v>41969.038194444445</v>
      </c>
      <c r="R1132" s="10">
        <f t="shared" si="52"/>
        <v>41908.996527777781</v>
      </c>
      <c r="S1132">
        <f t="shared" si="53"/>
        <v>2014</v>
      </c>
    </row>
    <row r="1133" spans="1:19" ht="42.75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8329</v>
      </c>
      <c r="P1133" t="s">
        <v>8331</v>
      </c>
      <c r="Q1133" s="10">
        <f t="shared" si="51"/>
        <v>42362.908194444448</v>
      </c>
      <c r="R1133" s="10">
        <f t="shared" si="52"/>
        <v>42332.908194444448</v>
      </c>
      <c r="S1133">
        <f t="shared" si="53"/>
        <v>2015</v>
      </c>
    </row>
    <row r="1134" spans="1:19" ht="42.75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8329</v>
      </c>
      <c r="P1134" t="s">
        <v>8331</v>
      </c>
      <c r="Q1134" s="10">
        <f t="shared" si="51"/>
        <v>42736.115405092598</v>
      </c>
      <c r="R1134" s="10">
        <f t="shared" si="52"/>
        <v>42706.115405092598</v>
      </c>
      <c r="S1134">
        <f t="shared" si="53"/>
        <v>2016</v>
      </c>
    </row>
    <row r="1135" spans="1:19" ht="42.75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8329</v>
      </c>
      <c r="P1135" t="s">
        <v>8331</v>
      </c>
      <c r="Q1135" s="10">
        <f t="shared" si="51"/>
        <v>41851.407187500001</v>
      </c>
      <c r="R1135" s="10">
        <f t="shared" si="52"/>
        <v>41821.407187500001</v>
      </c>
      <c r="S1135">
        <f t="shared" si="53"/>
        <v>2014</v>
      </c>
    </row>
    <row r="1136" spans="1:19" ht="42.75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8329</v>
      </c>
      <c r="P1136" t="s">
        <v>8331</v>
      </c>
      <c r="Q1136" s="10">
        <f t="shared" si="51"/>
        <v>41972.189583333333</v>
      </c>
      <c r="R1136" s="10">
        <f t="shared" si="52"/>
        <v>41958.285046296296</v>
      </c>
      <c r="S1136">
        <f t="shared" si="53"/>
        <v>2014</v>
      </c>
    </row>
    <row r="1137" spans="1:19" ht="57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8329</v>
      </c>
      <c r="P1137" t="s">
        <v>8331</v>
      </c>
      <c r="Q1137" s="10">
        <f t="shared" si="51"/>
        <v>42588.989513888882</v>
      </c>
      <c r="R1137" s="10">
        <f t="shared" si="52"/>
        <v>42558.989513888882</v>
      </c>
      <c r="S1137">
        <f t="shared" si="53"/>
        <v>2016</v>
      </c>
    </row>
    <row r="1138" spans="1:19" ht="42.75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8329</v>
      </c>
      <c r="P1138" t="s">
        <v>8331</v>
      </c>
      <c r="Q1138" s="10">
        <f t="shared" si="51"/>
        <v>42357.671631944439</v>
      </c>
      <c r="R1138" s="10">
        <f t="shared" si="52"/>
        <v>42327.671631944439</v>
      </c>
      <c r="S1138">
        <f t="shared" si="53"/>
        <v>2015</v>
      </c>
    </row>
    <row r="1139" spans="1:19" ht="42.75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8329</v>
      </c>
      <c r="P1139" t="s">
        <v>8331</v>
      </c>
      <c r="Q1139" s="10">
        <f t="shared" si="51"/>
        <v>42483.819687499999</v>
      </c>
      <c r="R1139" s="10">
        <f t="shared" si="52"/>
        <v>42453.819687499999</v>
      </c>
      <c r="S1139">
        <f t="shared" si="53"/>
        <v>2016</v>
      </c>
    </row>
    <row r="1140" spans="1:19" ht="42.75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8329</v>
      </c>
      <c r="P1140" t="s">
        <v>8331</v>
      </c>
      <c r="Q1140" s="10">
        <f t="shared" si="51"/>
        <v>42756.9066087963</v>
      </c>
      <c r="R1140" s="10">
        <f t="shared" si="52"/>
        <v>42736.9066087963</v>
      </c>
      <c r="S1140">
        <f t="shared" si="53"/>
        <v>2017</v>
      </c>
    </row>
    <row r="1141" spans="1:19" ht="42.75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8329</v>
      </c>
      <c r="P1141" t="s">
        <v>8331</v>
      </c>
      <c r="Q1141" s="10">
        <f t="shared" si="51"/>
        <v>42005.347523148142</v>
      </c>
      <c r="R1141" s="10">
        <f t="shared" si="52"/>
        <v>41975.347523148142</v>
      </c>
      <c r="S1141">
        <f t="shared" si="53"/>
        <v>2014</v>
      </c>
    </row>
    <row r="1142" spans="1:19" ht="42.75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8329</v>
      </c>
      <c r="P1142" t="s">
        <v>8331</v>
      </c>
      <c r="Q1142" s="10">
        <f t="shared" si="51"/>
        <v>42222.462048611109</v>
      </c>
      <c r="R1142" s="10">
        <f t="shared" si="52"/>
        <v>42192.462048611109</v>
      </c>
      <c r="S1142">
        <f t="shared" si="53"/>
        <v>2015</v>
      </c>
    </row>
    <row r="1143" spans="1:19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8329</v>
      </c>
      <c r="P1143" t="s">
        <v>8331</v>
      </c>
      <c r="Q1143" s="10">
        <f t="shared" si="51"/>
        <v>42194.699652777781</v>
      </c>
      <c r="R1143" s="10">
        <f t="shared" si="52"/>
        <v>42164.699652777781</v>
      </c>
      <c r="S1143">
        <f t="shared" si="53"/>
        <v>2015</v>
      </c>
    </row>
    <row r="1144" spans="1:19" ht="42.75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8329</v>
      </c>
      <c r="P1144" t="s">
        <v>8331</v>
      </c>
      <c r="Q1144" s="10">
        <f t="shared" si="51"/>
        <v>42052.006099537044</v>
      </c>
      <c r="R1144" s="10">
        <f t="shared" si="52"/>
        <v>42022.006099537044</v>
      </c>
      <c r="S1144">
        <f t="shared" si="53"/>
        <v>2015</v>
      </c>
    </row>
    <row r="1145" spans="1:19" ht="42.75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8329</v>
      </c>
      <c r="P1145" t="s">
        <v>8331</v>
      </c>
      <c r="Q1145" s="10">
        <f t="shared" si="51"/>
        <v>42355.19358796296</v>
      </c>
      <c r="R1145" s="10">
        <f t="shared" si="52"/>
        <v>42325.19358796296</v>
      </c>
      <c r="S1145">
        <f t="shared" si="53"/>
        <v>2015</v>
      </c>
    </row>
    <row r="1146" spans="1:19" ht="42.75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8332</v>
      </c>
      <c r="P1146" t="s">
        <v>8333</v>
      </c>
      <c r="Q1146" s="10">
        <f t="shared" si="51"/>
        <v>42123.181944444441</v>
      </c>
      <c r="R1146" s="10">
        <f t="shared" si="52"/>
        <v>42093.181944444441</v>
      </c>
      <c r="S1146">
        <f t="shared" si="53"/>
        <v>2015</v>
      </c>
    </row>
    <row r="1147" spans="1:19" ht="42.75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8332</v>
      </c>
      <c r="P1147" t="s">
        <v>8333</v>
      </c>
      <c r="Q1147" s="10">
        <f t="shared" si="51"/>
        <v>41914.747592592597</v>
      </c>
      <c r="R1147" s="10">
        <f t="shared" si="52"/>
        <v>41854.747592592597</v>
      </c>
      <c r="S1147">
        <f t="shared" si="53"/>
        <v>2014</v>
      </c>
    </row>
    <row r="1148" spans="1:19" ht="42.75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8332</v>
      </c>
      <c r="P1148" t="s">
        <v>8333</v>
      </c>
      <c r="Q1148" s="10">
        <f t="shared" si="51"/>
        <v>41761.9533912037</v>
      </c>
      <c r="R1148" s="10">
        <f t="shared" si="52"/>
        <v>41723.9533912037</v>
      </c>
      <c r="S1148">
        <f t="shared" si="53"/>
        <v>2014</v>
      </c>
    </row>
    <row r="1149" spans="1:19" ht="42.75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8332</v>
      </c>
      <c r="P1149" t="s">
        <v>8333</v>
      </c>
      <c r="Q1149" s="10">
        <f t="shared" si="51"/>
        <v>41931.972025462965</v>
      </c>
      <c r="R1149" s="10">
        <f t="shared" si="52"/>
        <v>41871.972025462965</v>
      </c>
      <c r="S1149">
        <f t="shared" si="53"/>
        <v>2014</v>
      </c>
    </row>
    <row r="1150" spans="1:19" ht="28.5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8332</v>
      </c>
      <c r="P1150" t="s">
        <v>8333</v>
      </c>
      <c r="Q1150" s="10">
        <f t="shared" si="51"/>
        <v>42705.212743055556</v>
      </c>
      <c r="R1150" s="10">
        <f t="shared" si="52"/>
        <v>42675.171076388884</v>
      </c>
      <c r="S1150">
        <f t="shared" si="53"/>
        <v>2016</v>
      </c>
    </row>
    <row r="1151" spans="1:19" ht="28.5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8332</v>
      </c>
      <c r="P1151" t="s">
        <v>8333</v>
      </c>
      <c r="Q1151" s="10">
        <f t="shared" si="51"/>
        <v>42537.71025462963</v>
      </c>
      <c r="R1151" s="10">
        <f t="shared" si="52"/>
        <v>42507.71025462963</v>
      </c>
      <c r="S1151">
        <f t="shared" si="53"/>
        <v>2016</v>
      </c>
    </row>
    <row r="1152" spans="1:19" ht="28.5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8332</v>
      </c>
      <c r="P1152" t="s">
        <v>8333</v>
      </c>
      <c r="Q1152" s="10">
        <f t="shared" si="51"/>
        <v>42377.954571759255</v>
      </c>
      <c r="R1152" s="10">
        <f t="shared" si="52"/>
        <v>42317.954571759255</v>
      </c>
      <c r="S1152">
        <f t="shared" si="53"/>
        <v>2015</v>
      </c>
    </row>
    <row r="1153" spans="1:19" ht="42.75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8332</v>
      </c>
      <c r="P1153" t="s">
        <v>8333</v>
      </c>
      <c r="Q1153" s="10">
        <f t="shared" si="51"/>
        <v>42254.102581018517</v>
      </c>
      <c r="R1153" s="10">
        <f t="shared" si="52"/>
        <v>42224.102581018517</v>
      </c>
      <c r="S1153">
        <f t="shared" si="53"/>
        <v>2015</v>
      </c>
    </row>
    <row r="1154" spans="1:19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8332</v>
      </c>
      <c r="P1154" t="s">
        <v>8333</v>
      </c>
      <c r="Q1154" s="10">
        <f t="shared" si="51"/>
        <v>42139.709629629629</v>
      </c>
      <c r="R1154" s="10">
        <f t="shared" si="52"/>
        <v>42109.709629629629</v>
      </c>
      <c r="S1154">
        <f t="shared" si="53"/>
        <v>2015</v>
      </c>
    </row>
    <row r="1155" spans="1:19" ht="28.5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8332</v>
      </c>
      <c r="P1155" t="s">
        <v>8333</v>
      </c>
      <c r="Q1155" s="10">
        <f t="shared" ref="Q1155:Q1218" si="54">(I1155/60/60/24)+DATE(1970,1,1)</f>
        <v>42173.714178240742</v>
      </c>
      <c r="R1155" s="10">
        <f t="shared" ref="R1155:R1218" si="55">(J1155/60/60/24)+DATE(1970, 1,1)</f>
        <v>42143.714178240742</v>
      </c>
      <c r="S1155">
        <f t="shared" ref="S1155:S1218" si="56">YEAR(R1155)</f>
        <v>2015</v>
      </c>
    </row>
    <row r="1156" spans="1:19" ht="42.75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8332</v>
      </c>
      <c r="P1156" t="s">
        <v>8333</v>
      </c>
      <c r="Q1156" s="10">
        <f t="shared" si="54"/>
        <v>42253.108865740738</v>
      </c>
      <c r="R1156" s="10">
        <f t="shared" si="55"/>
        <v>42223.108865740738</v>
      </c>
      <c r="S1156">
        <f t="shared" si="56"/>
        <v>2015</v>
      </c>
    </row>
    <row r="1157" spans="1:19" ht="42.75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8332</v>
      </c>
      <c r="P1157" t="s">
        <v>8333</v>
      </c>
      <c r="Q1157" s="10">
        <f t="shared" si="54"/>
        <v>41865.763981481483</v>
      </c>
      <c r="R1157" s="10">
        <f t="shared" si="55"/>
        <v>41835.763981481483</v>
      </c>
      <c r="S1157">
        <f t="shared" si="56"/>
        <v>2014</v>
      </c>
    </row>
    <row r="1158" spans="1:19" ht="42.75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8332</v>
      </c>
      <c r="P1158" t="s">
        <v>8333</v>
      </c>
      <c r="Q1158" s="10">
        <f t="shared" si="54"/>
        <v>42059.07131944444</v>
      </c>
      <c r="R1158" s="10">
        <f t="shared" si="55"/>
        <v>42029.07131944444</v>
      </c>
      <c r="S1158">
        <f t="shared" si="56"/>
        <v>2015</v>
      </c>
    </row>
    <row r="1159" spans="1:19" ht="42.75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8332</v>
      </c>
      <c r="P1159" t="s">
        <v>8333</v>
      </c>
      <c r="Q1159" s="10">
        <f t="shared" si="54"/>
        <v>41978.669907407413</v>
      </c>
      <c r="R1159" s="10">
        <f t="shared" si="55"/>
        <v>41918.628240740742</v>
      </c>
      <c r="S1159">
        <f t="shared" si="56"/>
        <v>2014</v>
      </c>
    </row>
    <row r="1160" spans="1:19" ht="42.75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8332</v>
      </c>
      <c r="P1160" t="s">
        <v>8333</v>
      </c>
      <c r="Q1160" s="10">
        <f t="shared" si="54"/>
        <v>41982.09175925926</v>
      </c>
      <c r="R1160" s="10">
        <f t="shared" si="55"/>
        <v>41952.09175925926</v>
      </c>
      <c r="S1160">
        <f t="shared" si="56"/>
        <v>2014</v>
      </c>
    </row>
    <row r="1161" spans="1:19" ht="42.75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8332</v>
      </c>
      <c r="P1161" t="s">
        <v>8333</v>
      </c>
      <c r="Q1161" s="10">
        <f t="shared" si="54"/>
        <v>42185.65625</v>
      </c>
      <c r="R1161" s="10">
        <f t="shared" si="55"/>
        <v>42154.726446759261</v>
      </c>
      <c r="S1161">
        <f t="shared" si="56"/>
        <v>2015</v>
      </c>
    </row>
    <row r="1162" spans="1:19" ht="42.75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8332</v>
      </c>
      <c r="P1162" t="s">
        <v>8333</v>
      </c>
      <c r="Q1162" s="10">
        <f t="shared" si="54"/>
        <v>42091.113263888896</v>
      </c>
      <c r="R1162" s="10">
        <f t="shared" si="55"/>
        <v>42061.154930555553</v>
      </c>
      <c r="S1162">
        <f t="shared" si="56"/>
        <v>2015</v>
      </c>
    </row>
    <row r="1163" spans="1:19" ht="42.75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8332</v>
      </c>
      <c r="P1163" t="s">
        <v>8333</v>
      </c>
      <c r="Q1163" s="10">
        <f t="shared" si="54"/>
        <v>42143.629502314812</v>
      </c>
      <c r="R1163" s="10">
        <f t="shared" si="55"/>
        <v>42122.629502314812</v>
      </c>
      <c r="S1163">
        <f t="shared" si="56"/>
        <v>2015</v>
      </c>
    </row>
    <row r="1164" spans="1:19" ht="42.75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8332</v>
      </c>
      <c r="P1164" t="s">
        <v>8333</v>
      </c>
      <c r="Q1164" s="10">
        <f t="shared" si="54"/>
        <v>41907.683611111112</v>
      </c>
      <c r="R1164" s="10">
        <f t="shared" si="55"/>
        <v>41876.683611111112</v>
      </c>
      <c r="S1164">
        <f t="shared" si="56"/>
        <v>2014</v>
      </c>
    </row>
    <row r="1165" spans="1:19" ht="42.75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8332</v>
      </c>
      <c r="P1165" t="s">
        <v>8333</v>
      </c>
      <c r="Q1165" s="10">
        <f t="shared" si="54"/>
        <v>41860.723611111112</v>
      </c>
      <c r="R1165" s="10">
        <f t="shared" si="55"/>
        <v>41830.723611111112</v>
      </c>
      <c r="S1165">
        <f t="shared" si="56"/>
        <v>2014</v>
      </c>
    </row>
    <row r="1166" spans="1:19" ht="57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8332</v>
      </c>
      <c r="P1166" t="s">
        <v>8333</v>
      </c>
      <c r="Q1166" s="10">
        <f t="shared" si="54"/>
        <v>42539.724328703705</v>
      </c>
      <c r="R1166" s="10">
        <f t="shared" si="55"/>
        <v>42509.724328703705</v>
      </c>
      <c r="S1166">
        <f t="shared" si="56"/>
        <v>2016</v>
      </c>
    </row>
    <row r="1167" spans="1:19" ht="42.75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8332</v>
      </c>
      <c r="P1167" t="s">
        <v>8333</v>
      </c>
      <c r="Q1167" s="10">
        <f t="shared" si="54"/>
        <v>41826.214467592588</v>
      </c>
      <c r="R1167" s="10">
        <f t="shared" si="55"/>
        <v>41792.214467592588</v>
      </c>
      <c r="S1167">
        <f t="shared" si="56"/>
        <v>2014</v>
      </c>
    </row>
    <row r="1168" spans="1:19" ht="42.75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8332</v>
      </c>
      <c r="P1168" t="s">
        <v>8333</v>
      </c>
      <c r="Q1168" s="10">
        <f t="shared" si="54"/>
        <v>42181.166666666672</v>
      </c>
      <c r="R1168" s="10">
        <f t="shared" si="55"/>
        <v>42150.485439814816</v>
      </c>
      <c r="S1168">
        <f t="shared" si="56"/>
        <v>2015</v>
      </c>
    </row>
    <row r="1169" spans="1:19" ht="42.75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8332</v>
      </c>
      <c r="P1169" t="s">
        <v>8333</v>
      </c>
      <c r="Q1169" s="10">
        <f t="shared" si="54"/>
        <v>41894.734895833331</v>
      </c>
      <c r="R1169" s="10">
        <f t="shared" si="55"/>
        <v>41863.734895833331</v>
      </c>
      <c r="S1169">
        <f t="shared" si="56"/>
        <v>2014</v>
      </c>
    </row>
    <row r="1170" spans="1:19" ht="42.75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8332</v>
      </c>
      <c r="P1170" t="s">
        <v>8333</v>
      </c>
      <c r="Q1170" s="10">
        <f t="shared" si="54"/>
        <v>42635.053993055553</v>
      </c>
      <c r="R1170" s="10">
        <f t="shared" si="55"/>
        <v>42605.053993055553</v>
      </c>
      <c r="S1170">
        <f t="shared" si="56"/>
        <v>2016</v>
      </c>
    </row>
    <row r="1171" spans="1:19" ht="42.75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8332</v>
      </c>
      <c r="P1171" t="s">
        <v>8333</v>
      </c>
      <c r="Q1171" s="10">
        <f t="shared" si="54"/>
        <v>42057.353738425925</v>
      </c>
      <c r="R1171" s="10">
        <f t="shared" si="55"/>
        <v>42027.353738425925</v>
      </c>
      <c r="S1171">
        <f t="shared" si="56"/>
        <v>2015</v>
      </c>
    </row>
    <row r="1172" spans="1:19" ht="42.75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8332</v>
      </c>
      <c r="P1172" t="s">
        <v>8333</v>
      </c>
      <c r="Q1172" s="10">
        <f t="shared" si="54"/>
        <v>42154.893182870372</v>
      </c>
      <c r="R1172" s="10">
        <f t="shared" si="55"/>
        <v>42124.893182870372</v>
      </c>
      <c r="S1172">
        <f t="shared" si="56"/>
        <v>2015</v>
      </c>
    </row>
    <row r="1173" spans="1:19" ht="28.5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8332</v>
      </c>
      <c r="P1173" t="s">
        <v>8333</v>
      </c>
      <c r="Q1173" s="10">
        <f t="shared" si="54"/>
        <v>41956.846377314811</v>
      </c>
      <c r="R1173" s="10">
        <f t="shared" si="55"/>
        <v>41938.804710648146</v>
      </c>
      <c r="S1173">
        <f t="shared" si="56"/>
        <v>2014</v>
      </c>
    </row>
    <row r="1174" spans="1:19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8332</v>
      </c>
      <c r="P1174" t="s">
        <v>8333</v>
      </c>
      <c r="Q1174" s="10">
        <f t="shared" si="54"/>
        <v>41871.682314814818</v>
      </c>
      <c r="R1174" s="10">
        <f t="shared" si="55"/>
        <v>41841.682314814818</v>
      </c>
      <c r="S1174">
        <f t="shared" si="56"/>
        <v>2014</v>
      </c>
    </row>
    <row r="1175" spans="1:19" ht="42.75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8332</v>
      </c>
      <c r="P1175" t="s">
        <v>8333</v>
      </c>
      <c r="Q1175" s="10">
        <f t="shared" si="54"/>
        <v>42219.185844907406</v>
      </c>
      <c r="R1175" s="10">
        <f t="shared" si="55"/>
        <v>42184.185844907406</v>
      </c>
      <c r="S1175">
        <f t="shared" si="56"/>
        <v>2015</v>
      </c>
    </row>
    <row r="1176" spans="1:19" ht="42.75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8332</v>
      </c>
      <c r="P1176" t="s">
        <v>8333</v>
      </c>
      <c r="Q1176" s="10">
        <f t="shared" si="54"/>
        <v>42498.84174768519</v>
      </c>
      <c r="R1176" s="10">
        <f t="shared" si="55"/>
        <v>42468.84174768519</v>
      </c>
      <c r="S1176">
        <f t="shared" si="56"/>
        <v>2016</v>
      </c>
    </row>
    <row r="1177" spans="1:19" ht="42.75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8332</v>
      </c>
      <c r="P1177" t="s">
        <v>8333</v>
      </c>
      <c r="Q1177" s="10">
        <f t="shared" si="54"/>
        <v>42200.728460648148</v>
      </c>
      <c r="R1177" s="10">
        <f t="shared" si="55"/>
        <v>42170.728460648148</v>
      </c>
      <c r="S1177">
        <f t="shared" si="56"/>
        <v>2015</v>
      </c>
    </row>
    <row r="1178" spans="1:19" ht="57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8332</v>
      </c>
      <c r="P1178" t="s">
        <v>8333</v>
      </c>
      <c r="Q1178" s="10">
        <f t="shared" si="54"/>
        <v>42800.541666666672</v>
      </c>
      <c r="R1178" s="10">
        <f t="shared" si="55"/>
        <v>42746.019652777773</v>
      </c>
      <c r="S1178">
        <f t="shared" si="56"/>
        <v>2017</v>
      </c>
    </row>
    <row r="1179" spans="1:19" ht="42.75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8332</v>
      </c>
      <c r="P1179" t="s">
        <v>8333</v>
      </c>
      <c r="Q1179" s="10">
        <f t="shared" si="54"/>
        <v>41927.660833333335</v>
      </c>
      <c r="R1179" s="10">
        <f t="shared" si="55"/>
        <v>41897.660833333335</v>
      </c>
      <c r="S1179">
        <f t="shared" si="56"/>
        <v>2014</v>
      </c>
    </row>
    <row r="1180" spans="1:19" ht="42.75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8332</v>
      </c>
      <c r="P1180" t="s">
        <v>8333</v>
      </c>
      <c r="Q1180" s="10">
        <f t="shared" si="54"/>
        <v>41867.905694444446</v>
      </c>
      <c r="R1180" s="10">
        <f t="shared" si="55"/>
        <v>41837.905694444446</v>
      </c>
      <c r="S1180">
        <f t="shared" si="56"/>
        <v>2014</v>
      </c>
    </row>
    <row r="1181" spans="1:19" ht="42.75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8332</v>
      </c>
      <c r="P1181" t="s">
        <v>8333</v>
      </c>
      <c r="Q1181" s="10">
        <f t="shared" si="54"/>
        <v>42305.720219907409</v>
      </c>
      <c r="R1181" s="10">
        <f t="shared" si="55"/>
        <v>42275.720219907409</v>
      </c>
      <c r="S1181">
        <f t="shared" si="56"/>
        <v>2015</v>
      </c>
    </row>
    <row r="1182" spans="1:19" ht="28.5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8332</v>
      </c>
      <c r="P1182" t="s">
        <v>8333</v>
      </c>
      <c r="Q1182" s="10">
        <f t="shared" si="54"/>
        <v>41818.806875000002</v>
      </c>
      <c r="R1182" s="10">
        <f t="shared" si="55"/>
        <v>41781.806875000002</v>
      </c>
      <c r="S1182">
        <f t="shared" si="56"/>
        <v>2014</v>
      </c>
    </row>
    <row r="1183" spans="1:19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8332</v>
      </c>
      <c r="P1183" t="s">
        <v>8333</v>
      </c>
      <c r="Q1183" s="10">
        <f t="shared" si="54"/>
        <v>42064.339363425926</v>
      </c>
      <c r="R1183" s="10">
        <f t="shared" si="55"/>
        <v>42034.339363425926</v>
      </c>
      <c r="S1183">
        <f t="shared" si="56"/>
        <v>2015</v>
      </c>
    </row>
    <row r="1184" spans="1:19" ht="42.75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8332</v>
      </c>
      <c r="P1184" t="s">
        <v>8333</v>
      </c>
      <c r="Q1184" s="10">
        <f t="shared" si="54"/>
        <v>42747.695833333331</v>
      </c>
      <c r="R1184" s="10">
        <f t="shared" si="55"/>
        <v>42728.827407407407</v>
      </c>
      <c r="S1184">
        <f t="shared" si="56"/>
        <v>2016</v>
      </c>
    </row>
    <row r="1185" spans="1:19" ht="42.75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8332</v>
      </c>
      <c r="P1185" t="s">
        <v>8333</v>
      </c>
      <c r="Q1185" s="10">
        <f t="shared" si="54"/>
        <v>42676.165972222225</v>
      </c>
      <c r="R1185" s="10">
        <f t="shared" si="55"/>
        <v>42656.86137731481</v>
      </c>
      <c r="S1185">
        <f t="shared" si="56"/>
        <v>2016</v>
      </c>
    </row>
    <row r="1186" spans="1:19" ht="42.75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8334</v>
      </c>
      <c r="P1186" t="s">
        <v>8335</v>
      </c>
      <c r="Q1186" s="10">
        <f t="shared" si="54"/>
        <v>42772.599664351852</v>
      </c>
      <c r="R1186" s="10">
        <f t="shared" si="55"/>
        <v>42741.599664351852</v>
      </c>
      <c r="S1186">
        <f t="shared" si="56"/>
        <v>2017</v>
      </c>
    </row>
    <row r="1187" spans="1:19" ht="57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8334</v>
      </c>
      <c r="P1187" t="s">
        <v>8335</v>
      </c>
      <c r="Q1187" s="10">
        <f t="shared" si="54"/>
        <v>42163.166666666672</v>
      </c>
      <c r="R1187" s="10">
        <f t="shared" si="55"/>
        <v>42130.865150462967</v>
      </c>
      <c r="S1187">
        <f t="shared" si="56"/>
        <v>2015</v>
      </c>
    </row>
    <row r="1188" spans="1:19" ht="42.75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8334</v>
      </c>
      <c r="P1188" t="s">
        <v>8335</v>
      </c>
      <c r="Q1188" s="10">
        <f t="shared" si="54"/>
        <v>42156.945833333331</v>
      </c>
      <c r="R1188" s="10">
        <f t="shared" si="55"/>
        <v>42123.86336805555</v>
      </c>
      <c r="S1188">
        <f t="shared" si="56"/>
        <v>2015</v>
      </c>
    </row>
    <row r="1189" spans="1:19" ht="42.75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8334</v>
      </c>
      <c r="P1189" t="s">
        <v>8335</v>
      </c>
      <c r="Q1189" s="10">
        <f t="shared" si="54"/>
        <v>42141.75</v>
      </c>
      <c r="R1189" s="10">
        <f t="shared" si="55"/>
        <v>42109.894942129627</v>
      </c>
      <c r="S1189">
        <f t="shared" si="56"/>
        <v>2015</v>
      </c>
    </row>
    <row r="1190" spans="1:19" ht="42.75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8334</v>
      </c>
      <c r="P1190" t="s">
        <v>8335</v>
      </c>
      <c r="Q1190" s="10">
        <f t="shared" si="54"/>
        <v>42732.700694444444</v>
      </c>
      <c r="R1190" s="10">
        <f t="shared" si="55"/>
        <v>42711.700694444444</v>
      </c>
      <c r="S1190">
        <f t="shared" si="56"/>
        <v>2016</v>
      </c>
    </row>
    <row r="1191" spans="1:19" ht="42.75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8334</v>
      </c>
      <c r="P1191" t="s">
        <v>8335</v>
      </c>
      <c r="Q1191" s="10">
        <f t="shared" si="54"/>
        <v>42550.979108796295</v>
      </c>
      <c r="R1191" s="10">
        <f t="shared" si="55"/>
        <v>42529.979108796295</v>
      </c>
      <c r="S1191">
        <f t="shared" si="56"/>
        <v>2016</v>
      </c>
    </row>
    <row r="1192" spans="1:19" ht="28.5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8334</v>
      </c>
      <c r="P1192" t="s">
        <v>8335</v>
      </c>
      <c r="Q1192" s="10">
        <f t="shared" si="54"/>
        <v>41882.665798611109</v>
      </c>
      <c r="R1192" s="10">
        <f t="shared" si="55"/>
        <v>41852.665798611109</v>
      </c>
      <c r="S1192">
        <f t="shared" si="56"/>
        <v>2014</v>
      </c>
    </row>
    <row r="1193" spans="1:19" ht="42.75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8334</v>
      </c>
      <c r="P1193" t="s">
        <v>8335</v>
      </c>
      <c r="Q1193" s="10">
        <f t="shared" si="54"/>
        <v>42449.562037037031</v>
      </c>
      <c r="R1193" s="10">
        <f t="shared" si="55"/>
        <v>42419.603703703702</v>
      </c>
      <c r="S1193">
        <f t="shared" si="56"/>
        <v>2016</v>
      </c>
    </row>
    <row r="1194" spans="1:19" ht="28.5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8334</v>
      </c>
      <c r="P1194" t="s">
        <v>8335</v>
      </c>
      <c r="Q1194" s="10">
        <f t="shared" si="54"/>
        <v>42777.506689814814</v>
      </c>
      <c r="R1194" s="10">
        <f t="shared" si="55"/>
        <v>42747.506689814814</v>
      </c>
      <c r="S1194">
        <f t="shared" si="56"/>
        <v>2017</v>
      </c>
    </row>
    <row r="1195" spans="1:19" ht="42.75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8334</v>
      </c>
      <c r="P1195" t="s">
        <v>8335</v>
      </c>
      <c r="Q1195" s="10">
        <f t="shared" si="54"/>
        <v>42469.734409722223</v>
      </c>
      <c r="R1195" s="10">
        <f t="shared" si="55"/>
        <v>42409.776076388895</v>
      </c>
      <c r="S1195">
        <f t="shared" si="56"/>
        <v>2016</v>
      </c>
    </row>
    <row r="1196" spans="1:19" ht="42.75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8334</v>
      </c>
      <c r="P1196" t="s">
        <v>8335</v>
      </c>
      <c r="Q1196" s="10">
        <f t="shared" si="54"/>
        <v>42102.488182870366</v>
      </c>
      <c r="R1196" s="10">
        <f t="shared" si="55"/>
        <v>42072.488182870366</v>
      </c>
      <c r="S1196">
        <f t="shared" si="56"/>
        <v>2015</v>
      </c>
    </row>
    <row r="1197" spans="1:19" ht="57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8334</v>
      </c>
      <c r="P1197" t="s">
        <v>8335</v>
      </c>
      <c r="Q1197" s="10">
        <f t="shared" si="54"/>
        <v>42358.375</v>
      </c>
      <c r="R1197" s="10">
        <f t="shared" si="55"/>
        <v>42298.34783564815</v>
      </c>
      <c r="S1197">
        <f t="shared" si="56"/>
        <v>2015</v>
      </c>
    </row>
    <row r="1198" spans="1:19" ht="28.5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8334</v>
      </c>
      <c r="P1198" t="s">
        <v>8335</v>
      </c>
      <c r="Q1198" s="10">
        <f t="shared" si="54"/>
        <v>42356.818738425922</v>
      </c>
      <c r="R1198" s="10">
        <f t="shared" si="55"/>
        <v>42326.818738425922</v>
      </c>
      <c r="S1198">
        <f t="shared" si="56"/>
        <v>2015</v>
      </c>
    </row>
    <row r="1199" spans="1:19" ht="42.75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8334</v>
      </c>
      <c r="P1199" t="s">
        <v>8335</v>
      </c>
      <c r="Q1199" s="10">
        <f t="shared" si="54"/>
        <v>42534.249305555553</v>
      </c>
      <c r="R1199" s="10">
        <f t="shared" si="55"/>
        <v>42503.66474537037</v>
      </c>
      <c r="S1199">
        <f t="shared" si="56"/>
        <v>2016</v>
      </c>
    </row>
    <row r="1200" spans="1:19" ht="42.75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8334</v>
      </c>
      <c r="P1200" t="s">
        <v>8335</v>
      </c>
      <c r="Q1200" s="10">
        <f t="shared" si="54"/>
        <v>42369.125</v>
      </c>
      <c r="R1200" s="10">
        <f t="shared" si="55"/>
        <v>42333.619050925925</v>
      </c>
      <c r="S1200">
        <f t="shared" si="56"/>
        <v>2015</v>
      </c>
    </row>
    <row r="1201" spans="1:19" ht="42.75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8334</v>
      </c>
      <c r="P1201" t="s">
        <v>8335</v>
      </c>
      <c r="Q1201" s="10">
        <f t="shared" si="54"/>
        <v>42193.770833333328</v>
      </c>
      <c r="R1201" s="10">
        <f t="shared" si="55"/>
        <v>42161.770833333328</v>
      </c>
      <c r="S1201">
        <f t="shared" si="56"/>
        <v>2015</v>
      </c>
    </row>
    <row r="1202" spans="1:19" ht="42.75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8334</v>
      </c>
      <c r="P1202" t="s">
        <v>8335</v>
      </c>
      <c r="Q1202" s="10">
        <f t="shared" si="54"/>
        <v>42110.477500000001</v>
      </c>
      <c r="R1202" s="10">
        <f t="shared" si="55"/>
        <v>42089.477500000001</v>
      </c>
      <c r="S1202">
        <f t="shared" si="56"/>
        <v>2015</v>
      </c>
    </row>
    <row r="1203" spans="1:19" ht="42.75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8334</v>
      </c>
      <c r="P1203" t="s">
        <v>8335</v>
      </c>
      <c r="Q1203" s="10">
        <f t="shared" si="54"/>
        <v>42566.60701388889</v>
      </c>
      <c r="R1203" s="10">
        <f t="shared" si="55"/>
        <v>42536.60701388889</v>
      </c>
      <c r="S1203">
        <f t="shared" si="56"/>
        <v>2016</v>
      </c>
    </row>
    <row r="1204" spans="1:19" ht="42.75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8334</v>
      </c>
      <c r="P1204" t="s">
        <v>8335</v>
      </c>
      <c r="Q1204" s="10">
        <f t="shared" si="54"/>
        <v>42182.288819444439</v>
      </c>
      <c r="R1204" s="10">
        <f t="shared" si="55"/>
        <v>42152.288819444439</v>
      </c>
      <c r="S1204">
        <f t="shared" si="56"/>
        <v>2015</v>
      </c>
    </row>
    <row r="1205" spans="1:19" ht="42.75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8334</v>
      </c>
      <c r="P1205" t="s">
        <v>8335</v>
      </c>
      <c r="Q1205" s="10">
        <f t="shared" si="54"/>
        <v>42155.614895833336</v>
      </c>
      <c r="R1205" s="10">
        <f t="shared" si="55"/>
        <v>42125.614895833336</v>
      </c>
      <c r="S1205">
        <f t="shared" si="56"/>
        <v>2015</v>
      </c>
    </row>
    <row r="1206" spans="1:19" ht="42.75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8334</v>
      </c>
      <c r="P1206" t="s">
        <v>8335</v>
      </c>
      <c r="Q1206" s="10">
        <f t="shared" si="54"/>
        <v>42342.208333333328</v>
      </c>
      <c r="R1206" s="10">
        <f t="shared" si="55"/>
        <v>42297.748067129629</v>
      </c>
      <c r="S1206">
        <f t="shared" si="56"/>
        <v>2015</v>
      </c>
    </row>
    <row r="1207" spans="1:19" ht="42.75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8334</v>
      </c>
      <c r="P1207" t="s">
        <v>8335</v>
      </c>
      <c r="Q1207" s="10">
        <f t="shared" si="54"/>
        <v>42168.506377314814</v>
      </c>
      <c r="R1207" s="10">
        <f t="shared" si="55"/>
        <v>42138.506377314814</v>
      </c>
      <c r="S1207">
        <f t="shared" si="56"/>
        <v>2015</v>
      </c>
    </row>
    <row r="1208" spans="1:19" ht="42.75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8334</v>
      </c>
      <c r="P1208" t="s">
        <v>8335</v>
      </c>
      <c r="Q1208" s="10">
        <f t="shared" si="54"/>
        <v>42805.561805555553</v>
      </c>
      <c r="R1208" s="10">
        <f t="shared" si="55"/>
        <v>42772.776076388895</v>
      </c>
      <c r="S1208">
        <f t="shared" si="56"/>
        <v>2017</v>
      </c>
    </row>
    <row r="1209" spans="1:19" ht="28.5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8334</v>
      </c>
      <c r="P1209" t="s">
        <v>8335</v>
      </c>
      <c r="Q1209" s="10">
        <f t="shared" si="54"/>
        <v>42460.416666666672</v>
      </c>
      <c r="R1209" s="10">
        <f t="shared" si="55"/>
        <v>42430.430243055554</v>
      </c>
      <c r="S1209">
        <f t="shared" si="56"/>
        <v>2016</v>
      </c>
    </row>
    <row r="1210" spans="1:19" ht="42.75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8334</v>
      </c>
      <c r="P1210" t="s">
        <v>8335</v>
      </c>
      <c r="Q1210" s="10">
        <f t="shared" si="54"/>
        <v>42453.667407407411</v>
      </c>
      <c r="R1210" s="10">
        <f t="shared" si="55"/>
        <v>42423.709074074075</v>
      </c>
      <c r="S1210">
        <f t="shared" si="56"/>
        <v>2016</v>
      </c>
    </row>
    <row r="1211" spans="1:19" ht="42.75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8334</v>
      </c>
      <c r="P1211" t="s">
        <v>8335</v>
      </c>
      <c r="Q1211" s="10">
        <f t="shared" si="54"/>
        <v>42791.846122685187</v>
      </c>
      <c r="R1211" s="10">
        <f t="shared" si="55"/>
        <v>42761.846122685187</v>
      </c>
      <c r="S1211">
        <f t="shared" si="56"/>
        <v>2017</v>
      </c>
    </row>
    <row r="1212" spans="1:19" ht="28.5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8334</v>
      </c>
      <c r="P1212" t="s">
        <v>8335</v>
      </c>
      <c r="Q1212" s="10">
        <f t="shared" si="54"/>
        <v>42155.875</v>
      </c>
      <c r="R1212" s="10">
        <f t="shared" si="55"/>
        <v>42132.941805555558</v>
      </c>
      <c r="S1212">
        <f t="shared" si="56"/>
        <v>2015</v>
      </c>
    </row>
    <row r="1213" spans="1:19" ht="42.75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8334</v>
      </c>
      <c r="P1213" t="s">
        <v>8335</v>
      </c>
      <c r="Q1213" s="10">
        <f t="shared" si="54"/>
        <v>42530.866446759261</v>
      </c>
      <c r="R1213" s="10">
        <f t="shared" si="55"/>
        <v>42515.866446759261</v>
      </c>
      <c r="S1213">
        <f t="shared" si="56"/>
        <v>2016</v>
      </c>
    </row>
    <row r="1214" spans="1:19" ht="42.75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8334</v>
      </c>
      <c r="P1214" t="s">
        <v>8335</v>
      </c>
      <c r="Q1214" s="10">
        <f t="shared" si="54"/>
        <v>42335.041666666672</v>
      </c>
      <c r="R1214" s="10">
        <f t="shared" si="55"/>
        <v>42318.950173611112</v>
      </c>
      <c r="S1214">
        <f t="shared" si="56"/>
        <v>2015</v>
      </c>
    </row>
    <row r="1215" spans="1:19" ht="42.75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8334</v>
      </c>
      <c r="P1215" t="s">
        <v>8335</v>
      </c>
      <c r="Q1215" s="10">
        <f t="shared" si="54"/>
        <v>42766.755787037036</v>
      </c>
      <c r="R1215" s="10">
        <f t="shared" si="55"/>
        <v>42731.755787037036</v>
      </c>
      <c r="S1215">
        <f t="shared" si="56"/>
        <v>2016</v>
      </c>
    </row>
    <row r="1216" spans="1:19" ht="42.75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8334</v>
      </c>
      <c r="P1216" t="s">
        <v>8335</v>
      </c>
      <c r="Q1216" s="10">
        <f t="shared" si="54"/>
        <v>42164.840335648143</v>
      </c>
      <c r="R1216" s="10">
        <f t="shared" si="55"/>
        <v>42104.840335648143</v>
      </c>
      <c r="S1216">
        <f t="shared" si="56"/>
        <v>2015</v>
      </c>
    </row>
    <row r="1217" spans="1:19" ht="42.75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8334</v>
      </c>
      <c r="P1217" t="s">
        <v>8335</v>
      </c>
      <c r="Q1217" s="10">
        <f t="shared" si="54"/>
        <v>41789.923101851848</v>
      </c>
      <c r="R1217" s="10">
        <f t="shared" si="55"/>
        <v>41759.923101851848</v>
      </c>
      <c r="S1217">
        <f t="shared" si="56"/>
        <v>2014</v>
      </c>
    </row>
    <row r="1218" spans="1:19" ht="28.5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8334</v>
      </c>
      <c r="P1218" t="s">
        <v>8335</v>
      </c>
      <c r="Q1218" s="10">
        <f t="shared" si="54"/>
        <v>42279.960416666669</v>
      </c>
      <c r="R1218" s="10">
        <f t="shared" si="55"/>
        <v>42247.616400462968</v>
      </c>
      <c r="S1218">
        <f t="shared" si="56"/>
        <v>2015</v>
      </c>
    </row>
    <row r="1219" spans="1:19" ht="42.75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8334</v>
      </c>
      <c r="P1219" t="s">
        <v>8335</v>
      </c>
      <c r="Q1219" s="10">
        <f t="shared" ref="Q1219:Q1282" si="57">(I1219/60/60/24)+DATE(1970,1,1)</f>
        <v>42565.809490740736</v>
      </c>
      <c r="R1219" s="10">
        <f t="shared" ref="R1219:R1282" si="58">(J1219/60/60/24)+DATE(1970, 1,1)</f>
        <v>42535.809490740736</v>
      </c>
      <c r="S1219">
        <f t="shared" ref="S1219:S1282" si="59">YEAR(R1219)</f>
        <v>2016</v>
      </c>
    </row>
    <row r="1220" spans="1:19" ht="42.75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8334</v>
      </c>
      <c r="P1220" t="s">
        <v>8335</v>
      </c>
      <c r="Q1220" s="10">
        <f t="shared" si="57"/>
        <v>42309.125</v>
      </c>
      <c r="R1220" s="10">
        <f t="shared" si="58"/>
        <v>42278.662037037036</v>
      </c>
      <c r="S1220">
        <f t="shared" si="59"/>
        <v>2015</v>
      </c>
    </row>
    <row r="1221" spans="1:19" ht="28.5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8334</v>
      </c>
      <c r="P1221" t="s">
        <v>8335</v>
      </c>
      <c r="Q1221" s="10">
        <f t="shared" si="57"/>
        <v>42663.461956018517</v>
      </c>
      <c r="R1221" s="10">
        <f t="shared" si="58"/>
        <v>42633.461956018517</v>
      </c>
      <c r="S1221">
        <f t="shared" si="59"/>
        <v>2016</v>
      </c>
    </row>
    <row r="1222" spans="1:19" ht="42.75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8334</v>
      </c>
      <c r="P1222" t="s">
        <v>8335</v>
      </c>
      <c r="Q1222" s="10">
        <f t="shared" si="57"/>
        <v>42241.628611111111</v>
      </c>
      <c r="R1222" s="10">
        <f t="shared" si="58"/>
        <v>42211.628611111111</v>
      </c>
      <c r="S1222">
        <f t="shared" si="59"/>
        <v>2015</v>
      </c>
    </row>
    <row r="1223" spans="1:19" ht="42.75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8334</v>
      </c>
      <c r="P1223" t="s">
        <v>8335</v>
      </c>
      <c r="Q1223" s="10">
        <f t="shared" si="57"/>
        <v>42708</v>
      </c>
      <c r="R1223" s="10">
        <f t="shared" si="58"/>
        <v>42680.47555555556</v>
      </c>
      <c r="S1223">
        <f t="shared" si="59"/>
        <v>2016</v>
      </c>
    </row>
    <row r="1224" spans="1:19" ht="28.5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8334</v>
      </c>
      <c r="P1224" t="s">
        <v>8335</v>
      </c>
      <c r="Q1224" s="10">
        <f t="shared" si="57"/>
        <v>42461.166666666672</v>
      </c>
      <c r="R1224" s="10">
        <f t="shared" si="58"/>
        <v>42430.720451388886</v>
      </c>
      <c r="S1224">
        <f t="shared" si="59"/>
        <v>2016</v>
      </c>
    </row>
    <row r="1225" spans="1:19" ht="28.5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8334</v>
      </c>
      <c r="P1225" t="s">
        <v>8335</v>
      </c>
      <c r="Q1225" s="10">
        <f t="shared" si="57"/>
        <v>42684.218854166669</v>
      </c>
      <c r="R1225" s="10">
        <f t="shared" si="58"/>
        <v>42654.177187499998</v>
      </c>
      <c r="S1225">
        <f t="shared" si="59"/>
        <v>2016</v>
      </c>
    </row>
    <row r="1226" spans="1:19" ht="28.5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8321</v>
      </c>
      <c r="P1226" t="s">
        <v>8336</v>
      </c>
      <c r="Q1226" s="10">
        <f t="shared" si="57"/>
        <v>41796.549791666665</v>
      </c>
      <c r="R1226" s="10">
        <f t="shared" si="58"/>
        <v>41736.549791666665</v>
      </c>
      <c r="S1226">
        <f t="shared" si="59"/>
        <v>2014</v>
      </c>
    </row>
    <row r="1227" spans="1:19" ht="42.75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8321</v>
      </c>
      <c r="P1227" t="s">
        <v>8336</v>
      </c>
      <c r="Q1227" s="10">
        <f t="shared" si="57"/>
        <v>41569.905995370369</v>
      </c>
      <c r="R1227" s="10">
        <f t="shared" si="58"/>
        <v>41509.905995370369</v>
      </c>
      <c r="S1227">
        <f t="shared" si="59"/>
        <v>2013</v>
      </c>
    </row>
    <row r="1228" spans="1:19" ht="42.75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8321</v>
      </c>
      <c r="P1228" t="s">
        <v>8336</v>
      </c>
      <c r="Q1228" s="10">
        <f t="shared" si="57"/>
        <v>41750.041666666664</v>
      </c>
      <c r="R1228" s="10">
        <f t="shared" si="58"/>
        <v>41715.874780092592</v>
      </c>
      <c r="S1228">
        <f t="shared" si="59"/>
        <v>2014</v>
      </c>
    </row>
    <row r="1229" spans="1:19" ht="42.75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8321</v>
      </c>
      <c r="P1229" t="s">
        <v>8336</v>
      </c>
      <c r="Q1229" s="10">
        <f t="shared" si="57"/>
        <v>41858.291666666664</v>
      </c>
      <c r="R1229" s="10">
        <f t="shared" si="58"/>
        <v>41827.919166666667</v>
      </c>
      <c r="S1229">
        <f t="shared" si="59"/>
        <v>2014</v>
      </c>
    </row>
    <row r="1230" spans="1:19" ht="42.75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8321</v>
      </c>
      <c r="P1230" t="s">
        <v>8336</v>
      </c>
      <c r="Q1230" s="10">
        <f t="shared" si="57"/>
        <v>40814.729259259257</v>
      </c>
      <c r="R1230" s="10">
        <f t="shared" si="58"/>
        <v>40754.729259259257</v>
      </c>
      <c r="S1230">
        <f t="shared" si="59"/>
        <v>2011</v>
      </c>
    </row>
    <row r="1231" spans="1:19" ht="42.75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8321</v>
      </c>
      <c r="P1231" t="s">
        <v>8336</v>
      </c>
      <c r="Q1231" s="10">
        <f t="shared" si="57"/>
        <v>41015.666666666664</v>
      </c>
      <c r="R1231" s="10">
        <f t="shared" si="58"/>
        <v>40985.459803240738</v>
      </c>
      <c r="S1231">
        <f t="shared" si="59"/>
        <v>2012</v>
      </c>
    </row>
    <row r="1232" spans="1:19" ht="42.75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8321</v>
      </c>
      <c r="P1232" t="s">
        <v>8336</v>
      </c>
      <c r="Q1232" s="10">
        <f t="shared" si="57"/>
        <v>40598.972569444442</v>
      </c>
      <c r="R1232" s="10">
        <f t="shared" si="58"/>
        <v>40568.972569444442</v>
      </c>
      <c r="S1232">
        <f t="shared" si="59"/>
        <v>2011</v>
      </c>
    </row>
    <row r="1233" spans="1:19" ht="42.75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8321</v>
      </c>
      <c r="P1233" t="s">
        <v>8336</v>
      </c>
      <c r="Q1233" s="10">
        <f t="shared" si="57"/>
        <v>42244.041666666672</v>
      </c>
      <c r="R1233" s="10">
        <f t="shared" si="58"/>
        <v>42193.941759259258</v>
      </c>
      <c r="S1233">
        <f t="shared" si="59"/>
        <v>2015</v>
      </c>
    </row>
    <row r="1234" spans="1:19" ht="42.75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8321</v>
      </c>
      <c r="P1234" t="s">
        <v>8336</v>
      </c>
      <c r="Q1234" s="10">
        <f t="shared" si="57"/>
        <v>41553.848032407412</v>
      </c>
      <c r="R1234" s="10">
        <f t="shared" si="58"/>
        <v>41506.848032407412</v>
      </c>
      <c r="S1234">
        <f t="shared" si="59"/>
        <v>2013</v>
      </c>
    </row>
    <row r="1235" spans="1:19" ht="42.75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8321</v>
      </c>
      <c r="P1235" t="s">
        <v>8336</v>
      </c>
      <c r="Q1235" s="10">
        <f t="shared" si="57"/>
        <v>40960.948773148149</v>
      </c>
      <c r="R1235" s="10">
        <f t="shared" si="58"/>
        <v>40939.948773148149</v>
      </c>
      <c r="S1235">
        <f t="shared" si="59"/>
        <v>2012</v>
      </c>
    </row>
    <row r="1236" spans="1:19" ht="42.75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8321</v>
      </c>
      <c r="P1236" t="s">
        <v>8336</v>
      </c>
      <c r="Q1236" s="10">
        <f t="shared" si="57"/>
        <v>42037.788680555561</v>
      </c>
      <c r="R1236" s="10">
        <f t="shared" si="58"/>
        <v>42007.788680555561</v>
      </c>
      <c r="S1236">
        <f t="shared" si="59"/>
        <v>2015</v>
      </c>
    </row>
    <row r="1237" spans="1:19" ht="42.75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8321</v>
      </c>
      <c r="P1237" t="s">
        <v>8336</v>
      </c>
      <c r="Q1237" s="10">
        <f t="shared" si="57"/>
        <v>41623.135405092595</v>
      </c>
      <c r="R1237" s="10">
        <f t="shared" si="58"/>
        <v>41583.135405092595</v>
      </c>
      <c r="S1237">
        <f t="shared" si="59"/>
        <v>2013</v>
      </c>
    </row>
    <row r="1238" spans="1:19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8321</v>
      </c>
      <c r="P1238" t="s">
        <v>8336</v>
      </c>
      <c r="Q1238" s="10">
        <f t="shared" si="57"/>
        <v>41118.666666666664</v>
      </c>
      <c r="R1238" s="10">
        <f t="shared" si="58"/>
        <v>41110.680138888885</v>
      </c>
      <c r="S1238">
        <f t="shared" si="59"/>
        <v>2012</v>
      </c>
    </row>
    <row r="1239" spans="1:19" ht="42.75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8321</v>
      </c>
      <c r="P1239" t="s">
        <v>8336</v>
      </c>
      <c r="Q1239" s="10">
        <f t="shared" si="57"/>
        <v>41145.283159722225</v>
      </c>
      <c r="R1239" s="10">
        <f t="shared" si="58"/>
        <v>41125.283159722225</v>
      </c>
      <c r="S1239">
        <f t="shared" si="59"/>
        <v>2012</v>
      </c>
    </row>
    <row r="1240" spans="1:19" ht="57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8321</v>
      </c>
      <c r="P1240" t="s">
        <v>8336</v>
      </c>
      <c r="Q1240" s="10">
        <f t="shared" si="57"/>
        <v>40761.61037037037</v>
      </c>
      <c r="R1240" s="10">
        <f t="shared" si="58"/>
        <v>40731.61037037037</v>
      </c>
      <c r="S1240">
        <f t="shared" si="59"/>
        <v>2011</v>
      </c>
    </row>
    <row r="1241" spans="1:19" ht="28.5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8321</v>
      </c>
      <c r="P1241" t="s">
        <v>8336</v>
      </c>
      <c r="Q1241" s="10">
        <f t="shared" si="57"/>
        <v>40913.962581018517</v>
      </c>
      <c r="R1241" s="10">
        <f t="shared" si="58"/>
        <v>40883.962581018517</v>
      </c>
      <c r="S1241">
        <f t="shared" si="59"/>
        <v>2011</v>
      </c>
    </row>
    <row r="1242" spans="1:19" ht="28.5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8321</v>
      </c>
      <c r="P1242" t="s">
        <v>8336</v>
      </c>
      <c r="Q1242" s="10">
        <f t="shared" si="57"/>
        <v>41467.910416666666</v>
      </c>
      <c r="R1242" s="10">
        <f t="shared" si="58"/>
        <v>41409.040011574078</v>
      </c>
      <c r="S1242">
        <f t="shared" si="59"/>
        <v>2013</v>
      </c>
    </row>
    <row r="1243" spans="1:19" ht="42.75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8321</v>
      </c>
      <c r="P1243" t="s">
        <v>8336</v>
      </c>
      <c r="Q1243" s="10">
        <f t="shared" si="57"/>
        <v>41946.249305555553</v>
      </c>
      <c r="R1243" s="10">
        <f t="shared" si="58"/>
        <v>41923.837731481479</v>
      </c>
      <c r="S1243">
        <f t="shared" si="59"/>
        <v>2014</v>
      </c>
    </row>
    <row r="1244" spans="1:19" ht="42.75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8321</v>
      </c>
      <c r="P1244" t="s">
        <v>8336</v>
      </c>
      <c r="Q1244" s="10">
        <f t="shared" si="57"/>
        <v>40797.554166666669</v>
      </c>
      <c r="R1244" s="10">
        <f t="shared" si="58"/>
        <v>40782.165532407409</v>
      </c>
      <c r="S1244">
        <f t="shared" si="59"/>
        <v>2011</v>
      </c>
    </row>
    <row r="1245" spans="1:19" ht="42.75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8321</v>
      </c>
      <c r="P1245" t="s">
        <v>8336</v>
      </c>
      <c r="Q1245" s="10">
        <f t="shared" si="57"/>
        <v>40732.875</v>
      </c>
      <c r="R1245" s="10">
        <f t="shared" si="58"/>
        <v>40671.879293981481</v>
      </c>
      <c r="S1245">
        <f t="shared" si="59"/>
        <v>2011</v>
      </c>
    </row>
    <row r="1246" spans="1:19" ht="42.75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8321</v>
      </c>
      <c r="P1246" t="s">
        <v>8322</v>
      </c>
      <c r="Q1246" s="10">
        <f t="shared" si="57"/>
        <v>41386.875</v>
      </c>
      <c r="R1246" s="10">
        <f t="shared" si="58"/>
        <v>41355.825497685182</v>
      </c>
      <c r="S1246">
        <f t="shared" si="59"/>
        <v>2013</v>
      </c>
    </row>
    <row r="1247" spans="1:19" ht="42.75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8321</v>
      </c>
      <c r="P1247" t="s">
        <v>8322</v>
      </c>
      <c r="Q1247" s="10">
        <f t="shared" si="57"/>
        <v>41804.599930555552</v>
      </c>
      <c r="R1247" s="10">
        <f t="shared" si="58"/>
        <v>41774.599930555552</v>
      </c>
      <c r="S1247">
        <f t="shared" si="59"/>
        <v>2014</v>
      </c>
    </row>
    <row r="1248" spans="1:19" ht="42.75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8321</v>
      </c>
      <c r="P1248" t="s">
        <v>8322</v>
      </c>
      <c r="Q1248" s="10">
        <f t="shared" si="57"/>
        <v>40883.085057870368</v>
      </c>
      <c r="R1248" s="10">
        <f t="shared" si="58"/>
        <v>40838.043391203704</v>
      </c>
      <c r="S1248">
        <f t="shared" si="59"/>
        <v>2011</v>
      </c>
    </row>
    <row r="1249" spans="1:19" ht="28.5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8321</v>
      </c>
      <c r="P1249" t="s">
        <v>8322</v>
      </c>
      <c r="Q1249" s="10">
        <f t="shared" si="57"/>
        <v>41400.292303240742</v>
      </c>
      <c r="R1249" s="10">
        <f t="shared" si="58"/>
        <v>41370.292303240742</v>
      </c>
      <c r="S1249">
        <f t="shared" si="59"/>
        <v>2013</v>
      </c>
    </row>
    <row r="1250" spans="1:19" ht="28.5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8321</v>
      </c>
      <c r="P1250" t="s">
        <v>8322</v>
      </c>
      <c r="Q1250" s="10">
        <f t="shared" si="57"/>
        <v>41803.290972222225</v>
      </c>
      <c r="R1250" s="10">
        <f t="shared" si="58"/>
        <v>41767.656863425924</v>
      </c>
      <c r="S1250">
        <f t="shared" si="59"/>
        <v>2014</v>
      </c>
    </row>
    <row r="1251" spans="1:19" ht="42.75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8321</v>
      </c>
      <c r="P1251" t="s">
        <v>8322</v>
      </c>
      <c r="Q1251" s="10">
        <f t="shared" si="57"/>
        <v>41097.74086805556</v>
      </c>
      <c r="R1251" s="10">
        <f t="shared" si="58"/>
        <v>41067.74086805556</v>
      </c>
      <c r="S1251">
        <f t="shared" si="59"/>
        <v>2012</v>
      </c>
    </row>
    <row r="1252" spans="1:19" ht="42.75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8321</v>
      </c>
      <c r="P1252" t="s">
        <v>8322</v>
      </c>
      <c r="Q1252" s="10">
        <f t="shared" si="57"/>
        <v>41888.64271990741</v>
      </c>
      <c r="R1252" s="10">
        <f t="shared" si="58"/>
        <v>41843.64271990741</v>
      </c>
      <c r="S1252">
        <f t="shared" si="59"/>
        <v>2014</v>
      </c>
    </row>
    <row r="1253" spans="1:19" ht="28.5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8321</v>
      </c>
      <c r="P1253" t="s">
        <v>8322</v>
      </c>
      <c r="Q1253" s="10">
        <f t="shared" si="57"/>
        <v>40811.814432870371</v>
      </c>
      <c r="R1253" s="10">
        <f t="shared" si="58"/>
        <v>40751.814432870371</v>
      </c>
      <c r="S1253">
        <f t="shared" si="59"/>
        <v>2011</v>
      </c>
    </row>
    <row r="1254" spans="1:19" ht="42.75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8321</v>
      </c>
      <c r="P1254" t="s">
        <v>8322</v>
      </c>
      <c r="Q1254" s="10">
        <f t="shared" si="57"/>
        <v>41571.988067129627</v>
      </c>
      <c r="R1254" s="10">
        <f t="shared" si="58"/>
        <v>41543.988067129627</v>
      </c>
      <c r="S1254">
        <f t="shared" si="59"/>
        <v>2013</v>
      </c>
    </row>
    <row r="1255" spans="1:19" ht="42.75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8321</v>
      </c>
      <c r="P1255" t="s">
        <v>8322</v>
      </c>
      <c r="Q1255" s="10">
        <f t="shared" si="57"/>
        <v>41885.783645833333</v>
      </c>
      <c r="R1255" s="10">
        <f t="shared" si="58"/>
        <v>41855.783645833333</v>
      </c>
      <c r="S1255">
        <f t="shared" si="59"/>
        <v>2014</v>
      </c>
    </row>
    <row r="1256" spans="1:19" ht="42.75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8321</v>
      </c>
      <c r="P1256" t="s">
        <v>8322</v>
      </c>
      <c r="Q1256" s="10">
        <f t="shared" si="57"/>
        <v>40544.207638888889</v>
      </c>
      <c r="R1256" s="10">
        <f t="shared" si="58"/>
        <v>40487.621365740742</v>
      </c>
      <c r="S1256">
        <f t="shared" si="59"/>
        <v>2010</v>
      </c>
    </row>
    <row r="1257" spans="1:19" ht="42.75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8321</v>
      </c>
      <c r="P1257" t="s">
        <v>8322</v>
      </c>
      <c r="Q1257" s="10">
        <f t="shared" si="57"/>
        <v>41609.887175925927</v>
      </c>
      <c r="R1257" s="10">
        <f t="shared" si="58"/>
        <v>41579.845509259263</v>
      </c>
      <c r="S1257">
        <f t="shared" si="59"/>
        <v>2013</v>
      </c>
    </row>
    <row r="1258" spans="1:19" ht="42.75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8321</v>
      </c>
      <c r="P1258" t="s">
        <v>8322</v>
      </c>
      <c r="Q1258" s="10">
        <f t="shared" si="57"/>
        <v>40951.919340277782</v>
      </c>
      <c r="R1258" s="10">
        <f t="shared" si="58"/>
        <v>40921.919340277782</v>
      </c>
      <c r="S1258">
        <f t="shared" si="59"/>
        <v>2012</v>
      </c>
    </row>
    <row r="1259" spans="1:19" ht="42.75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8321</v>
      </c>
      <c r="P1259" t="s">
        <v>8322</v>
      </c>
      <c r="Q1259" s="10">
        <f t="shared" si="57"/>
        <v>40636.043865740743</v>
      </c>
      <c r="R1259" s="10">
        <f t="shared" si="58"/>
        <v>40587.085532407407</v>
      </c>
      <c r="S1259">
        <f t="shared" si="59"/>
        <v>2011</v>
      </c>
    </row>
    <row r="1260" spans="1:19" ht="42.75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8321</v>
      </c>
      <c r="P1260" t="s">
        <v>8322</v>
      </c>
      <c r="Q1260" s="10">
        <f t="shared" si="57"/>
        <v>41517.611250000002</v>
      </c>
      <c r="R1260" s="10">
        <f t="shared" si="58"/>
        <v>41487.611250000002</v>
      </c>
      <c r="S1260">
        <f t="shared" si="59"/>
        <v>2013</v>
      </c>
    </row>
    <row r="1261" spans="1:19" ht="28.5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8321</v>
      </c>
      <c r="P1261" t="s">
        <v>8322</v>
      </c>
      <c r="Q1261" s="10">
        <f t="shared" si="57"/>
        <v>41799.165972222225</v>
      </c>
      <c r="R1261" s="10">
        <f t="shared" si="58"/>
        <v>41766.970648148148</v>
      </c>
      <c r="S1261">
        <f t="shared" si="59"/>
        <v>2014</v>
      </c>
    </row>
    <row r="1262" spans="1:19" ht="42.75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8321</v>
      </c>
      <c r="P1262" t="s">
        <v>8322</v>
      </c>
      <c r="Q1262" s="10">
        <f t="shared" si="57"/>
        <v>41696.842824074076</v>
      </c>
      <c r="R1262" s="10">
        <f t="shared" si="58"/>
        <v>41666.842824074076</v>
      </c>
      <c r="S1262">
        <f t="shared" si="59"/>
        <v>2014</v>
      </c>
    </row>
    <row r="1263" spans="1:19" ht="28.5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8321</v>
      </c>
      <c r="P1263" t="s">
        <v>8322</v>
      </c>
      <c r="Q1263" s="10">
        <f t="shared" si="57"/>
        <v>41668.342905092592</v>
      </c>
      <c r="R1263" s="10">
        <f t="shared" si="58"/>
        <v>41638.342905092592</v>
      </c>
      <c r="S1263">
        <f t="shared" si="59"/>
        <v>2013</v>
      </c>
    </row>
    <row r="1264" spans="1:19" ht="42.75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8321</v>
      </c>
      <c r="P1264" t="s">
        <v>8322</v>
      </c>
      <c r="Q1264" s="10">
        <f t="shared" si="57"/>
        <v>41686.762638888889</v>
      </c>
      <c r="R1264" s="10">
        <f t="shared" si="58"/>
        <v>41656.762638888889</v>
      </c>
      <c r="S1264">
        <f t="shared" si="59"/>
        <v>2014</v>
      </c>
    </row>
    <row r="1265" spans="1:19" ht="28.5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8321</v>
      </c>
      <c r="P1265" t="s">
        <v>8322</v>
      </c>
      <c r="Q1265" s="10">
        <f t="shared" si="57"/>
        <v>41727.041666666664</v>
      </c>
      <c r="R1265" s="10">
        <f t="shared" si="58"/>
        <v>41692.084143518521</v>
      </c>
      <c r="S1265">
        <f t="shared" si="59"/>
        <v>2014</v>
      </c>
    </row>
    <row r="1266" spans="1:19" ht="42.75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8321</v>
      </c>
      <c r="P1266" t="s">
        <v>8322</v>
      </c>
      <c r="Q1266" s="10">
        <f t="shared" si="57"/>
        <v>41576.662997685184</v>
      </c>
      <c r="R1266" s="10">
        <f t="shared" si="58"/>
        <v>41547.662997685184</v>
      </c>
      <c r="S1266">
        <f t="shared" si="59"/>
        <v>2013</v>
      </c>
    </row>
    <row r="1267" spans="1:19" ht="57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8321</v>
      </c>
      <c r="P1267" t="s">
        <v>8322</v>
      </c>
      <c r="Q1267" s="10">
        <f t="shared" si="57"/>
        <v>40512.655266203699</v>
      </c>
      <c r="R1267" s="10">
        <f t="shared" si="58"/>
        <v>40465.655266203699</v>
      </c>
      <c r="S1267">
        <f t="shared" si="59"/>
        <v>2010</v>
      </c>
    </row>
    <row r="1268" spans="1:19" ht="28.5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8321</v>
      </c>
      <c r="P1268" t="s">
        <v>8322</v>
      </c>
      <c r="Q1268" s="10">
        <f t="shared" si="57"/>
        <v>41650.87667824074</v>
      </c>
      <c r="R1268" s="10">
        <f t="shared" si="58"/>
        <v>41620.87667824074</v>
      </c>
      <c r="S1268">
        <f t="shared" si="59"/>
        <v>2013</v>
      </c>
    </row>
    <row r="1269" spans="1:19" ht="42.75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8321</v>
      </c>
      <c r="P1269" t="s">
        <v>8322</v>
      </c>
      <c r="Q1269" s="10">
        <f t="shared" si="57"/>
        <v>41479.585162037038</v>
      </c>
      <c r="R1269" s="10">
        <f t="shared" si="58"/>
        <v>41449.585162037038</v>
      </c>
      <c r="S1269">
        <f t="shared" si="59"/>
        <v>2013</v>
      </c>
    </row>
    <row r="1270" spans="1:19" ht="28.5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8321</v>
      </c>
      <c r="P1270" t="s">
        <v>8322</v>
      </c>
      <c r="Q1270" s="10">
        <f t="shared" si="57"/>
        <v>41537.845451388886</v>
      </c>
      <c r="R1270" s="10">
        <f t="shared" si="58"/>
        <v>41507.845451388886</v>
      </c>
      <c r="S1270">
        <f t="shared" si="59"/>
        <v>2013</v>
      </c>
    </row>
    <row r="1271" spans="1:19" ht="42.75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8321</v>
      </c>
      <c r="P1271" t="s">
        <v>8322</v>
      </c>
      <c r="Q1271" s="10">
        <f t="shared" si="57"/>
        <v>42476</v>
      </c>
      <c r="R1271" s="10">
        <f t="shared" si="58"/>
        <v>42445.823055555549</v>
      </c>
      <c r="S1271">
        <f t="shared" si="59"/>
        <v>2016</v>
      </c>
    </row>
    <row r="1272" spans="1:19" ht="28.5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8321</v>
      </c>
      <c r="P1272" t="s">
        <v>8322</v>
      </c>
      <c r="Q1272" s="10">
        <f t="shared" si="57"/>
        <v>40993.815300925926</v>
      </c>
      <c r="R1272" s="10">
        <f t="shared" si="58"/>
        <v>40933.856967592597</v>
      </c>
      <c r="S1272">
        <f t="shared" si="59"/>
        <v>2012</v>
      </c>
    </row>
    <row r="1273" spans="1:19" ht="42.75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8321</v>
      </c>
      <c r="P1273" t="s">
        <v>8322</v>
      </c>
      <c r="Q1273" s="10">
        <f t="shared" si="57"/>
        <v>41591.725219907406</v>
      </c>
      <c r="R1273" s="10">
        <f t="shared" si="58"/>
        <v>41561.683553240742</v>
      </c>
      <c r="S1273">
        <f t="shared" si="59"/>
        <v>2013</v>
      </c>
    </row>
    <row r="1274" spans="1:19" ht="57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8321</v>
      </c>
      <c r="P1274" t="s">
        <v>8322</v>
      </c>
      <c r="Q1274" s="10">
        <f t="shared" si="57"/>
        <v>40344.166666666664</v>
      </c>
      <c r="R1274" s="10">
        <f t="shared" si="58"/>
        <v>40274.745127314818</v>
      </c>
      <c r="S1274">
        <f t="shared" si="59"/>
        <v>2010</v>
      </c>
    </row>
    <row r="1275" spans="1:19" ht="42.75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8321</v>
      </c>
      <c r="P1275" t="s">
        <v>8322</v>
      </c>
      <c r="Q1275" s="10">
        <f t="shared" si="57"/>
        <v>41882.730219907404</v>
      </c>
      <c r="R1275" s="10">
        <f t="shared" si="58"/>
        <v>41852.730219907404</v>
      </c>
      <c r="S1275">
        <f t="shared" si="59"/>
        <v>2014</v>
      </c>
    </row>
    <row r="1276" spans="1:19" ht="42.75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8321</v>
      </c>
      <c r="P1276" t="s">
        <v>8322</v>
      </c>
      <c r="Q1276" s="10">
        <f t="shared" si="57"/>
        <v>41151.690104166664</v>
      </c>
      <c r="R1276" s="10">
        <f t="shared" si="58"/>
        <v>41116.690104166664</v>
      </c>
      <c r="S1276">
        <f t="shared" si="59"/>
        <v>2012</v>
      </c>
    </row>
    <row r="1277" spans="1:19" ht="42.75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8321</v>
      </c>
      <c r="P1277" t="s">
        <v>8322</v>
      </c>
      <c r="Q1277" s="10">
        <f t="shared" si="57"/>
        <v>41493.867905092593</v>
      </c>
      <c r="R1277" s="10">
        <f t="shared" si="58"/>
        <v>41458.867905092593</v>
      </c>
      <c r="S1277">
        <f t="shared" si="59"/>
        <v>2013</v>
      </c>
    </row>
    <row r="1278" spans="1:19" ht="28.5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8321</v>
      </c>
      <c r="P1278" t="s">
        <v>8322</v>
      </c>
      <c r="Q1278" s="10">
        <f t="shared" si="57"/>
        <v>40057.166666666664</v>
      </c>
      <c r="R1278" s="10">
        <f t="shared" si="58"/>
        <v>40007.704247685186</v>
      </c>
      <c r="S1278">
        <f t="shared" si="59"/>
        <v>2009</v>
      </c>
    </row>
    <row r="1279" spans="1:19" ht="42.75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8321</v>
      </c>
      <c r="P1279" t="s">
        <v>8322</v>
      </c>
      <c r="Q1279" s="10">
        <f t="shared" si="57"/>
        <v>41156.561886574076</v>
      </c>
      <c r="R1279" s="10">
        <f t="shared" si="58"/>
        <v>41121.561886574076</v>
      </c>
      <c r="S1279">
        <f t="shared" si="59"/>
        <v>2012</v>
      </c>
    </row>
    <row r="1280" spans="1:19" ht="42.75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8321</v>
      </c>
      <c r="P1280" t="s">
        <v>8322</v>
      </c>
      <c r="Q1280" s="10">
        <f t="shared" si="57"/>
        <v>41815.083333333336</v>
      </c>
      <c r="R1280" s="10">
        <f t="shared" si="58"/>
        <v>41786.555162037039</v>
      </c>
      <c r="S1280">
        <f t="shared" si="59"/>
        <v>2014</v>
      </c>
    </row>
    <row r="1281" spans="1:19" ht="42.75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8321</v>
      </c>
      <c r="P1281" t="s">
        <v>8322</v>
      </c>
      <c r="Q1281" s="10">
        <f t="shared" si="57"/>
        <v>41722.057523148149</v>
      </c>
      <c r="R1281" s="10">
        <f t="shared" si="58"/>
        <v>41682.099189814813</v>
      </c>
      <c r="S1281">
        <f t="shared" si="59"/>
        <v>2014</v>
      </c>
    </row>
    <row r="1282" spans="1:19" ht="42.75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8321</v>
      </c>
      <c r="P1282" t="s">
        <v>8322</v>
      </c>
      <c r="Q1282" s="10">
        <f t="shared" si="57"/>
        <v>40603.757569444446</v>
      </c>
      <c r="R1282" s="10">
        <f t="shared" si="58"/>
        <v>40513.757569444446</v>
      </c>
      <c r="S1282">
        <f t="shared" si="59"/>
        <v>2010</v>
      </c>
    </row>
    <row r="1283" spans="1:19" ht="42.75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8321</v>
      </c>
      <c r="P1283" t="s">
        <v>8322</v>
      </c>
      <c r="Q1283" s="10">
        <f t="shared" ref="Q1283:Q1346" si="60">(I1283/60/60/24)+DATE(1970,1,1)</f>
        <v>41483.743472222224</v>
      </c>
      <c r="R1283" s="10">
        <f t="shared" ref="R1283:R1346" si="61">(J1283/60/60/24)+DATE(1970, 1,1)</f>
        <v>41463.743472222224</v>
      </c>
      <c r="S1283">
        <f t="shared" ref="S1283:S1346" si="62">YEAR(R1283)</f>
        <v>2013</v>
      </c>
    </row>
    <row r="1284" spans="1:19" ht="42.75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8321</v>
      </c>
      <c r="P1284" t="s">
        <v>8322</v>
      </c>
      <c r="Q1284" s="10">
        <f t="shared" si="60"/>
        <v>41617.207638888889</v>
      </c>
      <c r="R1284" s="10">
        <f t="shared" si="61"/>
        <v>41586.475173611114</v>
      </c>
      <c r="S1284">
        <f t="shared" si="62"/>
        <v>2013</v>
      </c>
    </row>
    <row r="1285" spans="1:19" ht="42.75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8321</v>
      </c>
      <c r="P1285" t="s">
        <v>8322</v>
      </c>
      <c r="Q1285" s="10">
        <f t="shared" si="60"/>
        <v>41344.166666666664</v>
      </c>
      <c r="R1285" s="10">
        <f t="shared" si="61"/>
        <v>41320.717465277776</v>
      </c>
      <c r="S1285">
        <f t="shared" si="62"/>
        <v>2013</v>
      </c>
    </row>
    <row r="1286" spans="1:19" ht="42.75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8313</v>
      </c>
      <c r="P1286" t="s">
        <v>8314</v>
      </c>
      <c r="Q1286" s="10">
        <f t="shared" si="60"/>
        <v>42735.707638888889</v>
      </c>
      <c r="R1286" s="10">
        <f t="shared" si="61"/>
        <v>42712.23474537037</v>
      </c>
      <c r="S1286">
        <f t="shared" si="62"/>
        <v>2016</v>
      </c>
    </row>
    <row r="1287" spans="1:19" ht="42.75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8313</v>
      </c>
      <c r="P1287" t="s">
        <v>8314</v>
      </c>
      <c r="Q1287" s="10">
        <f t="shared" si="60"/>
        <v>42175.583043981482</v>
      </c>
      <c r="R1287" s="10">
        <f t="shared" si="61"/>
        <v>42160.583043981482</v>
      </c>
      <c r="S1287">
        <f t="shared" si="62"/>
        <v>2015</v>
      </c>
    </row>
    <row r="1288" spans="1:19" ht="42.75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8313</v>
      </c>
      <c r="P1288" t="s">
        <v>8314</v>
      </c>
      <c r="Q1288" s="10">
        <f t="shared" si="60"/>
        <v>42052.583333333328</v>
      </c>
      <c r="R1288" s="10">
        <f t="shared" si="61"/>
        <v>42039.384571759263</v>
      </c>
      <c r="S1288">
        <f t="shared" si="62"/>
        <v>2015</v>
      </c>
    </row>
    <row r="1289" spans="1:19" ht="57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8313</v>
      </c>
      <c r="P1289" t="s">
        <v>8314</v>
      </c>
      <c r="Q1289" s="10">
        <f t="shared" si="60"/>
        <v>42167.621018518519</v>
      </c>
      <c r="R1289" s="10">
        <f t="shared" si="61"/>
        <v>42107.621018518519</v>
      </c>
      <c r="S1289">
        <f t="shared" si="62"/>
        <v>2015</v>
      </c>
    </row>
    <row r="1290" spans="1:19" ht="42.75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8313</v>
      </c>
      <c r="P1290" t="s">
        <v>8314</v>
      </c>
      <c r="Q1290" s="10">
        <f t="shared" si="60"/>
        <v>42592.166666666672</v>
      </c>
      <c r="R1290" s="10">
        <f t="shared" si="61"/>
        <v>42561.154664351852</v>
      </c>
      <c r="S1290">
        <f t="shared" si="62"/>
        <v>2016</v>
      </c>
    </row>
    <row r="1291" spans="1:19" ht="42.75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8313</v>
      </c>
      <c r="P1291" t="s">
        <v>8314</v>
      </c>
      <c r="Q1291" s="10">
        <f t="shared" si="60"/>
        <v>42739.134780092587</v>
      </c>
      <c r="R1291" s="10">
        <f t="shared" si="61"/>
        <v>42709.134780092587</v>
      </c>
      <c r="S1291">
        <f t="shared" si="62"/>
        <v>2016</v>
      </c>
    </row>
    <row r="1292" spans="1:19" ht="28.5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8313</v>
      </c>
      <c r="P1292" t="s">
        <v>8314</v>
      </c>
      <c r="Q1292" s="10">
        <f t="shared" si="60"/>
        <v>42117.290972222225</v>
      </c>
      <c r="R1292" s="10">
        <f t="shared" si="61"/>
        <v>42086.614942129629</v>
      </c>
      <c r="S1292">
        <f t="shared" si="62"/>
        <v>2015</v>
      </c>
    </row>
    <row r="1293" spans="1:19" ht="42.75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8313</v>
      </c>
      <c r="P1293" t="s">
        <v>8314</v>
      </c>
      <c r="Q1293" s="10">
        <f t="shared" si="60"/>
        <v>42101.291666666672</v>
      </c>
      <c r="R1293" s="10">
        <f t="shared" si="61"/>
        <v>42064.652673611112</v>
      </c>
      <c r="S1293">
        <f t="shared" si="62"/>
        <v>2015</v>
      </c>
    </row>
    <row r="1294" spans="1:19" ht="57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8313</v>
      </c>
      <c r="P1294" t="s">
        <v>8314</v>
      </c>
      <c r="Q1294" s="10">
        <f t="shared" si="60"/>
        <v>42283.957638888889</v>
      </c>
      <c r="R1294" s="10">
        <f t="shared" si="61"/>
        <v>42256.764212962968</v>
      </c>
      <c r="S1294">
        <f t="shared" si="62"/>
        <v>2015</v>
      </c>
    </row>
    <row r="1295" spans="1:19" ht="42.75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8313</v>
      </c>
      <c r="P1295" t="s">
        <v>8314</v>
      </c>
      <c r="Q1295" s="10">
        <f t="shared" si="60"/>
        <v>42322.742719907401</v>
      </c>
      <c r="R1295" s="10">
        <f t="shared" si="61"/>
        <v>42292.701053240744</v>
      </c>
      <c r="S1295">
        <f t="shared" si="62"/>
        <v>2015</v>
      </c>
    </row>
    <row r="1296" spans="1:19" ht="42.75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8313</v>
      </c>
      <c r="P1296" t="s">
        <v>8314</v>
      </c>
      <c r="Q1296" s="10">
        <f t="shared" si="60"/>
        <v>42296.458333333328</v>
      </c>
      <c r="R1296" s="10">
        <f t="shared" si="61"/>
        <v>42278.453668981485</v>
      </c>
      <c r="S1296">
        <f t="shared" si="62"/>
        <v>2015</v>
      </c>
    </row>
    <row r="1297" spans="1:19" ht="42.75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8313</v>
      </c>
      <c r="P1297" t="s">
        <v>8314</v>
      </c>
      <c r="Q1297" s="10">
        <f t="shared" si="60"/>
        <v>42214.708333333328</v>
      </c>
      <c r="R1297" s="10">
        <f t="shared" si="61"/>
        <v>42184.572881944448</v>
      </c>
      <c r="S1297">
        <f t="shared" si="62"/>
        <v>2015</v>
      </c>
    </row>
    <row r="1298" spans="1:19" ht="57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8313</v>
      </c>
      <c r="P1298" t="s">
        <v>8314</v>
      </c>
      <c r="Q1298" s="10">
        <f t="shared" si="60"/>
        <v>42443.008946759262</v>
      </c>
      <c r="R1298" s="10">
        <f t="shared" si="61"/>
        <v>42423.050613425927</v>
      </c>
      <c r="S1298">
        <f t="shared" si="62"/>
        <v>2016</v>
      </c>
    </row>
    <row r="1299" spans="1:19" ht="42.75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8313</v>
      </c>
      <c r="P1299" t="s">
        <v>8314</v>
      </c>
      <c r="Q1299" s="10">
        <f t="shared" si="60"/>
        <v>42491.747199074074</v>
      </c>
      <c r="R1299" s="10">
        <f t="shared" si="61"/>
        <v>42461.747199074074</v>
      </c>
      <c r="S1299">
        <f t="shared" si="62"/>
        <v>2016</v>
      </c>
    </row>
    <row r="1300" spans="1:19" ht="42.75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8313</v>
      </c>
      <c r="P1300" t="s">
        <v>8314</v>
      </c>
      <c r="Q1300" s="10">
        <f t="shared" si="60"/>
        <v>42488.680925925932</v>
      </c>
      <c r="R1300" s="10">
        <f t="shared" si="61"/>
        <v>42458.680925925932</v>
      </c>
      <c r="S1300">
        <f t="shared" si="62"/>
        <v>2016</v>
      </c>
    </row>
    <row r="1301" spans="1:19" ht="42.75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8313</v>
      </c>
      <c r="P1301" t="s">
        <v>8314</v>
      </c>
      <c r="Q1301" s="10">
        <f t="shared" si="60"/>
        <v>42199.814340277779</v>
      </c>
      <c r="R1301" s="10">
        <f t="shared" si="61"/>
        <v>42169.814340277779</v>
      </c>
      <c r="S1301">
        <f t="shared" si="62"/>
        <v>2015</v>
      </c>
    </row>
    <row r="1302" spans="1:19" ht="42.75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8313</v>
      </c>
      <c r="P1302" t="s">
        <v>8314</v>
      </c>
      <c r="Q1302" s="10">
        <f t="shared" si="60"/>
        <v>42522.789583333331</v>
      </c>
      <c r="R1302" s="10">
        <f t="shared" si="61"/>
        <v>42483.675208333334</v>
      </c>
      <c r="S1302">
        <f t="shared" si="62"/>
        <v>2016</v>
      </c>
    </row>
    <row r="1303" spans="1:19" ht="42.75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8313</v>
      </c>
      <c r="P1303" t="s">
        <v>8314</v>
      </c>
      <c r="Q1303" s="10">
        <f t="shared" si="60"/>
        <v>42206.125</v>
      </c>
      <c r="R1303" s="10">
        <f t="shared" si="61"/>
        <v>42195.749745370369</v>
      </c>
      <c r="S1303">
        <f t="shared" si="62"/>
        <v>2015</v>
      </c>
    </row>
    <row r="1304" spans="1:19" ht="42.75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8313</v>
      </c>
      <c r="P1304" t="s">
        <v>8314</v>
      </c>
      <c r="Q1304" s="10">
        <f t="shared" si="60"/>
        <v>42705.099664351852</v>
      </c>
      <c r="R1304" s="10">
        <f t="shared" si="61"/>
        <v>42675.057997685188</v>
      </c>
      <c r="S1304">
        <f t="shared" si="62"/>
        <v>2016</v>
      </c>
    </row>
    <row r="1305" spans="1:19" ht="28.5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8313</v>
      </c>
      <c r="P1305" t="s">
        <v>8314</v>
      </c>
      <c r="Q1305" s="10">
        <f t="shared" si="60"/>
        <v>42582.458333333328</v>
      </c>
      <c r="R1305" s="10">
        <f t="shared" si="61"/>
        <v>42566.441203703704</v>
      </c>
      <c r="S1305">
        <f t="shared" si="62"/>
        <v>2016</v>
      </c>
    </row>
    <row r="1306" spans="1:19" ht="42.75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8315</v>
      </c>
      <c r="P1306" t="s">
        <v>8317</v>
      </c>
      <c r="Q1306" s="10">
        <f t="shared" si="60"/>
        <v>42807.152835648143</v>
      </c>
      <c r="R1306" s="10">
        <f t="shared" si="61"/>
        <v>42747.194502314815</v>
      </c>
      <c r="S1306">
        <f t="shared" si="62"/>
        <v>2017</v>
      </c>
    </row>
    <row r="1307" spans="1:19" ht="42.75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8315</v>
      </c>
      <c r="P1307" t="s">
        <v>8317</v>
      </c>
      <c r="Q1307" s="10">
        <f t="shared" si="60"/>
        <v>42572.729166666672</v>
      </c>
      <c r="R1307" s="10">
        <f t="shared" si="61"/>
        <v>42543.665601851855</v>
      </c>
      <c r="S1307">
        <f t="shared" si="62"/>
        <v>2016</v>
      </c>
    </row>
    <row r="1308" spans="1:19" ht="57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8315</v>
      </c>
      <c r="P1308" t="s">
        <v>8317</v>
      </c>
      <c r="Q1308" s="10">
        <f t="shared" si="60"/>
        <v>41977.457569444443</v>
      </c>
      <c r="R1308" s="10">
        <f t="shared" si="61"/>
        <v>41947.457569444443</v>
      </c>
      <c r="S1308">
        <f t="shared" si="62"/>
        <v>2014</v>
      </c>
    </row>
    <row r="1309" spans="1:19" ht="28.5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8315</v>
      </c>
      <c r="P1309" t="s">
        <v>8317</v>
      </c>
      <c r="Q1309" s="10">
        <f t="shared" si="60"/>
        <v>42417.503229166665</v>
      </c>
      <c r="R1309" s="10">
        <f t="shared" si="61"/>
        <v>42387.503229166665</v>
      </c>
      <c r="S1309">
        <f t="shared" si="62"/>
        <v>2016</v>
      </c>
    </row>
    <row r="1310" spans="1:19" ht="28.5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8315</v>
      </c>
      <c r="P1310" t="s">
        <v>8317</v>
      </c>
      <c r="Q1310" s="10">
        <f t="shared" si="60"/>
        <v>42651.613564814819</v>
      </c>
      <c r="R1310" s="10">
        <f t="shared" si="61"/>
        <v>42611.613564814819</v>
      </c>
      <c r="S1310">
        <f t="shared" si="62"/>
        <v>2016</v>
      </c>
    </row>
    <row r="1311" spans="1:19" ht="42.75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8315</v>
      </c>
      <c r="P1311" t="s">
        <v>8317</v>
      </c>
      <c r="Q1311" s="10">
        <f t="shared" si="60"/>
        <v>42292.882731481484</v>
      </c>
      <c r="R1311" s="10">
        <f t="shared" si="61"/>
        <v>42257.882731481484</v>
      </c>
      <c r="S1311">
        <f t="shared" si="62"/>
        <v>2015</v>
      </c>
    </row>
    <row r="1312" spans="1:19" ht="42.75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8315</v>
      </c>
      <c r="P1312" t="s">
        <v>8317</v>
      </c>
      <c r="Q1312" s="10">
        <f t="shared" si="60"/>
        <v>42601.667245370365</v>
      </c>
      <c r="R1312" s="10">
        <f t="shared" si="61"/>
        <v>42556.667245370365</v>
      </c>
      <c r="S1312">
        <f t="shared" si="62"/>
        <v>2016</v>
      </c>
    </row>
    <row r="1313" spans="1:19" ht="42.75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8315</v>
      </c>
      <c r="P1313" t="s">
        <v>8317</v>
      </c>
      <c r="Q1313" s="10">
        <f t="shared" si="60"/>
        <v>42704.843969907408</v>
      </c>
      <c r="R1313" s="10">
        <f t="shared" si="61"/>
        <v>42669.802303240736</v>
      </c>
      <c r="S1313">
        <f t="shared" si="62"/>
        <v>2016</v>
      </c>
    </row>
    <row r="1314" spans="1:19" ht="42.75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8315</v>
      </c>
      <c r="P1314" t="s">
        <v>8317</v>
      </c>
      <c r="Q1314" s="10">
        <f t="shared" si="60"/>
        <v>42112.702800925923</v>
      </c>
      <c r="R1314" s="10">
        <f t="shared" si="61"/>
        <v>42082.702800925923</v>
      </c>
      <c r="S1314">
        <f t="shared" si="62"/>
        <v>2015</v>
      </c>
    </row>
    <row r="1315" spans="1:19" ht="42.75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8315</v>
      </c>
      <c r="P1315" t="s">
        <v>8317</v>
      </c>
      <c r="Q1315" s="10">
        <f t="shared" si="60"/>
        <v>42432.709652777776</v>
      </c>
      <c r="R1315" s="10">
        <f t="shared" si="61"/>
        <v>42402.709652777776</v>
      </c>
      <c r="S1315">
        <f t="shared" si="62"/>
        <v>2016</v>
      </c>
    </row>
    <row r="1316" spans="1:19" ht="42.75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8315</v>
      </c>
      <c r="P1316" t="s">
        <v>8317</v>
      </c>
      <c r="Q1316" s="10">
        <f t="shared" si="60"/>
        <v>42664.669675925921</v>
      </c>
      <c r="R1316" s="10">
        <f t="shared" si="61"/>
        <v>42604.669675925921</v>
      </c>
      <c r="S1316">
        <f t="shared" si="62"/>
        <v>2016</v>
      </c>
    </row>
    <row r="1317" spans="1:19" ht="28.5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8315</v>
      </c>
      <c r="P1317" t="s">
        <v>8317</v>
      </c>
      <c r="Q1317" s="10">
        <f t="shared" si="60"/>
        <v>42314.041666666672</v>
      </c>
      <c r="R1317" s="10">
        <f t="shared" si="61"/>
        <v>42278.498240740737</v>
      </c>
      <c r="S1317">
        <f t="shared" si="62"/>
        <v>2015</v>
      </c>
    </row>
    <row r="1318" spans="1:19" ht="42.75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8315</v>
      </c>
      <c r="P1318" t="s">
        <v>8317</v>
      </c>
      <c r="Q1318" s="10">
        <f t="shared" si="60"/>
        <v>42428.961909722217</v>
      </c>
      <c r="R1318" s="10">
        <f t="shared" si="61"/>
        <v>42393.961909722217</v>
      </c>
      <c r="S1318">
        <f t="shared" si="62"/>
        <v>2016</v>
      </c>
    </row>
    <row r="1319" spans="1:19" ht="57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8315</v>
      </c>
      <c r="P1319" t="s">
        <v>8317</v>
      </c>
      <c r="Q1319" s="10">
        <f t="shared" si="60"/>
        <v>42572.583333333328</v>
      </c>
      <c r="R1319" s="10">
        <f t="shared" si="61"/>
        <v>42520.235486111109</v>
      </c>
      <c r="S1319">
        <f t="shared" si="62"/>
        <v>2016</v>
      </c>
    </row>
    <row r="1320" spans="1:19" ht="42.75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8315</v>
      </c>
      <c r="P1320" t="s">
        <v>8317</v>
      </c>
      <c r="Q1320" s="10">
        <f t="shared" si="60"/>
        <v>42015.043657407412</v>
      </c>
      <c r="R1320" s="10">
        <f t="shared" si="61"/>
        <v>41985.043657407412</v>
      </c>
      <c r="S1320">
        <f t="shared" si="62"/>
        <v>2014</v>
      </c>
    </row>
    <row r="1321" spans="1:19" ht="42.75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8315</v>
      </c>
      <c r="P1321" t="s">
        <v>8317</v>
      </c>
      <c r="Q1321" s="10">
        <f t="shared" si="60"/>
        <v>41831.666666666664</v>
      </c>
      <c r="R1321" s="10">
        <f t="shared" si="61"/>
        <v>41816.812094907407</v>
      </c>
      <c r="S1321">
        <f t="shared" si="62"/>
        <v>2014</v>
      </c>
    </row>
    <row r="1322" spans="1:19" ht="42.75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8315</v>
      </c>
      <c r="P1322" t="s">
        <v>8317</v>
      </c>
      <c r="Q1322" s="10">
        <f t="shared" si="60"/>
        <v>42734.958333333328</v>
      </c>
      <c r="R1322" s="10">
        <f t="shared" si="61"/>
        <v>42705.690347222218</v>
      </c>
      <c r="S1322">
        <f t="shared" si="62"/>
        <v>2016</v>
      </c>
    </row>
    <row r="1323" spans="1:19" ht="42.75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8315</v>
      </c>
      <c r="P1323" t="s">
        <v>8317</v>
      </c>
      <c r="Q1323" s="10">
        <f t="shared" si="60"/>
        <v>42727.74927083333</v>
      </c>
      <c r="R1323" s="10">
        <f t="shared" si="61"/>
        <v>42697.74927083333</v>
      </c>
      <c r="S1323">
        <f t="shared" si="62"/>
        <v>2016</v>
      </c>
    </row>
    <row r="1324" spans="1:19" ht="42.75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8315</v>
      </c>
      <c r="P1324" t="s">
        <v>8317</v>
      </c>
      <c r="Q1324" s="10">
        <f t="shared" si="60"/>
        <v>42145.656539351854</v>
      </c>
      <c r="R1324" s="10">
        <f t="shared" si="61"/>
        <v>42115.656539351854</v>
      </c>
      <c r="S1324">
        <f t="shared" si="62"/>
        <v>2015</v>
      </c>
    </row>
    <row r="1325" spans="1:19" ht="42.75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8315</v>
      </c>
      <c r="P1325" t="s">
        <v>8317</v>
      </c>
      <c r="Q1325" s="10">
        <f t="shared" si="60"/>
        <v>42486.288194444445</v>
      </c>
      <c r="R1325" s="10">
        <f t="shared" si="61"/>
        <v>42451.698449074072</v>
      </c>
      <c r="S1325">
        <f t="shared" si="62"/>
        <v>2016</v>
      </c>
    </row>
    <row r="1326" spans="1:19" ht="42.75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8315</v>
      </c>
      <c r="P1326" t="s">
        <v>8317</v>
      </c>
      <c r="Q1326" s="10">
        <f t="shared" si="60"/>
        <v>42656.633703703701</v>
      </c>
      <c r="R1326" s="10">
        <f t="shared" si="61"/>
        <v>42626.633703703701</v>
      </c>
      <c r="S1326">
        <f t="shared" si="62"/>
        <v>2016</v>
      </c>
    </row>
    <row r="1327" spans="1:19" ht="42.75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8315</v>
      </c>
      <c r="P1327" t="s">
        <v>8317</v>
      </c>
      <c r="Q1327" s="10">
        <f t="shared" si="60"/>
        <v>42734.086053240739</v>
      </c>
      <c r="R1327" s="10">
        <f t="shared" si="61"/>
        <v>42704.086053240739</v>
      </c>
      <c r="S1327">
        <f t="shared" si="62"/>
        <v>2016</v>
      </c>
    </row>
    <row r="1328" spans="1:19" ht="42.75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8315</v>
      </c>
      <c r="P1328" t="s">
        <v>8317</v>
      </c>
      <c r="Q1328" s="10">
        <f t="shared" si="60"/>
        <v>42019.791990740734</v>
      </c>
      <c r="R1328" s="10">
        <f t="shared" si="61"/>
        <v>41974.791990740734</v>
      </c>
      <c r="S1328">
        <f t="shared" si="62"/>
        <v>2014</v>
      </c>
    </row>
    <row r="1329" spans="1:19" ht="42.75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8315</v>
      </c>
      <c r="P1329" t="s">
        <v>8317</v>
      </c>
      <c r="Q1329" s="10">
        <f t="shared" si="60"/>
        <v>42153.678645833337</v>
      </c>
      <c r="R1329" s="10">
        <f t="shared" si="61"/>
        <v>42123.678645833337</v>
      </c>
      <c r="S1329">
        <f t="shared" si="62"/>
        <v>2015</v>
      </c>
    </row>
    <row r="1330" spans="1:19" ht="42.75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8315</v>
      </c>
      <c r="P1330" t="s">
        <v>8317</v>
      </c>
      <c r="Q1330" s="10">
        <f t="shared" si="60"/>
        <v>42657.642754629633</v>
      </c>
      <c r="R1330" s="10">
        <f t="shared" si="61"/>
        <v>42612.642754629633</v>
      </c>
      <c r="S1330">
        <f t="shared" si="62"/>
        <v>2016</v>
      </c>
    </row>
    <row r="1331" spans="1:19" ht="42.75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8315</v>
      </c>
      <c r="P1331" t="s">
        <v>8317</v>
      </c>
      <c r="Q1331" s="10">
        <f t="shared" si="60"/>
        <v>41975.263252314813</v>
      </c>
      <c r="R1331" s="10">
        <f t="shared" si="61"/>
        <v>41935.221585648149</v>
      </c>
      <c r="S1331">
        <f t="shared" si="62"/>
        <v>2014</v>
      </c>
    </row>
    <row r="1332" spans="1:19" ht="42.75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8315</v>
      </c>
      <c r="P1332" t="s">
        <v>8317</v>
      </c>
      <c r="Q1332" s="10">
        <f t="shared" si="60"/>
        <v>42553.166666666672</v>
      </c>
      <c r="R1332" s="10">
        <f t="shared" si="61"/>
        <v>42522.276724537034</v>
      </c>
      <c r="S1332">
        <f t="shared" si="62"/>
        <v>2016</v>
      </c>
    </row>
    <row r="1333" spans="1:19" ht="42.75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8315</v>
      </c>
      <c r="P1333" t="s">
        <v>8317</v>
      </c>
      <c r="Q1333" s="10">
        <f t="shared" si="60"/>
        <v>42599.50409722222</v>
      </c>
      <c r="R1333" s="10">
        <f t="shared" si="61"/>
        <v>42569.50409722222</v>
      </c>
      <c r="S1333">
        <f t="shared" si="62"/>
        <v>2016</v>
      </c>
    </row>
    <row r="1334" spans="1:19" ht="42.75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8315</v>
      </c>
      <c r="P1334" t="s">
        <v>8317</v>
      </c>
      <c r="Q1334" s="10">
        <f t="shared" si="60"/>
        <v>42762.060277777782</v>
      </c>
      <c r="R1334" s="10">
        <f t="shared" si="61"/>
        <v>42732.060277777782</v>
      </c>
      <c r="S1334">
        <f t="shared" si="62"/>
        <v>2016</v>
      </c>
    </row>
    <row r="1335" spans="1:19" ht="42.75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8315</v>
      </c>
      <c r="P1335" t="s">
        <v>8317</v>
      </c>
      <c r="Q1335" s="10">
        <f t="shared" si="60"/>
        <v>41836.106770833336</v>
      </c>
      <c r="R1335" s="10">
        <f t="shared" si="61"/>
        <v>41806.106770833336</v>
      </c>
      <c r="S1335">
        <f t="shared" si="62"/>
        <v>2014</v>
      </c>
    </row>
    <row r="1336" spans="1:19" ht="42.75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8315</v>
      </c>
      <c r="P1336" t="s">
        <v>8317</v>
      </c>
      <c r="Q1336" s="10">
        <f t="shared" si="60"/>
        <v>42440.774155092593</v>
      </c>
      <c r="R1336" s="10">
        <f t="shared" si="61"/>
        <v>42410.774155092593</v>
      </c>
      <c r="S1336">
        <f t="shared" si="62"/>
        <v>2016</v>
      </c>
    </row>
    <row r="1337" spans="1:19" ht="42.75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8315</v>
      </c>
      <c r="P1337" t="s">
        <v>8317</v>
      </c>
      <c r="Q1337" s="10">
        <f t="shared" si="60"/>
        <v>42343.936365740738</v>
      </c>
      <c r="R1337" s="10">
        <f t="shared" si="61"/>
        <v>42313.936365740738</v>
      </c>
      <c r="S1337">
        <f t="shared" si="62"/>
        <v>2015</v>
      </c>
    </row>
    <row r="1338" spans="1:19" ht="42.75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8315</v>
      </c>
      <c r="P1338" t="s">
        <v>8317</v>
      </c>
      <c r="Q1338" s="10">
        <f t="shared" si="60"/>
        <v>41990.863750000004</v>
      </c>
      <c r="R1338" s="10">
        <f t="shared" si="61"/>
        <v>41955.863750000004</v>
      </c>
      <c r="S1338">
        <f t="shared" si="62"/>
        <v>2014</v>
      </c>
    </row>
    <row r="1339" spans="1:19" ht="42.75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8315</v>
      </c>
      <c r="P1339" t="s">
        <v>8317</v>
      </c>
      <c r="Q1339" s="10">
        <f t="shared" si="60"/>
        <v>42797.577303240745</v>
      </c>
      <c r="R1339" s="10">
        <f t="shared" si="61"/>
        <v>42767.577303240745</v>
      </c>
      <c r="S1339">
        <f t="shared" si="62"/>
        <v>2017</v>
      </c>
    </row>
    <row r="1340" spans="1:19" ht="42.75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8315</v>
      </c>
      <c r="P1340" t="s">
        <v>8317</v>
      </c>
      <c r="Q1340" s="10">
        <f t="shared" si="60"/>
        <v>42218.803622685184</v>
      </c>
      <c r="R1340" s="10">
        <f t="shared" si="61"/>
        <v>42188.803622685184</v>
      </c>
      <c r="S1340">
        <f t="shared" si="62"/>
        <v>2015</v>
      </c>
    </row>
    <row r="1341" spans="1:19" ht="28.5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8315</v>
      </c>
      <c r="P1341" t="s">
        <v>8317</v>
      </c>
      <c r="Q1341" s="10">
        <f t="shared" si="60"/>
        <v>41981.688831018517</v>
      </c>
      <c r="R1341" s="10">
        <f t="shared" si="61"/>
        <v>41936.647164351853</v>
      </c>
      <c r="S1341">
        <f t="shared" si="62"/>
        <v>2014</v>
      </c>
    </row>
    <row r="1342" spans="1:19" ht="42.75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8315</v>
      </c>
      <c r="P1342" t="s">
        <v>8317</v>
      </c>
      <c r="Q1342" s="10">
        <f t="shared" si="60"/>
        <v>41866.595520833333</v>
      </c>
      <c r="R1342" s="10">
        <f t="shared" si="61"/>
        <v>41836.595520833333</v>
      </c>
      <c r="S1342">
        <f t="shared" si="62"/>
        <v>2014</v>
      </c>
    </row>
    <row r="1343" spans="1:19" ht="42.75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8315</v>
      </c>
      <c r="P1343" t="s">
        <v>8317</v>
      </c>
      <c r="Q1343" s="10">
        <f t="shared" si="60"/>
        <v>42644.624039351853</v>
      </c>
      <c r="R1343" s="10">
        <f t="shared" si="61"/>
        <v>42612.624039351853</v>
      </c>
      <c r="S1343">
        <f t="shared" si="62"/>
        <v>2016</v>
      </c>
    </row>
    <row r="1344" spans="1:19" ht="42.75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8315</v>
      </c>
      <c r="P1344" t="s">
        <v>8317</v>
      </c>
      <c r="Q1344" s="10">
        <f t="shared" si="60"/>
        <v>42202.816423611104</v>
      </c>
      <c r="R1344" s="10">
        <f t="shared" si="61"/>
        <v>42172.816423611104</v>
      </c>
      <c r="S1344">
        <f t="shared" si="62"/>
        <v>2015</v>
      </c>
    </row>
    <row r="1345" spans="1:19" ht="42.75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8315</v>
      </c>
      <c r="P1345" t="s">
        <v>8317</v>
      </c>
      <c r="Q1345" s="10">
        <f t="shared" si="60"/>
        <v>42601.165972222225</v>
      </c>
      <c r="R1345" s="10">
        <f t="shared" si="61"/>
        <v>42542.526423611111</v>
      </c>
      <c r="S1345">
        <f t="shared" si="62"/>
        <v>2016</v>
      </c>
    </row>
    <row r="1346" spans="1:19" ht="42.75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8318</v>
      </c>
      <c r="P1346" t="s">
        <v>8319</v>
      </c>
      <c r="Q1346" s="10">
        <f t="shared" si="60"/>
        <v>42551.789803240739</v>
      </c>
      <c r="R1346" s="10">
        <f t="shared" si="61"/>
        <v>42522.789803240739</v>
      </c>
      <c r="S1346">
        <f t="shared" si="62"/>
        <v>2016</v>
      </c>
    </row>
    <row r="1347" spans="1:19" ht="42.75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8318</v>
      </c>
      <c r="P1347" t="s">
        <v>8319</v>
      </c>
      <c r="Q1347" s="10">
        <f t="shared" ref="Q1347:Q1410" si="63">(I1347/60/60/24)+DATE(1970,1,1)</f>
        <v>41834.814340277779</v>
      </c>
      <c r="R1347" s="10">
        <f t="shared" ref="R1347:R1410" si="64">(J1347/60/60/24)+DATE(1970, 1,1)</f>
        <v>41799.814340277779</v>
      </c>
      <c r="S1347">
        <f t="shared" ref="S1347:S1410" si="65">YEAR(R1347)</f>
        <v>2014</v>
      </c>
    </row>
    <row r="1348" spans="1:19" ht="42.75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8318</v>
      </c>
      <c r="P1348" t="s">
        <v>8319</v>
      </c>
      <c r="Q1348" s="10">
        <f t="shared" si="63"/>
        <v>41452.075821759259</v>
      </c>
      <c r="R1348" s="10">
        <f t="shared" si="64"/>
        <v>41422.075821759259</v>
      </c>
      <c r="S1348">
        <f t="shared" si="65"/>
        <v>2013</v>
      </c>
    </row>
    <row r="1349" spans="1:19" ht="42.75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8318</v>
      </c>
      <c r="P1349" t="s">
        <v>8319</v>
      </c>
      <c r="Q1349" s="10">
        <f t="shared" si="63"/>
        <v>42070.638020833328</v>
      </c>
      <c r="R1349" s="10">
        <f t="shared" si="64"/>
        <v>42040.638020833328</v>
      </c>
      <c r="S1349">
        <f t="shared" si="65"/>
        <v>2015</v>
      </c>
    </row>
    <row r="1350" spans="1:19" ht="42.75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8318</v>
      </c>
      <c r="P1350" t="s">
        <v>8319</v>
      </c>
      <c r="Q1350" s="10">
        <f t="shared" si="63"/>
        <v>41991.506168981476</v>
      </c>
      <c r="R1350" s="10">
        <f t="shared" si="64"/>
        <v>41963.506168981476</v>
      </c>
      <c r="S1350">
        <f t="shared" si="65"/>
        <v>2014</v>
      </c>
    </row>
    <row r="1351" spans="1:19" ht="42.75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8318</v>
      </c>
      <c r="P1351" t="s">
        <v>8319</v>
      </c>
      <c r="Q1351" s="10">
        <f t="shared" si="63"/>
        <v>42354.290972222225</v>
      </c>
      <c r="R1351" s="10">
        <f t="shared" si="64"/>
        <v>42317.33258101852</v>
      </c>
      <c r="S1351">
        <f t="shared" si="65"/>
        <v>2015</v>
      </c>
    </row>
    <row r="1352" spans="1:19" ht="42.75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8318</v>
      </c>
      <c r="P1352" t="s">
        <v>8319</v>
      </c>
      <c r="Q1352" s="10">
        <f t="shared" si="63"/>
        <v>42364.013124999998</v>
      </c>
      <c r="R1352" s="10">
        <f t="shared" si="64"/>
        <v>42334.013124999998</v>
      </c>
      <c r="S1352">
        <f t="shared" si="65"/>
        <v>2015</v>
      </c>
    </row>
    <row r="1353" spans="1:19" ht="28.5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8318</v>
      </c>
      <c r="P1353" t="s">
        <v>8319</v>
      </c>
      <c r="Q1353" s="10">
        <f t="shared" si="63"/>
        <v>42412.74009259259</v>
      </c>
      <c r="R1353" s="10">
        <f t="shared" si="64"/>
        <v>42382.74009259259</v>
      </c>
      <c r="S1353">
        <f t="shared" si="65"/>
        <v>2016</v>
      </c>
    </row>
    <row r="1354" spans="1:19" ht="42.75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8318</v>
      </c>
      <c r="P1354" t="s">
        <v>8319</v>
      </c>
      <c r="Q1354" s="10">
        <f t="shared" si="63"/>
        <v>42252.165972222225</v>
      </c>
      <c r="R1354" s="10">
        <f t="shared" si="64"/>
        <v>42200.578310185185</v>
      </c>
      <c r="S1354">
        <f t="shared" si="65"/>
        <v>2015</v>
      </c>
    </row>
    <row r="1355" spans="1:19" ht="28.5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8318</v>
      </c>
      <c r="P1355" t="s">
        <v>8319</v>
      </c>
      <c r="Q1355" s="10">
        <f t="shared" si="63"/>
        <v>41344</v>
      </c>
      <c r="R1355" s="10">
        <f t="shared" si="64"/>
        <v>41309.11791666667</v>
      </c>
      <c r="S1355">
        <f t="shared" si="65"/>
        <v>2013</v>
      </c>
    </row>
    <row r="1356" spans="1:19" ht="42.75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8318</v>
      </c>
      <c r="P1356" t="s">
        <v>8319</v>
      </c>
      <c r="Q1356" s="10">
        <f t="shared" si="63"/>
        <v>42532.807627314818</v>
      </c>
      <c r="R1356" s="10">
        <f t="shared" si="64"/>
        <v>42502.807627314818</v>
      </c>
      <c r="S1356">
        <f t="shared" si="65"/>
        <v>2016</v>
      </c>
    </row>
    <row r="1357" spans="1:19" ht="57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8318</v>
      </c>
      <c r="P1357" t="s">
        <v>8319</v>
      </c>
      <c r="Q1357" s="10">
        <f t="shared" si="63"/>
        <v>41243.416666666664</v>
      </c>
      <c r="R1357" s="10">
        <f t="shared" si="64"/>
        <v>41213.254687499997</v>
      </c>
      <c r="S1357">
        <f t="shared" si="65"/>
        <v>2012</v>
      </c>
    </row>
    <row r="1358" spans="1:19" ht="42.75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8318</v>
      </c>
      <c r="P1358" t="s">
        <v>8319</v>
      </c>
      <c r="Q1358" s="10">
        <f t="shared" si="63"/>
        <v>41460.038888888892</v>
      </c>
      <c r="R1358" s="10">
        <f t="shared" si="64"/>
        <v>41430.038888888892</v>
      </c>
      <c r="S1358">
        <f t="shared" si="65"/>
        <v>2013</v>
      </c>
    </row>
    <row r="1359" spans="1:19" ht="42.75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8318</v>
      </c>
      <c r="P1359" t="s">
        <v>8319</v>
      </c>
      <c r="Q1359" s="10">
        <f t="shared" si="63"/>
        <v>41334.249305555553</v>
      </c>
      <c r="R1359" s="10">
        <f t="shared" si="64"/>
        <v>41304.962233796294</v>
      </c>
      <c r="S1359">
        <f t="shared" si="65"/>
        <v>2013</v>
      </c>
    </row>
    <row r="1360" spans="1:19" ht="42.75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8318</v>
      </c>
      <c r="P1360" t="s">
        <v>8319</v>
      </c>
      <c r="Q1360" s="10">
        <f t="shared" si="63"/>
        <v>40719.570868055554</v>
      </c>
      <c r="R1360" s="10">
        <f t="shared" si="64"/>
        <v>40689.570868055554</v>
      </c>
      <c r="S1360">
        <f t="shared" si="65"/>
        <v>2011</v>
      </c>
    </row>
    <row r="1361" spans="1:19" ht="42.75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8318</v>
      </c>
      <c r="P1361" t="s">
        <v>8319</v>
      </c>
      <c r="Q1361" s="10">
        <f t="shared" si="63"/>
        <v>40730.814699074072</v>
      </c>
      <c r="R1361" s="10">
        <f t="shared" si="64"/>
        <v>40668.814699074072</v>
      </c>
      <c r="S1361">
        <f t="shared" si="65"/>
        <v>2011</v>
      </c>
    </row>
    <row r="1362" spans="1:19" ht="28.5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8318</v>
      </c>
      <c r="P1362" t="s">
        <v>8319</v>
      </c>
      <c r="Q1362" s="10">
        <f t="shared" si="63"/>
        <v>41123.900694444441</v>
      </c>
      <c r="R1362" s="10">
        <f t="shared" si="64"/>
        <v>41095.900694444441</v>
      </c>
      <c r="S1362">
        <f t="shared" si="65"/>
        <v>2012</v>
      </c>
    </row>
    <row r="1363" spans="1:19" ht="42.75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8318</v>
      </c>
      <c r="P1363" t="s">
        <v>8319</v>
      </c>
      <c r="Q1363" s="10">
        <f t="shared" si="63"/>
        <v>41811.717268518521</v>
      </c>
      <c r="R1363" s="10">
        <f t="shared" si="64"/>
        <v>41781.717268518521</v>
      </c>
      <c r="S1363">
        <f t="shared" si="65"/>
        <v>2014</v>
      </c>
    </row>
    <row r="1364" spans="1:19" ht="28.5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8318</v>
      </c>
      <c r="P1364" t="s">
        <v>8319</v>
      </c>
      <c r="Q1364" s="10">
        <f t="shared" si="63"/>
        <v>41524.934386574074</v>
      </c>
      <c r="R1364" s="10">
        <f t="shared" si="64"/>
        <v>41464.934386574074</v>
      </c>
      <c r="S1364">
        <f t="shared" si="65"/>
        <v>2013</v>
      </c>
    </row>
    <row r="1365" spans="1:19" ht="42.75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8318</v>
      </c>
      <c r="P1365" t="s">
        <v>8319</v>
      </c>
      <c r="Q1365" s="10">
        <f t="shared" si="63"/>
        <v>42415.332638888889</v>
      </c>
      <c r="R1365" s="10">
        <f t="shared" si="64"/>
        <v>42396.8440625</v>
      </c>
      <c r="S1365">
        <f t="shared" si="65"/>
        <v>2016</v>
      </c>
    </row>
    <row r="1366" spans="1:19" ht="42.75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8321</v>
      </c>
      <c r="P1366" t="s">
        <v>8322</v>
      </c>
      <c r="Q1366" s="10">
        <f t="shared" si="63"/>
        <v>42011.6956712963</v>
      </c>
      <c r="R1366" s="10">
        <f t="shared" si="64"/>
        <v>41951.695671296293</v>
      </c>
      <c r="S1366">
        <f t="shared" si="65"/>
        <v>2014</v>
      </c>
    </row>
    <row r="1367" spans="1:19" ht="42.75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8321</v>
      </c>
      <c r="P1367" t="s">
        <v>8322</v>
      </c>
      <c r="Q1367" s="10">
        <f t="shared" si="63"/>
        <v>42079.691574074073</v>
      </c>
      <c r="R1367" s="10">
        <f t="shared" si="64"/>
        <v>42049.733240740738</v>
      </c>
      <c r="S1367">
        <f t="shared" si="65"/>
        <v>2015</v>
      </c>
    </row>
    <row r="1368" spans="1:19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8321</v>
      </c>
      <c r="P1368" t="s">
        <v>8322</v>
      </c>
      <c r="Q1368" s="10">
        <f t="shared" si="63"/>
        <v>41970.037766203706</v>
      </c>
      <c r="R1368" s="10">
        <f t="shared" si="64"/>
        <v>41924.996099537035</v>
      </c>
      <c r="S1368">
        <f t="shared" si="65"/>
        <v>2014</v>
      </c>
    </row>
    <row r="1369" spans="1:19" ht="42.75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8321</v>
      </c>
      <c r="P1369" t="s">
        <v>8322</v>
      </c>
      <c r="Q1369" s="10">
        <f t="shared" si="63"/>
        <v>42322.044560185182</v>
      </c>
      <c r="R1369" s="10">
        <f t="shared" si="64"/>
        <v>42292.002893518518</v>
      </c>
      <c r="S1369">
        <f t="shared" si="65"/>
        <v>2015</v>
      </c>
    </row>
    <row r="1370" spans="1:19" ht="42.75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8321</v>
      </c>
      <c r="P1370" t="s">
        <v>8322</v>
      </c>
      <c r="Q1370" s="10">
        <f t="shared" si="63"/>
        <v>42170.190902777773</v>
      </c>
      <c r="R1370" s="10">
        <f t="shared" si="64"/>
        <v>42146.190902777773</v>
      </c>
      <c r="S1370">
        <f t="shared" si="65"/>
        <v>2015</v>
      </c>
    </row>
    <row r="1371" spans="1:19" ht="42.75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8321</v>
      </c>
      <c r="P1371" t="s">
        <v>8322</v>
      </c>
      <c r="Q1371" s="10">
        <f t="shared" si="63"/>
        <v>41740.594282407408</v>
      </c>
      <c r="R1371" s="10">
        <f t="shared" si="64"/>
        <v>41710.594282407408</v>
      </c>
      <c r="S1371">
        <f t="shared" si="65"/>
        <v>2014</v>
      </c>
    </row>
    <row r="1372" spans="1:19" ht="28.5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8321</v>
      </c>
      <c r="P1372" t="s">
        <v>8322</v>
      </c>
      <c r="Q1372" s="10">
        <f t="shared" si="63"/>
        <v>41563.00335648148</v>
      </c>
      <c r="R1372" s="10">
        <f t="shared" si="64"/>
        <v>41548.00335648148</v>
      </c>
      <c r="S1372">
        <f t="shared" si="65"/>
        <v>2013</v>
      </c>
    </row>
    <row r="1373" spans="1:19" ht="42.75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8321</v>
      </c>
      <c r="P1373" t="s">
        <v>8322</v>
      </c>
      <c r="Q1373" s="10">
        <f t="shared" si="63"/>
        <v>42131.758587962962</v>
      </c>
      <c r="R1373" s="10">
        <f t="shared" si="64"/>
        <v>42101.758587962962</v>
      </c>
      <c r="S1373">
        <f t="shared" si="65"/>
        <v>2015</v>
      </c>
    </row>
    <row r="1374" spans="1:19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8321</v>
      </c>
      <c r="P1374" t="s">
        <v>8322</v>
      </c>
      <c r="Q1374" s="10">
        <f t="shared" si="63"/>
        <v>41102.739953703705</v>
      </c>
      <c r="R1374" s="10">
        <f t="shared" si="64"/>
        <v>41072.739953703705</v>
      </c>
      <c r="S1374">
        <f t="shared" si="65"/>
        <v>2012</v>
      </c>
    </row>
    <row r="1375" spans="1:19" ht="28.5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8321</v>
      </c>
      <c r="P1375" t="s">
        <v>8322</v>
      </c>
      <c r="Q1375" s="10">
        <f t="shared" si="63"/>
        <v>42734.95177083333</v>
      </c>
      <c r="R1375" s="10">
        <f t="shared" si="64"/>
        <v>42704.95177083333</v>
      </c>
      <c r="S1375">
        <f t="shared" si="65"/>
        <v>2016</v>
      </c>
    </row>
    <row r="1376" spans="1:19" ht="42.75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8321</v>
      </c>
      <c r="P1376" t="s">
        <v>8322</v>
      </c>
      <c r="Q1376" s="10">
        <f t="shared" si="63"/>
        <v>42454.12023148148</v>
      </c>
      <c r="R1376" s="10">
        <f t="shared" si="64"/>
        <v>42424.161898148144</v>
      </c>
      <c r="S1376">
        <f t="shared" si="65"/>
        <v>2016</v>
      </c>
    </row>
    <row r="1377" spans="1:19" ht="42.75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8321</v>
      </c>
      <c r="P1377" t="s">
        <v>8322</v>
      </c>
      <c r="Q1377" s="10">
        <f t="shared" si="63"/>
        <v>42750.066192129627</v>
      </c>
      <c r="R1377" s="10">
        <f t="shared" si="64"/>
        <v>42720.066192129627</v>
      </c>
      <c r="S1377">
        <f t="shared" si="65"/>
        <v>2016</v>
      </c>
    </row>
    <row r="1378" spans="1:19" ht="28.5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8321</v>
      </c>
      <c r="P1378" t="s">
        <v>8322</v>
      </c>
      <c r="Q1378" s="10">
        <f t="shared" si="63"/>
        <v>42707.710717592592</v>
      </c>
      <c r="R1378" s="10">
        <f t="shared" si="64"/>
        <v>42677.669050925921</v>
      </c>
      <c r="S1378">
        <f t="shared" si="65"/>
        <v>2016</v>
      </c>
    </row>
    <row r="1379" spans="1:19" ht="42.75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8321</v>
      </c>
      <c r="P1379" t="s">
        <v>8322</v>
      </c>
      <c r="Q1379" s="10">
        <f t="shared" si="63"/>
        <v>42769.174305555556</v>
      </c>
      <c r="R1379" s="10">
        <f t="shared" si="64"/>
        <v>42747.219560185185</v>
      </c>
      <c r="S1379">
        <f t="shared" si="65"/>
        <v>2017</v>
      </c>
    </row>
    <row r="1380" spans="1:19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8321</v>
      </c>
      <c r="P1380" t="s">
        <v>8322</v>
      </c>
      <c r="Q1380" s="10">
        <f t="shared" si="63"/>
        <v>42583.759374999994</v>
      </c>
      <c r="R1380" s="10">
        <f t="shared" si="64"/>
        <v>42568.759374999994</v>
      </c>
      <c r="S1380">
        <f t="shared" si="65"/>
        <v>2016</v>
      </c>
    </row>
    <row r="1381" spans="1:19" ht="28.5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8321</v>
      </c>
      <c r="P1381" t="s">
        <v>8322</v>
      </c>
      <c r="Q1381" s="10">
        <f t="shared" si="63"/>
        <v>42160.491620370376</v>
      </c>
      <c r="R1381" s="10">
        <f t="shared" si="64"/>
        <v>42130.491620370376</v>
      </c>
      <c r="S1381">
        <f t="shared" si="65"/>
        <v>2015</v>
      </c>
    </row>
    <row r="1382" spans="1:19" ht="28.5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8321</v>
      </c>
      <c r="P1382" t="s">
        <v>8322</v>
      </c>
      <c r="Q1382" s="10">
        <f t="shared" si="63"/>
        <v>42164.083333333328</v>
      </c>
      <c r="R1382" s="10">
        <f t="shared" si="64"/>
        <v>42141.762800925921</v>
      </c>
      <c r="S1382">
        <f t="shared" si="65"/>
        <v>2015</v>
      </c>
    </row>
    <row r="1383" spans="1:19" ht="42.75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8321</v>
      </c>
      <c r="P1383" t="s">
        <v>8322</v>
      </c>
      <c r="Q1383" s="10">
        <f t="shared" si="63"/>
        <v>42733.214409722219</v>
      </c>
      <c r="R1383" s="10">
        <f t="shared" si="64"/>
        <v>42703.214409722219</v>
      </c>
      <c r="S1383">
        <f t="shared" si="65"/>
        <v>2016</v>
      </c>
    </row>
    <row r="1384" spans="1:19" ht="42.75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8321</v>
      </c>
      <c r="P1384" t="s">
        <v>8322</v>
      </c>
      <c r="Q1384" s="10">
        <f t="shared" si="63"/>
        <v>41400.800185185188</v>
      </c>
      <c r="R1384" s="10">
        <f t="shared" si="64"/>
        <v>41370.800185185188</v>
      </c>
      <c r="S1384">
        <f t="shared" si="65"/>
        <v>2013</v>
      </c>
    </row>
    <row r="1385" spans="1:19" ht="42.75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8321</v>
      </c>
      <c r="P1385" t="s">
        <v>8322</v>
      </c>
      <c r="Q1385" s="10">
        <f t="shared" si="63"/>
        <v>42727.074976851851</v>
      </c>
      <c r="R1385" s="10">
        <f t="shared" si="64"/>
        <v>42707.074976851851</v>
      </c>
      <c r="S1385">
        <f t="shared" si="65"/>
        <v>2016</v>
      </c>
    </row>
    <row r="1386" spans="1:19" ht="42.75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8321</v>
      </c>
      <c r="P1386" t="s">
        <v>8322</v>
      </c>
      <c r="Q1386" s="10">
        <f t="shared" si="63"/>
        <v>42190.735208333332</v>
      </c>
      <c r="R1386" s="10">
        <f t="shared" si="64"/>
        <v>42160.735208333332</v>
      </c>
      <c r="S1386">
        <f t="shared" si="65"/>
        <v>2015</v>
      </c>
    </row>
    <row r="1387" spans="1:19" ht="42.75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8321</v>
      </c>
      <c r="P1387" t="s">
        <v>8322</v>
      </c>
      <c r="Q1387" s="10">
        <f t="shared" si="63"/>
        <v>42489.507638888885</v>
      </c>
      <c r="R1387" s="10">
        <f t="shared" si="64"/>
        <v>42433.688900462963</v>
      </c>
      <c r="S1387">
        <f t="shared" si="65"/>
        <v>2016</v>
      </c>
    </row>
    <row r="1388" spans="1:19" ht="28.5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8321</v>
      </c>
      <c r="P1388" t="s">
        <v>8322</v>
      </c>
      <c r="Q1388" s="10">
        <f t="shared" si="63"/>
        <v>42214.646863425922</v>
      </c>
      <c r="R1388" s="10">
        <f t="shared" si="64"/>
        <v>42184.646863425922</v>
      </c>
      <c r="S1388">
        <f t="shared" si="65"/>
        <v>2015</v>
      </c>
    </row>
    <row r="1389" spans="1:19" ht="42.75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8321</v>
      </c>
      <c r="P1389" t="s">
        <v>8322</v>
      </c>
      <c r="Q1389" s="10">
        <f t="shared" si="63"/>
        <v>42158.1875</v>
      </c>
      <c r="R1389" s="10">
        <f t="shared" si="64"/>
        <v>42126.92123842593</v>
      </c>
      <c r="S1389">
        <f t="shared" si="65"/>
        <v>2015</v>
      </c>
    </row>
    <row r="1390" spans="1:19" ht="42.75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8321</v>
      </c>
      <c r="P1390" t="s">
        <v>8322</v>
      </c>
      <c r="Q1390" s="10">
        <f t="shared" si="63"/>
        <v>42660.676388888889</v>
      </c>
      <c r="R1390" s="10">
        <f t="shared" si="64"/>
        <v>42634.614780092597</v>
      </c>
      <c r="S1390">
        <f t="shared" si="65"/>
        <v>2016</v>
      </c>
    </row>
    <row r="1391" spans="1:19" ht="28.5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8321</v>
      </c>
      <c r="P1391" t="s">
        <v>8322</v>
      </c>
      <c r="Q1391" s="10">
        <f t="shared" si="63"/>
        <v>42595.480983796297</v>
      </c>
      <c r="R1391" s="10">
        <f t="shared" si="64"/>
        <v>42565.480983796297</v>
      </c>
      <c r="S1391">
        <f t="shared" si="65"/>
        <v>2016</v>
      </c>
    </row>
    <row r="1392" spans="1:19" ht="42.75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8321</v>
      </c>
      <c r="P1392" t="s">
        <v>8322</v>
      </c>
      <c r="Q1392" s="10">
        <f t="shared" si="63"/>
        <v>42121.716666666667</v>
      </c>
      <c r="R1392" s="10">
        <f t="shared" si="64"/>
        <v>42087.803310185183</v>
      </c>
      <c r="S1392">
        <f t="shared" si="65"/>
        <v>2015</v>
      </c>
    </row>
    <row r="1393" spans="1:19" ht="42.75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8321</v>
      </c>
      <c r="P1393" t="s">
        <v>8322</v>
      </c>
      <c r="Q1393" s="10">
        <f t="shared" si="63"/>
        <v>42238.207638888889</v>
      </c>
      <c r="R1393" s="10">
        <f t="shared" si="64"/>
        <v>42193.650671296295</v>
      </c>
      <c r="S1393">
        <f t="shared" si="65"/>
        <v>2015</v>
      </c>
    </row>
    <row r="1394" spans="1:19" ht="42.75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8321</v>
      </c>
      <c r="P1394" t="s">
        <v>8322</v>
      </c>
      <c r="Q1394" s="10">
        <f t="shared" si="63"/>
        <v>42432.154930555553</v>
      </c>
      <c r="R1394" s="10">
        <f t="shared" si="64"/>
        <v>42401.154930555553</v>
      </c>
      <c r="S1394">
        <f t="shared" si="65"/>
        <v>2016</v>
      </c>
    </row>
    <row r="1395" spans="1:19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8321</v>
      </c>
      <c r="P1395" t="s">
        <v>8322</v>
      </c>
      <c r="Q1395" s="10">
        <f t="shared" si="63"/>
        <v>42583.681979166664</v>
      </c>
      <c r="R1395" s="10">
        <f t="shared" si="64"/>
        <v>42553.681979166664</v>
      </c>
      <c r="S1395">
        <f t="shared" si="65"/>
        <v>2016</v>
      </c>
    </row>
    <row r="1396" spans="1:19" ht="42.75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8321</v>
      </c>
      <c r="P1396" t="s">
        <v>8322</v>
      </c>
      <c r="Q1396" s="10">
        <f t="shared" si="63"/>
        <v>42795.125</v>
      </c>
      <c r="R1396" s="10">
        <f t="shared" si="64"/>
        <v>42752.144976851851</v>
      </c>
      <c r="S1396">
        <f t="shared" si="65"/>
        <v>2017</v>
      </c>
    </row>
    <row r="1397" spans="1:19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8321</v>
      </c>
      <c r="P1397" t="s">
        <v>8322</v>
      </c>
      <c r="Q1397" s="10">
        <f t="shared" si="63"/>
        <v>42749.90834490741</v>
      </c>
      <c r="R1397" s="10">
        <f t="shared" si="64"/>
        <v>42719.90834490741</v>
      </c>
      <c r="S1397">
        <f t="shared" si="65"/>
        <v>2016</v>
      </c>
    </row>
    <row r="1398" spans="1:19" ht="42.75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8321</v>
      </c>
      <c r="P1398" t="s">
        <v>8322</v>
      </c>
      <c r="Q1398" s="10">
        <f t="shared" si="63"/>
        <v>42048.99863425926</v>
      </c>
      <c r="R1398" s="10">
        <f t="shared" si="64"/>
        <v>42018.99863425926</v>
      </c>
      <c r="S1398">
        <f t="shared" si="65"/>
        <v>2015</v>
      </c>
    </row>
    <row r="1399" spans="1:19" ht="42.75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8321</v>
      </c>
      <c r="P1399" t="s">
        <v>8322</v>
      </c>
      <c r="Q1399" s="10">
        <f t="shared" si="63"/>
        <v>42670.888194444444</v>
      </c>
      <c r="R1399" s="10">
        <f t="shared" si="64"/>
        <v>42640.917939814812</v>
      </c>
      <c r="S1399">
        <f t="shared" si="65"/>
        <v>2016</v>
      </c>
    </row>
    <row r="1400" spans="1:19" ht="42.75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8321</v>
      </c>
      <c r="P1400" t="s">
        <v>8322</v>
      </c>
      <c r="Q1400" s="10">
        <f t="shared" si="63"/>
        <v>42556.874236111107</v>
      </c>
      <c r="R1400" s="10">
        <f t="shared" si="64"/>
        <v>42526.874236111107</v>
      </c>
      <c r="S1400">
        <f t="shared" si="65"/>
        <v>2016</v>
      </c>
    </row>
    <row r="1401" spans="1:19" ht="42.75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8321</v>
      </c>
      <c r="P1401" t="s">
        <v>8322</v>
      </c>
      <c r="Q1401" s="10">
        <f t="shared" si="63"/>
        <v>41919.004317129627</v>
      </c>
      <c r="R1401" s="10">
        <f t="shared" si="64"/>
        <v>41889.004317129627</v>
      </c>
      <c r="S1401">
        <f t="shared" si="65"/>
        <v>2014</v>
      </c>
    </row>
    <row r="1402" spans="1:19" ht="42.75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8321</v>
      </c>
      <c r="P1402" t="s">
        <v>8322</v>
      </c>
      <c r="Q1402" s="10">
        <f t="shared" si="63"/>
        <v>42533.229166666672</v>
      </c>
      <c r="R1402" s="10">
        <f t="shared" si="64"/>
        <v>42498.341122685189</v>
      </c>
      <c r="S1402">
        <f t="shared" si="65"/>
        <v>2016</v>
      </c>
    </row>
    <row r="1403" spans="1:19" ht="42.75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8321</v>
      </c>
      <c r="P1403" t="s">
        <v>8322</v>
      </c>
      <c r="Q1403" s="10">
        <f t="shared" si="63"/>
        <v>41420.99622685185</v>
      </c>
      <c r="R1403" s="10">
        <f t="shared" si="64"/>
        <v>41399.99622685185</v>
      </c>
      <c r="S1403">
        <f t="shared" si="65"/>
        <v>2013</v>
      </c>
    </row>
    <row r="1404" spans="1:19" ht="42.75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8321</v>
      </c>
      <c r="P1404" t="s">
        <v>8322</v>
      </c>
      <c r="Q1404" s="10">
        <f t="shared" si="63"/>
        <v>42125.011701388896</v>
      </c>
      <c r="R1404" s="10">
        <f t="shared" si="64"/>
        <v>42065.053368055553</v>
      </c>
      <c r="S1404">
        <f t="shared" si="65"/>
        <v>2015</v>
      </c>
    </row>
    <row r="1405" spans="1:19" ht="42.75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8321</v>
      </c>
      <c r="P1405" t="s">
        <v>8322</v>
      </c>
      <c r="Q1405" s="10">
        <f t="shared" si="63"/>
        <v>41481.062905092593</v>
      </c>
      <c r="R1405" s="10">
        <f t="shared" si="64"/>
        <v>41451.062905092593</v>
      </c>
      <c r="S1405">
        <f t="shared" si="65"/>
        <v>2013</v>
      </c>
    </row>
    <row r="1406" spans="1:19" ht="42.75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8318</v>
      </c>
      <c r="P1406" t="s">
        <v>8337</v>
      </c>
      <c r="Q1406" s="10">
        <f t="shared" si="63"/>
        <v>42057.510243055556</v>
      </c>
      <c r="R1406" s="10">
        <f t="shared" si="64"/>
        <v>42032.510243055556</v>
      </c>
      <c r="S1406">
        <f t="shared" si="65"/>
        <v>2015</v>
      </c>
    </row>
    <row r="1407" spans="1:19" ht="28.5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8318</v>
      </c>
      <c r="P1407" t="s">
        <v>8337</v>
      </c>
      <c r="Q1407" s="10">
        <f t="shared" si="63"/>
        <v>41971.722233796296</v>
      </c>
      <c r="R1407" s="10">
        <f t="shared" si="64"/>
        <v>41941.680567129632</v>
      </c>
      <c r="S1407">
        <f t="shared" si="65"/>
        <v>2014</v>
      </c>
    </row>
    <row r="1408" spans="1:19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8318</v>
      </c>
      <c r="P1408" t="s">
        <v>8337</v>
      </c>
      <c r="Q1408" s="10">
        <f t="shared" si="63"/>
        <v>42350.416666666672</v>
      </c>
      <c r="R1408" s="10">
        <f t="shared" si="64"/>
        <v>42297.432951388888</v>
      </c>
      <c r="S1408">
        <f t="shared" si="65"/>
        <v>2015</v>
      </c>
    </row>
    <row r="1409" spans="1:19" ht="42.75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8318</v>
      </c>
      <c r="P1409" t="s">
        <v>8337</v>
      </c>
      <c r="Q1409" s="10">
        <f t="shared" si="63"/>
        <v>41863.536782407406</v>
      </c>
      <c r="R1409" s="10">
        <f t="shared" si="64"/>
        <v>41838.536782407406</v>
      </c>
      <c r="S1409">
        <f t="shared" si="65"/>
        <v>2014</v>
      </c>
    </row>
    <row r="1410" spans="1:19" ht="42.75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8318</v>
      </c>
      <c r="P1410" t="s">
        <v>8337</v>
      </c>
      <c r="Q1410" s="10">
        <f t="shared" si="63"/>
        <v>42321.913842592592</v>
      </c>
      <c r="R1410" s="10">
        <f t="shared" si="64"/>
        <v>42291.872175925921</v>
      </c>
      <c r="S1410">
        <f t="shared" si="65"/>
        <v>2015</v>
      </c>
    </row>
    <row r="1411" spans="1:19" ht="42.75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8318</v>
      </c>
      <c r="P1411" t="s">
        <v>8337</v>
      </c>
      <c r="Q1411" s="10">
        <f t="shared" ref="Q1411:Q1474" si="66">(I1411/60/60/24)+DATE(1970,1,1)</f>
        <v>42005.175173611111</v>
      </c>
      <c r="R1411" s="10">
        <f t="shared" ref="R1411:R1474" si="67">(J1411/60/60/24)+DATE(1970, 1,1)</f>
        <v>41945.133506944447</v>
      </c>
      <c r="S1411">
        <f t="shared" ref="S1411:S1474" si="68">YEAR(R1411)</f>
        <v>2014</v>
      </c>
    </row>
    <row r="1412" spans="1:19" ht="42.75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8318</v>
      </c>
      <c r="P1412" t="s">
        <v>8337</v>
      </c>
      <c r="Q1412" s="10">
        <f t="shared" si="66"/>
        <v>42524.318518518514</v>
      </c>
      <c r="R1412" s="10">
        <f t="shared" si="67"/>
        <v>42479.318518518514</v>
      </c>
      <c r="S1412">
        <f t="shared" si="68"/>
        <v>2016</v>
      </c>
    </row>
    <row r="1413" spans="1:19" ht="42.75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8318</v>
      </c>
      <c r="P1413" t="s">
        <v>8337</v>
      </c>
      <c r="Q1413" s="10">
        <f t="shared" si="66"/>
        <v>42041.059027777781</v>
      </c>
      <c r="R1413" s="10">
        <f t="shared" si="67"/>
        <v>42013.059027777781</v>
      </c>
      <c r="S1413">
        <f t="shared" si="68"/>
        <v>2015</v>
      </c>
    </row>
    <row r="1414" spans="1:19" ht="28.5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8318</v>
      </c>
      <c r="P1414" t="s">
        <v>8337</v>
      </c>
      <c r="Q1414" s="10">
        <f t="shared" si="66"/>
        <v>41977.063645833332</v>
      </c>
      <c r="R1414" s="10">
        <f t="shared" si="67"/>
        <v>41947.063645833332</v>
      </c>
      <c r="S1414">
        <f t="shared" si="68"/>
        <v>2014</v>
      </c>
    </row>
    <row r="1415" spans="1:19" ht="57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8318</v>
      </c>
      <c r="P1415" t="s">
        <v>8337</v>
      </c>
      <c r="Q1415" s="10">
        <f t="shared" si="66"/>
        <v>42420.437152777777</v>
      </c>
      <c r="R1415" s="10">
        <f t="shared" si="67"/>
        <v>42360.437152777777</v>
      </c>
      <c r="S1415">
        <f t="shared" si="68"/>
        <v>2015</v>
      </c>
    </row>
    <row r="1416" spans="1:19" ht="42.75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8318</v>
      </c>
      <c r="P1416" t="s">
        <v>8337</v>
      </c>
      <c r="Q1416" s="10">
        <f t="shared" si="66"/>
        <v>42738.25309027778</v>
      </c>
      <c r="R1416" s="10">
        <f t="shared" si="67"/>
        <v>42708.25309027778</v>
      </c>
      <c r="S1416">
        <f t="shared" si="68"/>
        <v>2016</v>
      </c>
    </row>
    <row r="1417" spans="1:19" ht="42.75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8318</v>
      </c>
      <c r="P1417" t="s">
        <v>8337</v>
      </c>
      <c r="Q1417" s="10">
        <f t="shared" si="66"/>
        <v>42232.675821759258</v>
      </c>
      <c r="R1417" s="10">
        <f t="shared" si="67"/>
        <v>42192.675821759258</v>
      </c>
      <c r="S1417">
        <f t="shared" si="68"/>
        <v>2015</v>
      </c>
    </row>
    <row r="1418" spans="1:19" ht="42.75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8318</v>
      </c>
      <c r="P1418" t="s">
        <v>8337</v>
      </c>
      <c r="Q1418" s="10">
        <f t="shared" si="66"/>
        <v>42329.967812499999</v>
      </c>
      <c r="R1418" s="10">
        <f t="shared" si="67"/>
        <v>42299.926145833335</v>
      </c>
      <c r="S1418">
        <f t="shared" si="68"/>
        <v>2015</v>
      </c>
    </row>
    <row r="1419" spans="1:19" ht="42.75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8318</v>
      </c>
      <c r="P1419" t="s">
        <v>8337</v>
      </c>
      <c r="Q1419" s="10">
        <f t="shared" si="66"/>
        <v>42262.465972222228</v>
      </c>
      <c r="R1419" s="10">
        <f t="shared" si="67"/>
        <v>42232.15016203704</v>
      </c>
      <c r="S1419">
        <f t="shared" si="68"/>
        <v>2015</v>
      </c>
    </row>
    <row r="1420" spans="1:19" ht="57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8318</v>
      </c>
      <c r="P1420" t="s">
        <v>8337</v>
      </c>
      <c r="Q1420" s="10">
        <f t="shared" si="66"/>
        <v>42425.456412037034</v>
      </c>
      <c r="R1420" s="10">
        <f t="shared" si="67"/>
        <v>42395.456412037034</v>
      </c>
      <c r="S1420">
        <f t="shared" si="68"/>
        <v>2016</v>
      </c>
    </row>
    <row r="1421" spans="1:19" ht="42.75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8318</v>
      </c>
      <c r="P1421" t="s">
        <v>8337</v>
      </c>
      <c r="Q1421" s="10">
        <f t="shared" si="66"/>
        <v>42652.456238425926</v>
      </c>
      <c r="R1421" s="10">
        <f t="shared" si="67"/>
        <v>42622.456238425926</v>
      </c>
      <c r="S1421">
        <f t="shared" si="68"/>
        <v>2016</v>
      </c>
    </row>
    <row r="1422" spans="1:19" ht="28.5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8318</v>
      </c>
      <c r="P1422" t="s">
        <v>8337</v>
      </c>
      <c r="Q1422" s="10">
        <f t="shared" si="66"/>
        <v>42549.667662037042</v>
      </c>
      <c r="R1422" s="10">
        <f t="shared" si="67"/>
        <v>42524.667662037042</v>
      </c>
      <c r="S1422">
        <f t="shared" si="68"/>
        <v>2016</v>
      </c>
    </row>
    <row r="1423" spans="1:19" ht="42.75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8318</v>
      </c>
      <c r="P1423" t="s">
        <v>8337</v>
      </c>
      <c r="Q1423" s="10">
        <f t="shared" si="66"/>
        <v>42043.915613425925</v>
      </c>
      <c r="R1423" s="10">
        <f t="shared" si="67"/>
        <v>42013.915613425925</v>
      </c>
      <c r="S1423">
        <f t="shared" si="68"/>
        <v>2015</v>
      </c>
    </row>
    <row r="1424" spans="1:19" ht="42.75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8318</v>
      </c>
      <c r="P1424" t="s">
        <v>8337</v>
      </c>
      <c r="Q1424" s="10">
        <f t="shared" si="66"/>
        <v>42634.239629629628</v>
      </c>
      <c r="R1424" s="10">
        <f t="shared" si="67"/>
        <v>42604.239629629628</v>
      </c>
      <c r="S1424">
        <f t="shared" si="68"/>
        <v>2016</v>
      </c>
    </row>
    <row r="1425" spans="1:19" ht="42.75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8318</v>
      </c>
      <c r="P1425" t="s">
        <v>8337</v>
      </c>
      <c r="Q1425" s="10">
        <f t="shared" si="66"/>
        <v>42370.360312500001</v>
      </c>
      <c r="R1425" s="10">
        <f t="shared" si="67"/>
        <v>42340.360312500001</v>
      </c>
      <c r="S1425">
        <f t="shared" si="68"/>
        <v>2015</v>
      </c>
    </row>
    <row r="1426" spans="1:19" ht="42.75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8318</v>
      </c>
      <c r="P1426" t="s">
        <v>8337</v>
      </c>
      <c r="Q1426" s="10">
        <f t="shared" si="66"/>
        <v>42689.759282407409</v>
      </c>
      <c r="R1426" s="10">
        <f t="shared" si="67"/>
        <v>42676.717615740738</v>
      </c>
      <c r="S1426">
        <f t="shared" si="68"/>
        <v>2016</v>
      </c>
    </row>
    <row r="1427" spans="1:19" ht="42.75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8318</v>
      </c>
      <c r="P1427" t="s">
        <v>8337</v>
      </c>
      <c r="Q1427" s="10">
        <f t="shared" si="66"/>
        <v>42123.131469907406</v>
      </c>
      <c r="R1427" s="10">
        <f t="shared" si="67"/>
        <v>42093.131469907406</v>
      </c>
      <c r="S1427">
        <f t="shared" si="68"/>
        <v>2015</v>
      </c>
    </row>
    <row r="1428" spans="1:19" ht="42.75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8318</v>
      </c>
      <c r="P1428" t="s">
        <v>8337</v>
      </c>
      <c r="Q1428" s="10">
        <f t="shared" si="66"/>
        <v>42240.390277777777</v>
      </c>
      <c r="R1428" s="10">
        <f t="shared" si="67"/>
        <v>42180.390277777777</v>
      </c>
      <c r="S1428">
        <f t="shared" si="68"/>
        <v>2015</v>
      </c>
    </row>
    <row r="1429" spans="1:19" ht="42.75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8318</v>
      </c>
      <c r="P1429" t="s">
        <v>8337</v>
      </c>
      <c r="Q1429" s="10">
        <f t="shared" si="66"/>
        <v>42631.851678240739</v>
      </c>
      <c r="R1429" s="10">
        <f t="shared" si="67"/>
        <v>42601.851678240739</v>
      </c>
      <c r="S1429">
        <f t="shared" si="68"/>
        <v>2016</v>
      </c>
    </row>
    <row r="1430" spans="1:19" ht="42.75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8318</v>
      </c>
      <c r="P1430" t="s">
        <v>8337</v>
      </c>
      <c r="Q1430" s="10">
        <f t="shared" si="66"/>
        <v>42462.338159722218</v>
      </c>
      <c r="R1430" s="10">
        <f t="shared" si="67"/>
        <v>42432.379826388889</v>
      </c>
      <c r="S1430">
        <f t="shared" si="68"/>
        <v>2016</v>
      </c>
    </row>
    <row r="1431" spans="1:19" ht="42.75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8318</v>
      </c>
      <c r="P1431" t="s">
        <v>8337</v>
      </c>
      <c r="Q1431" s="10">
        <f t="shared" si="66"/>
        <v>42104.060671296291</v>
      </c>
      <c r="R1431" s="10">
        <f t="shared" si="67"/>
        <v>42074.060671296291</v>
      </c>
      <c r="S1431">
        <f t="shared" si="68"/>
        <v>2015</v>
      </c>
    </row>
    <row r="1432" spans="1:19" ht="42.75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8318</v>
      </c>
      <c r="P1432" t="s">
        <v>8337</v>
      </c>
      <c r="Q1432" s="10">
        <f t="shared" si="66"/>
        <v>41992.813518518517</v>
      </c>
      <c r="R1432" s="10">
        <f t="shared" si="67"/>
        <v>41961.813518518517</v>
      </c>
      <c r="S1432">
        <f t="shared" si="68"/>
        <v>2014</v>
      </c>
    </row>
    <row r="1433" spans="1:19" ht="42.75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8318</v>
      </c>
      <c r="P1433" t="s">
        <v>8337</v>
      </c>
      <c r="Q1433" s="10">
        <f t="shared" si="66"/>
        <v>42334.252500000002</v>
      </c>
      <c r="R1433" s="10">
        <f t="shared" si="67"/>
        <v>42304.210833333331</v>
      </c>
      <c r="S1433">
        <f t="shared" si="68"/>
        <v>2015</v>
      </c>
    </row>
    <row r="1434" spans="1:19" ht="42.75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8318</v>
      </c>
      <c r="P1434" t="s">
        <v>8337</v>
      </c>
      <c r="Q1434" s="10">
        <f t="shared" si="66"/>
        <v>42205.780416666668</v>
      </c>
      <c r="R1434" s="10">
        <f t="shared" si="67"/>
        <v>42175.780416666668</v>
      </c>
      <c r="S1434">
        <f t="shared" si="68"/>
        <v>2015</v>
      </c>
    </row>
    <row r="1435" spans="1:19" ht="42.75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8318</v>
      </c>
      <c r="P1435" t="s">
        <v>8337</v>
      </c>
      <c r="Q1435" s="10">
        <f t="shared" si="66"/>
        <v>42714.458333333328</v>
      </c>
      <c r="R1435" s="10">
        <f t="shared" si="67"/>
        <v>42673.625868055555</v>
      </c>
      <c r="S1435">
        <f t="shared" si="68"/>
        <v>2016</v>
      </c>
    </row>
    <row r="1436" spans="1:19" ht="42.75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8318</v>
      </c>
      <c r="P1436" t="s">
        <v>8337</v>
      </c>
      <c r="Q1436" s="10">
        <f t="shared" si="66"/>
        <v>42163.625</v>
      </c>
      <c r="R1436" s="10">
        <f t="shared" si="67"/>
        <v>42142.767106481479</v>
      </c>
      <c r="S1436">
        <f t="shared" si="68"/>
        <v>2015</v>
      </c>
    </row>
    <row r="1437" spans="1:19" ht="28.5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8318</v>
      </c>
      <c r="P1437" t="s">
        <v>8337</v>
      </c>
      <c r="Q1437" s="10">
        <f t="shared" si="66"/>
        <v>42288.780324074076</v>
      </c>
      <c r="R1437" s="10">
        <f t="shared" si="67"/>
        <v>42258.780324074076</v>
      </c>
      <c r="S1437">
        <f t="shared" si="68"/>
        <v>2015</v>
      </c>
    </row>
    <row r="1438" spans="1:19" ht="42.75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8318</v>
      </c>
      <c r="P1438" t="s">
        <v>8337</v>
      </c>
      <c r="Q1438" s="10">
        <f t="shared" si="66"/>
        <v>42421.35019675926</v>
      </c>
      <c r="R1438" s="10">
        <f t="shared" si="67"/>
        <v>42391.35019675926</v>
      </c>
      <c r="S1438">
        <f t="shared" si="68"/>
        <v>2016</v>
      </c>
    </row>
    <row r="1439" spans="1:19" ht="57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8318</v>
      </c>
      <c r="P1439" t="s">
        <v>8337</v>
      </c>
      <c r="Q1439" s="10">
        <f t="shared" si="66"/>
        <v>41833.207638888889</v>
      </c>
      <c r="R1439" s="10">
        <f t="shared" si="67"/>
        <v>41796.531701388885</v>
      </c>
      <c r="S1439">
        <f t="shared" si="68"/>
        <v>2014</v>
      </c>
    </row>
    <row r="1440" spans="1:19" ht="42.75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8318</v>
      </c>
      <c r="P1440" t="s">
        <v>8337</v>
      </c>
      <c r="Q1440" s="10">
        <f t="shared" si="66"/>
        <v>42487.579861111109</v>
      </c>
      <c r="R1440" s="10">
        <f t="shared" si="67"/>
        <v>42457.871516203704</v>
      </c>
      <c r="S1440">
        <f t="shared" si="68"/>
        <v>2016</v>
      </c>
    </row>
    <row r="1441" spans="1:19" ht="42.75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8318</v>
      </c>
      <c r="P1441" t="s">
        <v>8337</v>
      </c>
      <c r="Q1441" s="10">
        <f t="shared" si="66"/>
        <v>42070.829872685179</v>
      </c>
      <c r="R1441" s="10">
        <f t="shared" si="67"/>
        <v>42040.829872685179</v>
      </c>
      <c r="S1441">
        <f t="shared" si="68"/>
        <v>2015</v>
      </c>
    </row>
    <row r="1442" spans="1:19" ht="42.75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8318</v>
      </c>
      <c r="P1442" t="s">
        <v>8337</v>
      </c>
      <c r="Q1442" s="10">
        <f t="shared" si="66"/>
        <v>42516.748414351852</v>
      </c>
      <c r="R1442" s="10">
        <f t="shared" si="67"/>
        <v>42486.748414351852</v>
      </c>
      <c r="S1442">
        <f t="shared" si="68"/>
        <v>2016</v>
      </c>
    </row>
    <row r="1443" spans="1:19" ht="42.75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8318</v>
      </c>
      <c r="P1443" t="s">
        <v>8337</v>
      </c>
      <c r="Q1443" s="10">
        <f t="shared" si="66"/>
        <v>42258.765844907408</v>
      </c>
      <c r="R1443" s="10">
        <f t="shared" si="67"/>
        <v>42198.765844907408</v>
      </c>
      <c r="S1443">
        <f t="shared" si="68"/>
        <v>2015</v>
      </c>
    </row>
    <row r="1444" spans="1:19" ht="42.75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8318</v>
      </c>
      <c r="P1444" t="s">
        <v>8337</v>
      </c>
      <c r="Q1444" s="10">
        <f t="shared" si="66"/>
        <v>42515.64534722222</v>
      </c>
      <c r="R1444" s="10">
        <f t="shared" si="67"/>
        <v>42485.64534722222</v>
      </c>
      <c r="S1444">
        <f t="shared" si="68"/>
        <v>2016</v>
      </c>
    </row>
    <row r="1445" spans="1:19" ht="42.75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8318</v>
      </c>
      <c r="P1445" t="s">
        <v>8337</v>
      </c>
      <c r="Q1445" s="10">
        <f t="shared" si="66"/>
        <v>42737.926030092596</v>
      </c>
      <c r="R1445" s="10">
        <f t="shared" si="67"/>
        <v>42707.926030092596</v>
      </c>
      <c r="S1445">
        <f t="shared" si="68"/>
        <v>2016</v>
      </c>
    </row>
    <row r="1446" spans="1:19" ht="42.75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8318</v>
      </c>
      <c r="P1446" t="s">
        <v>8337</v>
      </c>
      <c r="Q1446" s="10">
        <f t="shared" si="66"/>
        <v>42259.873402777783</v>
      </c>
      <c r="R1446" s="10">
        <f t="shared" si="67"/>
        <v>42199.873402777783</v>
      </c>
      <c r="S1446">
        <f t="shared" si="68"/>
        <v>2015</v>
      </c>
    </row>
    <row r="1447" spans="1:19" ht="42.75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8318</v>
      </c>
      <c r="P1447" t="s">
        <v>8337</v>
      </c>
      <c r="Q1447" s="10">
        <f t="shared" si="66"/>
        <v>42169.542303240742</v>
      </c>
      <c r="R1447" s="10">
        <f t="shared" si="67"/>
        <v>42139.542303240742</v>
      </c>
      <c r="S1447">
        <f t="shared" si="68"/>
        <v>2015</v>
      </c>
    </row>
    <row r="1448" spans="1:19" ht="42.75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8318</v>
      </c>
      <c r="P1448" t="s">
        <v>8337</v>
      </c>
      <c r="Q1448" s="10">
        <f t="shared" si="66"/>
        <v>42481.447662037041</v>
      </c>
      <c r="R1448" s="10">
        <f t="shared" si="67"/>
        <v>42461.447662037041</v>
      </c>
      <c r="S1448">
        <f t="shared" si="68"/>
        <v>2016</v>
      </c>
    </row>
    <row r="1449" spans="1:19" ht="28.5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8318</v>
      </c>
      <c r="P1449" t="s">
        <v>8337</v>
      </c>
      <c r="Q1449" s="10">
        <f t="shared" si="66"/>
        <v>42559.730717592596</v>
      </c>
      <c r="R1449" s="10">
        <f t="shared" si="67"/>
        <v>42529.730717592596</v>
      </c>
      <c r="S1449">
        <f t="shared" si="68"/>
        <v>2016</v>
      </c>
    </row>
    <row r="1450" spans="1:19" ht="42.75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8318</v>
      </c>
      <c r="P1450" t="s">
        <v>8337</v>
      </c>
      <c r="Q1450" s="10">
        <f t="shared" si="66"/>
        <v>42146.225694444445</v>
      </c>
      <c r="R1450" s="10">
        <f t="shared" si="67"/>
        <v>42115.936550925922</v>
      </c>
      <c r="S1450">
        <f t="shared" si="68"/>
        <v>2015</v>
      </c>
    </row>
    <row r="1451" spans="1:19" ht="42.75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8318</v>
      </c>
      <c r="P1451" t="s">
        <v>8337</v>
      </c>
      <c r="Q1451" s="10">
        <f t="shared" si="66"/>
        <v>42134.811400462961</v>
      </c>
      <c r="R1451" s="10">
        <f t="shared" si="67"/>
        <v>42086.811400462961</v>
      </c>
      <c r="S1451">
        <f t="shared" si="68"/>
        <v>2015</v>
      </c>
    </row>
    <row r="1452" spans="1:19" ht="42.75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8318</v>
      </c>
      <c r="P1452" t="s">
        <v>8337</v>
      </c>
      <c r="Q1452" s="10">
        <f t="shared" si="66"/>
        <v>42420.171261574069</v>
      </c>
      <c r="R1452" s="10">
        <f t="shared" si="67"/>
        <v>42390.171261574069</v>
      </c>
      <c r="S1452">
        <f t="shared" si="68"/>
        <v>2016</v>
      </c>
    </row>
    <row r="1453" spans="1:19" ht="42.75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8318</v>
      </c>
      <c r="P1453" t="s">
        <v>8337</v>
      </c>
      <c r="Q1453" s="10">
        <f t="shared" si="66"/>
        <v>41962.00068287037</v>
      </c>
      <c r="R1453" s="10">
        <f t="shared" si="67"/>
        <v>41931.959016203706</v>
      </c>
      <c r="S1453">
        <f t="shared" si="68"/>
        <v>2014</v>
      </c>
    </row>
    <row r="1454" spans="1:19" ht="28.5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8318</v>
      </c>
      <c r="P1454" t="s">
        <v>8337</v>
      </c>
      <c r="Q1454" s="10">
        <f t="shared" si="66"/>
        <v>41848.703275462962</v>
      </c>
      <c r="R1454" s="10">
        <f t="shared" si="67"/>
        <v>41818.703275462962</v>
      </c>
      <c r="S1454">
        <f t="shared" si="68"/>
        <v>2014</v>
      </c>
    </row>
    <row r="1455" spans="1:19" ht="42.75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8318</v>
      </c>
      <c r="P1455" t="s">
        <v>8337</v>
      </c>
      <c r="Q1455" s="10">
        <f t="shared" si="66"/>
        <v>42840.654479166667</v>
      </c>
      <c r="R1455" s="10">
        <f t="shared" si="67"/>
        <v>42795.696145833332</v>
      </c>
      <c r="S1455">
        <f t="shared" si="68"/>
        <v>2017</v>
      </c>
    </row>
    <row r="1456" spans="1:19" ht="42.75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8318</v>
      </c>
      <c r="P1456" t="s">
        <v>8337</v>
      </c>
      <c r="Q1456" s="10">
        <f t="shared" si="66"/>
        <v>42484.915972222225</v>
      </c>
      <c r="R1456" s="10">
        <f t="shared" si="67"/>
        <v>42463.866666666669</v>
      </c>
      <c r="S1456">
        <f t="shared" si="68"/>
        <v>2016</v>
      </c>
    </row>
    <row r="1457" spans="1:19" ht="42.75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8318</v>
      </c>
      <c r="P1457" t="s">
        <v>8337</v>
      </c>
      <c r="Q1457" s="10">
        <f t="shared" si="66"/>
        <v>41887.568749999999</v>
      </c>
      <c r="R1457" s="10">
        <f t="shared" si="67"/>
        <v>41832.672685185185</v>
      </c>
      <c r="S1457">
        <f t="shared" si="68"/>
        <v>2014</v>
      </c>
    </row>
    <row r="1458" spans="1:19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8318</v>
      </c>
      <c r="P1458" t="s">
        <v>8337</v>
      </c>
      <c r="Q1458" s="10">
        <f t="shared" si="66"/>
        <v>42738.668576388889</v>
      </c>
      <c r="R1458" s="10">
        <f t="shared" si="67"/>
        <v>42708.668576388889</v>
      </c>
      <c r="S1458">
        <f t="shared" si="68"/>
        <v>2016</v>
      </c>
    </row>
    <row r="1459" spans="1:19" ht="28.5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8318</v>
      </c>
      <c r="P1459" t="s">
        <v>8337</v>
      </c>
      <c r="Q1459" s="10">
        <f t="shared" si="66"/>
        <v>42319.938009259262</v>
      </c>
      <c r="R1459" s="10">
        <f t="shared" si="67"/>
        <v>42289.89634259259</v>
      </c>
      <c r="S1459">
        <f t="shared" si="68"/>
        <v>2015</v>
      </c>
    </row>
    <row r="1460" spans="1:19" ht="42.75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8318</v>
      </c>
      <c r="P1460" t="s">
        <v>8337</v>
      </c>
      <c r="Q1460" s="10">
        <f t="shared" si="66"/>
        <v>41862.166666666664</v>
      </c>
      <c r="R1460" s="10">
        <f t="shared" si="67"/>
        <v>41831.705555555556</v>
      </c>
      <c r="S1460">
        <f t="shared" si="68"/>
        <v>2014</v>
      </c>
    </row>
    <row r="1461" spans="1:19" ht="42.75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8318</v>
      </c>
      <c r="P1461" t="s">
        <v>8337</v>
      </c>
      <c r="Q1461" s="10">
        <f t="shared" si="66"/>
        <v>42340.725694444445</v>
      </c>
      <c r="R1461" s="10">
        <f t="shared" si="67"/>
        <v>42312.204814814817</v>
      </c>
      <c r="S1461">
        <f t="shared" si="68"/>
        <v>2015</v>
      </c>
    </row>
    <row r="1462" spans="1:19" ht="42.75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8318</v>
      </c>
      <c r="P1462" t="s">
        <v>8337</v>
      </c>
      <c r="Q1462" s="10">
        <f t="shared" si="66"/>
        <v>41973.989583333328</v>
      </c>
      <c r="R1462" s="10">
        <f t="shared" si="67"/>
        <v>41915.896967592591</v>
      </c>
      <c r="S1462">
        <f t="shared" si="68"/>
        <v>2014</v>
      </c>
    </row>
    <row r="1463" spans="1:19" ht="28.5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8318</v>
      </c>
      <c r="P1463" t="s">
        <v>8338</v>
      </c>
      <c r="Q1463" s="10">
        <f t="shared" si="66"/>
        <v>41933</v>
      </c>
      <c r="R1463" s="10">
        <f t="shared" si="67"/>
        <v>41899.645300925928</v>
      </c>
      <c r="S1463">
        <f t="shared" si="68"/>
        <v>2014</v>
      </c>
    </row>
    <row r="1464" spans="1:19" ht="28.5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8318</v>
      </c>
      <c r="P1464" t="s">
        <v>8338</v>
      </c>
      <c r="Q1464" s="10">
        <f t="shared" si="66"/>
        <v>41374.662858796299</v>
      </c>
      <c r="R1464" s="10">
        <f t="shared" si="67"/>
        <v>41344.662858796299</v>
      </c>
      <c r="S1464">
        <f t="shared" si="68"/>
        <v>2013</v>
      </c>
    </row>
    <row r="1465" spans="1:19" ht="42.75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8318</v>
      </c>
      <c r="P1465" t="s">
        <v>8338</v>
      </c>
      <c r="Q1465" s="10">
        <f t="shared" si="66"/>
        <v>41371.869652777779</v>
      </c>
      <c r="R1465" s="10">
        <f t="shared" si="67"/>
        <v>41326.911319444444</v>
      </c>
      <c r="S1465">
        <f t="shared" si="68"/>
        <v>2013</v>
      </c>
    </row>
    <row r="1466" spans="1:19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8318</v>
      </c>
      <c r="P1466" t="s">
        <v>8338</v>
      </c>
      <c r="Q1466" s="10">
        <f t="shared" si="66"/>
        <v>41321.661550925928</v>
      </c>
      <c r="R1466" s="10">
        <f t="shared" si="67"/>
        <v>41291.661550925928</v>
      </c>
      <c r="S1466">
        <f t="shared" si="68"/>
        <v>2013</v>
      </c>
    </row>
    <row r="1467" spans="1:19" ht="42.75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8318</v>
      </c>
      <c r="P1467" t="s">
        <v>8338</v>
      </c>
      <c r="Q1467" s="10">
        <f t="shared" si="66"/>
        <v>40990.125</v>
      </c>
      <c r="R1467" s="10">
        <f t="shared" si="67"/>
        <v>40959.734398148146</v>
      </c>
      <c r="S1467">
        <f t="shared" si="68"/>
        <v>2012</v>
      </c>
    </row>
    <row r="1468" spans="1:19" ht="42.75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8318</v>
      </c>
      <c r="P1468" t="s">
        <v>8338</v>
      </c>
      <c r="Q1468" s="10">
        <f t="shared" si="66"/>
        <v>42381.208333333328</v>
      </c>
      <c r="R1468" s="10">
        <f t="shared" si="67"/>
        <v>42340.172060185185</v>
      </c>
      <c r="S1468">
        <f t="shared" si="68"/>
        <v>2015</v>
      </c>
    </row>
    <row r="1469" spans="1:19" ht="28.5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8318</v>
      </c>
      <c r="P1469" t="s">
        <v>8338</v>
      </c>
      <c r="Q1469" s="10">
        <f t="shared" si="66"/>
        <v>40993.760243055556</v>
      </c>
      <c r="R1469" s="10">
        <f t="shared" si="67"/>
        <v>40933.80190972222</v>
      </c>
      <c r="S1469">
        <f t="shared" si="68"/>
        <v>2012</v>
      </c>
    </row>
    <row r="1470" spans="1:19" ht="42.75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8318</v>
      </c>
      <c r="P1470" t="s">
        <v>8338</v>
      </c>
      <c r="Q1470" s="10">
        <f t="shared" si="66"/>
        <v>40706.014456018522</v>
      </c>
      <c r="R1470" s="10">
        <f t="shared" si="67"/>
        <v>40646.014456018522</v>
      </c>
      <c r="S1470">
        <f t="shared" si="68"/>
        <v>2011</v>
      </c>
    </row>
    <row r="1471" spans="1:19" ht="28.5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8318</v>
      </c>
      <c r="P1471" t="s">
        <v>8338</v>
      </c>
      <c r="Q1471" s="10">
        <f t="shared" si="66"/>
        <v>41320.598483796297</v>
      </c>
      <c r="R1471" s="10">
        <f t="shared" si="67"/>
        <v>41290.598483796297</v>
      </c>
      <c r="S1471">
        <f t="shared" si="68"/>
        <v>2013</v>
      </c>
    </row>
    <row r="1472" spans="1:19" ht="42.75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8318</v>
      </c>
      <c r="P1472" t="s">
        <v>8338</v>
      </c>
      <c r="Q1472" s="10">
        <f t="shared" si="66"/>
        <v>41271.827118055553</v>
      </c>
      <c r="R1472" s="10">
        <f t="shared" si="67"/>
        <v>41250.827118055553</v>
      </c>
      <c r="S1472">
        <f t="shared" si="68"/>
        <v>2012</v>
      </c>
    </row>
    <row r="1473" spans="1:19" ht="42.75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8318</v>
      </c>
      <c r="P1473" t="s">
        <v>8338</v>
      </c>
      <c r="Q1473" s="10">
        <f t="shared" si="66"/>
        <v>42103.957569444443</v>
      </c>
      <c r="R1473" s="10">
        <f t="shared" si="67"/>
        <v>42073.957569444443</v>
      </c>
      <c r="S1473">
        <f t="shared" si="68"/>
        <v>2015</v>
      </c>
    </row>
    <row r="1474" spans="1:19" ht="42.75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8318</v>
      </c>
      <c r="P1474" t="s">
        <v>8338</v>
      </c>
      <c r="Q1474" s="10">
        <f t="shared" si="66"/>
        <v>41563.542858796296</v>
      </c>
      <c r="R1474" s="10">
        <f t="shared" si="67"/>
        <v>41533.542858796296</v>
      </c>
      <c r="S1474">
        <f t="shared" si="68"/>
        <v>2013</v>
      </c>
    </row>
    <row r="1475" spans="1:19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8318</v>
      </c>
      <c r="P1475" t="s">
        <v>8338</v>
      </c>
      <c r="Q1475" s="10">
        <f t="shared" ref="Q1475:Q1538" si="69">(I1475/60/60/24)+DATE(1970,1,1)</f>
        <v>40969.979618055557</v>
      </c>
      <c r="R1475" s="10">
        <f t="shared" ref="R1475:R1538" si="70">(J1475/60/60/24)+DATE(1970, 1,1)</f>
        <v>40939.979618055557</v>
      </c>
      <c r="S1475">
        <f t="shared" ref="S1475:S1538" si="71">YEAR(R1475)</f>
        <v>2012</v>
      </c>
    </row>
    <row r="1476" spans="1:19" ht="42.75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8318</v>
      </c>
      <c r="P1476" t="s">
        <v>8338</v>
      </c>
      <c r="Q1476" s="10">
        <f t="shared" si="69"/>
        <v>41530.727916666663</v>
      </c>
      <c r="R1476" s="10">
        <f t="shared" si="70"/>
        <v>41500.727916666663</v>
      </c>
      <c r="S1476">
        <f t="shared" si="71"/>
        <v>2013</v>
      </c>
    </row>
    <row r="1477" spans="1:19" ht="42.75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8318</v>
      </c>
      <c r="P1477" t="s">
        <v>8338</v>
      </c>
      <c r="Q1477" s="10">
        <f t="shared" si="69"/>
        <v>41993.207638888889</v>
      </c>
      <c r="R1477" s="10">
        <f t="shared" si="70"/>
        <v>41960.722951388889</v>
      </c>
      <c r="S1477">
        <f t="shared" si="71"/>
        <v>2014</v>
      </c>
    </row>
    <row r="1478" spans="1:19" ht="28.5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8318</v>
      </c>
      <c r="P1478" t="s">
        <v>8338</v>
      </c>
      <c r="Q1478" s="10">
        <f t="shared" si="69"/>
        <v>40796.041921296295</v>
      </c>
      <c r="R1478" s="10">
        <f t="shared" si="70"/>
        <v>40766.041921296295</v>
      </c>
      <c r="S1478">
        <f t="shared" si="71"/>
        <v>2011</v>
      </c>
    </row>
    <row r="1479" spans="1:19" ht="42.75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8318</v>
      </c>
      <c r="P1479" t="s">
        <v>8338</v>
      </c>
      <c r="Q1479" s="10">
        <f t="shared" si="69"/>
        <v>40900.125</v>
      </c>
      <c r="R1479" s="10">
        <f t="shared" si="70"/>
        <v>40840.615787037037</v>
      </c>
      <c r="S1479">
        <f t="shared" si="71"/>
        <v>2011</v>
      </c>
    </row>
    <row r="1480" spans="1:19" ht="42.75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8318</v>
      </c>
      <c r="P1480" t="s">
        <v>8338</v>
      </c>
      <c r="Q1480" s="10">
        <f t="shared" si="69"/>
        <v>41408.871678240743</v>
      </c>
      <c r="R1480" s="10">
        <f t="shared" si="70"/>
        <v>41394.871678240743</v>
      </c>
      <c r="S1480">
        <f t="shared" si="71"/>
        <v>2013</v>
      </c>
    </row>
    <row r="1481" spans="1:19" ht="42.75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8318</v>
      </c>
      <c r="P1481" t="s">
        <v>8338</v>
      </c>
      <c r="Q1481" s="10">
        <f t="shared" si="69"/>
        <v>41769.165972222225</v>
      </c>
      <c r="R1481" s="10">
        <f t="shared" si="70"/>
        <v>41754.745243055557</v>
      </c>
      <c r="S1481">
        <f t="shared" si="71"/>
        <v>2014</v>
      </c>
    </row>
    <row r="1482" spans="1:19" ht="42.75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8318</v>
      </c>
      <c r="P1482" t="s">
        <v>8338</v>
      </c>
      <c r="Q1482" s="10">
        <f t="shared" si="69"/>
        <v>41481.708333333336</v>
      </c>
      <c r="R1482" s="10">
        <f t="shared" si="70"/>
        <v>41464.934016203704</v>
      </c>
      <c r="S1482">
        <f t="shared" si="71"/>
        <v>2013</v>
      </c>
    </row>
    <row r="1483" spans="1:19" ht="42.75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8318</v>
      </c>
      <c r="P1483" t="s">
        <v>8320</v>
      </c>
      <c r="Q1483" s="10">
        <f t="shared" si="69"/>
        <v>41580.922974537039</v>
      </c>
      <c r="R1483" s="10">
        <f t="shared" si="70"/>
        <v>41550.922974537039</v>
      </c>
      <c r="S1483">
        <f t="shared" si="71"/>
        <v>2013</v>
      </c>
    </row>
    <row r="1484" spans="1:19" ht="42.75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8318</v>
      </c>
      <c r="P1484" t="s">
        <v>8320</v>
      </c>
      <c r="Q1484" s="10">
        <f t="shared" si="69"/>
        <v>41159.32708333333</v>
      </c>
      <c r="R1484" s="10">
        <f t="shared" si="70"/>
        <v>41136.85805555556</v>
      </c>
      <c r="S1484">
        <f t="shared" si="71"/>
        <v>2012</v>
      </c>
    </row>
    <row r="1485" spans="1:19" ht="42.75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8318</v>
      </c>
      <c r="P1485" t="s">
        <v>8320</v>
      </c>
      <c r="Q1485" s="10">
        <f t="shared" si="69"/>
        <v>42573.192997685182</v>
      </c>
      <c r="R1485" s="10">
        <f t="shared" si="70"/>
        <v>42548.192997685182</v>
      </c>
      <c r="S1485">
        <f t="shared" si="71"/>
        <v>2016</v>
      </c>
    </row>
    <row r="1486" spans="1:19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8318</v>
      </c>
      <c r="P1486" t="s">
        <v>8320</v>
      </c>
      <c r="Q1486" s="10">
        <f t="shared" si="69"/>
        <v>41111.618750000001</v>
      </c>
      <c r="R1486" s="10">
        <f t="shared" si="70"/>
        <v>41053.200960648144</v>
      </c>
      <c r="S1486">
        <f t="shared" si="71"/>
        <v>2012</v>
      </c>
    </row>
    <row r="1487" spans="1:19" ht="42.75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8318</v>
      </c>
      <c r="P1487" t="s">
        <v>8320</v>
      </c>
      <c r="Q1487" s="10">
        <f t="shared" si="69"/>
        <v>42175.795983796299</v>
      </c>
      <c r="R1487" s="10">
        <f t="shared" si="70"/>
        <v>42130.795983796299</v>
      </c>
      <c r="S1487">
        <f t="shared" si="71"/>
        <v>2015</v>
      </c>
    </row>
    <row r="1488" spans="1:19" ht="42.75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8318</v>
      </c>
      <c r="P1488" t="s">
        <v>8320</v>
      </c>
      <c r="Q1488" s="10">
        <f t="shared" si="69"/>
        <v>42062.168530092589</v>
      </c>
      <c r="R1488" s="10">
        <f t="shared" si="70"/>
        <v>42032.168530092589</v>
      </c>
      <c r="S1488">
        <f t="shared" si="71"/>
        <v>2015</v>
      </c>
    </row>
    <row r="1489" spans="1:19" ht="42.75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8318</v>
      </c>
      <c r="P1489" t="s">
        <v>8320</v>
      </c>
      <c r="Q1489" s="10">
        <f t="shared" si="69"/>
        <v>42584.917488425926</v>
      </c>
      <c r="R1489" s="10">
        <f t="shared" si="70"/>
        <v>42554.917488425926</v>
      </c>
      <c r="S1489">
        <f t="shared" si="71"/>
        <v>2016</v>
      </c>
    </row>
    <row r="1490" spans="1:19" ht="42.75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8318</v>
      </c>
      <c r="P1490" t="s">
        <v>8320</v>
      </c>
      <c r="Q1490" s="10">
        <f t="shared" si="69"/>
        <v>41644.563194444447</v>
      </c>
      <c r="R1490" s="10">
        <f t="shared" si="70"/>
        <v>41614.563194444447</v>
      </c>
      <c r="S1490">
        <f t="shared" si="71"/>
        <v>2013</v>
      </c>
    </row>
    <row r="1491" spans="1:19" ht="42.75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8318</v>
      </c>
      <c r="P1491" t="s">
        <v>8320</v>
      </c>
      <c r="Q1491" s="10">
        <f t="shared" si="69"/>
        <v>41228.653379629628</v>
      </c>
      <c r="R1491" s="10">
        <f t="shared" si="70"/>
        <v>41198.611712962964</v>
      </c>
      <c r="S1491">
        <f t="shared" si="71"/>
        <v>2012</v>
      </c>
    </row>
    <row r="1492" spans="1:19" ht="42.75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8318</v>
      </c>
      <c r="P1492" t="s">
        <v>8320</v>
      </c>
      <c r="Q1492" s="10">
        <f t="shared" si="69"/>
        <v>41549.561041666668</v>
      </c>
      <c r="R1492" s="10">
        <f t="shared" si="70"/>
        <v>41520.561041666668</v>
      </c>
      <c r="S1492">
        <f t="shared" si="71"/>
        <v>2013</v>
      </c>
    </row>
    <row r="1493" spans="1:19" ht="42.75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8318</v>
      </c>
      <c r="P1493" t="s">
        <v>8320</v>
      </c>
      <c r="Q1493" s="10">
        <f t="shared" si="69"/>
        <v>42050.651388888888</v>
      </c>
      <c r="R1493" s="10">
        <f t="shared" si="70"/>
        <v>41991.713460648149</v>
      </c>
      <c r="S1493">
        <f t="shared" si="71"/>
        <v>2014</v>
      </c>
    </row>
    <row r="1494" spans="1:19" ht="42.75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8318</v>
      </c>
      <c r="P1494" t="s">
        <v>8320</v>
      </c>
      <c r="Q1494" s="10">
        <f t="shared" si="69"/>
        <v>40712.884791666671</v>
      </c>
      <c r="R1494" s="10">
        <f t="shared" si="70"/>
        <v>40682.884791666671</v>
      </c>
      <c r="S1494">
        <f t="shared" si="71"/>
        <v>2011</v>
      </c>
    </row>
    <row r="1495" spans="1:19" ht="28.5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8318</v>
      </c>
      <c r="P1495" t="s">
        <v>8320</v>
      </c>
      <c r="Q1495" s="10">
        <f t="shared" si="69"/>
        <v>41441.866608796299</v>
      </c>
      <c r="R1495" s="10">
        <f t="shared" si="70"/>
        <v>41411.866608796299</v>
      </c>
      <c r="S1495">
        <f t="shared" si="71"/>
        <v>2013</v>
      </c>
    </row>
    <row r="1496" spans="1:19" ht="42.75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8318</v>
      </c>
      <c r="P1496" t="s">
        <v>8320</v>
      </c>
      <c r="Q1496" s="10">
        <f t="shared" si="69"/>
        <v>42097.651388888888</v>
      </c>
      <c r="R1496" s="10">
        <f t="shared" si="70"/>
        <v>42067.722372685181</v>
      </c>
      <c r="S1496">
        <f t="shared" si="71"/>
        <v>2015</v>
      </c>
    </row>
    <row r="1497" spans="1:19" ht="28.5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8318</v>
      </c>
      <c r="P1497" t="s">
        <v>8320</v>
      </c>
      <c r="Q1497" s="10">
        <f t="shared" si="69"/>
        <v>40782.789710648147</v>
      </c>
      <c r="R1497" s="10">
        <f t="shared" si="70"/>
        <v>40752.789710648147</v>
      </c>
      <c r="S1497">
        <f t="shared" si="71"/>
        <v>2011</v>
      </c>
    </row>
    <row r="1498" spans="1:19" ht="42.75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8318</v>
      </c>
      <c r="P1498" t="s">
        <v>8320</v>
      </c>
      <c r="Q1498" s="10">
        <f t="shared" si="69"/>
        <v>41898.475219907406</v>
      </c>
      <c r="R1498" s="10">
        <f t="shared" si="70"/>
        <v>41838.475219907406</v>
      </c>
      <c r="S1498">
        <f t="shared" si="71"/>
        <v>2014</v>
      </c>
    </row>
    <row r="1499" spans="1:19" ht="42.75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8318</v>
      </c>
      <c r="P1499" t="s">
        <v>8320</v>
      </c>
      <c r="Q1499" s="10">
        <f t="shared" si="69"/>
        <v>41486.821527777778</v>
      </c>
      <c r="R1499" s="10">
        <f t="shared" si="70"/>
        <v>41444.64261574074</v>
      </c>
      <c r="S1499">
        <f t="shared" si="71"/>
        <v>2013</v>
      </c>
    </row>
    <row r="1500" spans="1:19" ht="42.75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8318</v>
      </c>
      <c r="P1500" t="s">
        <v>8320</v>
      </c>
      <c r="Q1500" s="10">
        <f t="shared" si="69"/>
        <v>41885.983541666668</v>
      </c>
      <c r="R1500" s="10">
        <f t="shared" si="70"/>
        <v>41840.983541666668</v>
      </c>
      <c r="S1500">
        <f t="shared" si="71"/>
        <v>2014</v>
      </c>
    </row>
    <row r="1501" spans="1:19" ht="42.75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8318</v>
      </c>
      <c r="P1501" t="s">
        <v>8320</v>
      </c>
      <c r="Q1501" s="10">
        <f t="shared" si="69"/>
        <v>42587.007326388892</v>
      </c>
      <c r="R1501" s="10">
        <f t="shared" si="70"/>
        <v>42527.007326388892</v>
      </c>
      <c r="S1501">
        <f t="shared" si="71"/>
        <v>2016</v>
      </c>
    </row>
    <row r="1502" spans="1:19" ht="42.75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8318</v>
      </c>
      <c r="P1502" t="s">
        <v>8320</v>
      </c>
      <c r="Q1502" s="10">
        <f t="shared" si="69"/>
        <v>41395.904594907406</v>
      </c>
      <c r="R1502" s="10">
        <f t="shared" si="70"/>
        <v>41365.904594907406</v>
      </c>
      <c r="S1502">
        <f t="shared" si="71"/>
        <v>2013</v>
      </c>
    </row>
    <row r="1503" spans="1:19" ht="28.5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8334</v>
      </c>
      <c r="P1503" t="s">
        <v>8335</v>
      </c>
      <c r="Q1503" s="10">
        <f t="shared" si="69"/>
        <v>42193.583599537036</v>
      </c>
      <c r="R1503" s="10">
        <f t="shared" si="70"/>
        <v>42163.583599537036</v>
      </c>
      <c r="S1503">
        <f t="shared" si="71"/>
        <v>2015</v>
      </c>
    </row>
    <row r="1504" spans="1:19" ht="42.75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8334</v>
      </c>
      <c r="P1504" t="s">
        <v>8335</v>
      </c>
      <c r="Q1504" s="10">
        <f t="shared" si="69"/>
        <v>42454.916666666672</v>
      </c>
      <c r="R1504" s="10">
        <f t="shared" si="70"/>
        <v>42426.542592592596</v>
      </c>
      <c r="S1504">
        <f t="shared" si="71"/>
        <v>2016</v>
      </c>
    </row>
    <row r="1505" spans="1:19" ht="42.75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8334</v>
      </c>
      <c r="P1505" t="s">
        <v>8335</v>
      </c>
      <c r="Q1505" s="10">
        <f t="shared" si="69"/>
        <v>42666.347233796296</v>
      </c>
      <c r="R1505" s="10">
        <f t="shared" si="70"/>
        <v>42606.347233796296</v>
      </c>
      <c r="S1505">
        <f t="shared" si="71"/>
        <v>2016</v>
      </c>
    </row>
    <row r="1506" spans="1:19" ht="28.5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8334</v>
      </c>
      <c r="P1506" t="s">
        <v>8335</v>
      </c>
      <c r="Q1506" s="10">
        <f t="shared" si="69"/>
        <v>41800.356249999997</v>
      </c>
      <c r="R1506" s="10">
        <f t="shared" si="70"/>
        <v>41772.657685185186</v>
      </c>
      <c r="S1506">
        <f t="shared" si="71"/>
        <v>2014</v>
      </c>
    </row>
    <row r="1507" spans="1:19" ht="57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8334</v>
      </c>
      <c r="P1507" t="s">
        <v>8335</v>
      </c>
      <c r="Q1507" s="10">
        <f t="shared" si="69"/>
        <v>42451.834027777775</v>
      </c>
      <c r="R1507" s="10">
        <f t="shared" si="70"/>
        <v>42414.44332175926</v>
      </c>
      <c r="S1507">
        <f t="shared" si="71"/>
        <v>2016</v>
      </c>
    </row>
    <row r="1508" spans="1:19" ht="42.75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8334</v>
      </c>
      <c r="P1508" t="s">
        <v>8335</v>
      </c>
      <c r="Q1508" s="10">
        <f t="shared" si="69"/>
        <v>41844.785925925928</v>
      </c>
      <c r="R1508" s="10">
        <f t="shared" si="70"/>
        <v>41814.785925925928</v>
      </c>
      <c r="S1508">
        <f t="shared" si="71"/>
        <v>2014</v>
      </c>
    </row>
    <row r="1509" spans="1:19" ht="42.75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8334</v>
      </c>
      <c r="P1509" t="s">
        <v>8335</v>
      </c>
      <c r="Q1509" s="10">
        <f t="shared" si="69"/>
        <v>40313.340277777781</v>
      </c>
      <c r="R1509" s="10">
        <f t="shared" si="70"/>
        <v>40254.450335648151</v>
      </c>
      <c r="S1509">
        <f t="shared" si="71"/>
        <v>2010</v>
      </c>
    </row>
    <row r="1510" spans="1:19" ht="42.75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8334</v>
      </c>
      <c r="P1510" t="s">
        <v>8335</v>
      </c>
      <c r="Q1510" s="10">
        <f t="shared" si="69"/>
        <v>41817.614363425928</v>
      </c>
      <c r="R1510" s="10">
        <f t="shared" si="70"/>
        <v>41786.614363425928</v>
      </c>
      <c r="S1510">
        <f t="shared" si="71"/>
        <v>2014</v>
      </c>
    </row>
    <row r="1511" spans="1:19" ht="42.75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8334</v>
      </c>
      <c r="P1511" t="s">
        <v>8335</v>
      </c>
      <c r="Q1511" s="10">
        <f t="shared" si="69"/>
        <v>42780.957638888889</v>
      </c>
      <c r="R1511" s="10">
        <f t="shared" si="70"/>
        <v>42751.533391203702</v>
      </c>
      <c r="S1511">
        <f t="shared" si="71"/>
        <v>2017</v>
      </c>
    </row>
    <row r="1512" spans="1:19" ht="42.75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8334</v>
      </c>
      <c r="P1512" t="s">
        <v>8335</v>
      </c>
      <c r="Q1512" s="10">
        <f t="shared" si="69"/>
        <v>41839.385162037033</v>
      </c>
      <c r="R1512" s="10">
        <f t="shared" si="70"/>
        <v>41809.385162037033</v>
      </c>
      <c r="S1512">
        <f t="shared" si="71"/>
        <v>2014</v>
      </c>
    </row>
    <row r="1513" spans="1:19" ht="42.75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8334</v>
      </c>
      <c r="P1513" t="s">
        <v>8335</v>
      </c>
      <c r="Q1513" s="10">
        <f t="shared" si="69"/>
        <v>42326.625046296293</v>
      </c>
      <c r="R1513" s="10">
        <f t="shared" si="70"/>
        <v>42296.583379629628</v>
      </c>
      <c r="S1513">
        <f t="shared" si="71"/>
        <v>2015</v>
      </c>
    </row>
    <row r="1514" spans="1:19" ht="42.75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8334</v>
      </c>
      <c r="P1514" t="s">
        <v>8335</v>
      </c>
      <c r="Q1514" s="10">
        <f t="shared" si="69"/>
        <v>42771.684479166666</v>
      </c>
      <c r="R1514" s="10">
        <f t="shared" si="70"/>
        <v>42741.684479166666</v>
      </c>
      <c r="S1514">
        <f t="shared" si="71"/>
        <v>2017</v>
      </c>
    </row>
    <row r="1515" spans="1:19" ht="42.75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8334</v>
      </c>
      <c r="P1515" t="s">
        <v>8335</v>
      </c>
      <c r="Q1515" s="10">
        <f t="shared" si="69"/>
        <v>41836.637337962966</v>
      </c>
      <c r="R1515" s="10">
        <f t="shared" si="70"/>
        <v>41806.637337962966</v>
      </c>
      <c r="S1515">
        <f t="shared" si="71"/>
        <v>2014</v>
      </c>
    </row>
    <row r="1516" spans="1:19" ht="42.75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8334</v>
      </c>
      <c r="P1516" t="s">
        <v>8335</v>
      </c>
      <c r="Q1516" s="10">
        <f t="shared" si="69"/>
        <v>42274.597685185188</v>
      </c>
      <c r="R1516" s="10">
        <f t="shared" si="70"/>
        <v>42234.597685185188</v>
      </c>
      <c r="S1516">
        <f t="shared" si="71"/>
        <v>2015</v>
      </c>
    </row>
    <row r="1517" spans="1:19" ht="42.75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8334</v>
      </c>
      <c r="P1517" t="s">
        <v>8335</v>
      </c>
      <c r="Q1517" s="10">
        <f t="shared" si="69"/>
        <v>42445.211770833332</v>
      </c>
      <c r="R1517" s="10">
        <f t="shared" si="70"/>
        <v>42415.253437499996</v>
      </c>
      <c r="S1517">
        <f t="shared" si="71"/>
        <v>2016</v>
      </c>
    </row>
    <row r="1518" spans="1:19" ht="42.75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8334</v>
      </c>
      <c r="P1518" t="s">
        <v>8335</v>
      </c>
      <c r="Q1518" s="10">
        <f t="shared" si="69"/>
        <v>42649.583333333328</v>
      </c>
      <c r="R1518" s="10">
        <f t="shared" si="70"/>
        <v>42619.466342592597</v>
      </c>
      <c r="S1518">
        <f t="shared" si="71"/>
        <v>2016</v>
      </c>
    </row>
    <row r="1519" spans="1:19" ht="42.75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8334</v>
      </c>
      <c r="P1519" t="s">
        <v>8335</v>
      </c>
      <c r="Q1519" s="10">
        <f t="shared" si="69"/>
        <v>41979.25</v>
      </c>
      <c r="R1519" s="10">
        <f t="shared" si="70"/>
        <v>41948.56658564815</v>
      </c>
      <c r="S1519">
        <f t="shared" si="71"/>
        <v>2014</v>
      </c>
    </row>
    <row r="1520" spans="1:19" ht="28.5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8334</v>
      </c>
      <c r="P1520" t="s">
        <v>8335</v>
      </c>
      <c r="Q1520" s="10">
        <f t="shared" si="69"/>
        <v>41790.8200462963</v>
      </c>
      <c r="R1520" s="10">
        <f t="shared" si="70"/>
        <v>41760.8200462963</v>
      </c>
      <c r="S1520">
        <f t="shared" si="71"/>
        <v>2014</v>
      </c>
    </row>
    <row r="1521" spans="1:19" ht="42.75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8334</v>
      </c>
      <c r="P1521" t="s">
        <v>8335</v>
      </c>
      <c r="Q1521" s="10">
        <f t="shared" si="69"/>
        <v>41810.915972222225</v>
      </c>
      <c r="R1521" s="10">
        <f t="shared" si="70"/>
        <v>41782.741701388892</v>
      </c>
      <c r="S1521">
        <f t="shared" si="71"/>
        <v>2014</v>
      </c>
    </row>
    <row r="1522" spans="1:19" ht="28.5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8334</v>
      </c>
      <c r="P1522" t="s">
        <v>8335</v>
      </c>
      <c r="Q1522" s="10">
        <f t="shared" si="69"/>
        <v>41992.166666666672</v>
      </c>
      <c r="R1522" s="10">
        <f t="shared" si="70"/>
        <v>41955.857789351852</v>
      </c>
      <c r="S1522">
        <f t="shared" si="71"/>
        <v>2014</v>
      </c>
    </row>
    <row r="1523" spans="1:19" ht="42.75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8334</v>
      </c>
      <c r="P1523" t="s">
        <v>8335</v>
      </c>
      <c r="Q1523" s="10">
        <f t="shared" si="69"/>
        <v>42528.167719907404</v>
      </c>
      <c r="R1523" s="10">
        <f t="shared" si="70"/>
        <v>42493.167719907404</v>
      </c>
      <c r="S1523">
        <f t="shared" si="71"/>
        <v>2016</v>
      </c>
    </row>
    <row r="1524" spans="1:19" ht="57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8334</v>
      </c>
      <c r="P1524" t="s">
        <v>8335</v>
      </c>
      <c r="Q1524" s="10">
        <f t="shared" si="69"/>
        <v>41929.830312500002</v>
      </c>
      <c r="R1524" s="10">
        <f t="shared" si="70"/>
        <v>41899.830312500002</v>
      </c>
      <c r="S1524">
        <f t="shared" si="71"/>
        <v>2014</v>
      </c>
    </row>
    <row r="1525" spans="1:19" ht="42.75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8334</v>
      </c>
      <c r="P1525" t="s">
        <v>8335</v>
      </c>
      <c r="Q1525" s="10">
        <f t="shared" si="69"/>
        <v>41996</v>
      </c>
      <c r="R1525" s="10">
        <f t="shared" si="70"/>
        <v>41964.751342592594</v>
      </c>
      <c r="S1525">
        <f t="shared" si="71"/>
        <v>2014</v>
      </c>
    </row>
    <row r="1526" spans="1:19" ht="42.75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8334</v>
      </c>
      <c r="P1526" t="s">
        <v>8335</v>
      </c>
      <c r="Q1526" s="10">
        <f t="shared" si="69"/>
        <v>42786.501041666663</v>
      </c>
      <c r="R1526" s="10">
        <f t="shared" si="70"/>
        <v>42756.501041666663</v>
      </c>
      <c r="S1526">
        <f t="shared" si="71"/>
        <v>2017</v>
      </c>
    </row>
    <row r="1527" spans="1:19" ht="42.75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8334</v>
      </c>
      <c r="P1527" t="s">
        <v>8335</v>
      </c>
      <c r="Q1527" s="10">
        <f t="shared" si="69"/>
        <v>42600.702986111108</v>
      </c>
      <c r="R1527" s="10">
        <f t="shared" si="70"/>
        <v>42570.702986111108</v>
      </c>
      <c r="S1527">
        <f t="shared" si="71"/>
        <v>2016</v>
      </c>
    </row>
    <row r="1528" spans="1:19" ht="42.75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8334</v>
      </c>
      <c r="P1528" t="s">
        <v>8335</v>
      </c>
      <c r="Q1528" s="10">
        <f t="shared" si="69"/>
        <v>42388.276006944448</v>
      </c>
      <c r="R1528" s="10">
        <f t="shared" si="70"/>
        <v>42339.276006944448</v>
      </c>
      <c r="S1528">
        <f t="shared" si="71"/>
        <v>2015</v>
      </c>
    </row>
    <row r="1529" spans="1:19" ht="42.75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8334</v>
      </c>
      <c r="P1529" t="s">
        <v>8335</v>
      </c>
      <c r="Q1529" s="10">
        <f t="shared" si="69"/>
        <v>42808.558865740735</v>
      </c>
      <c r="R1529" s="10">
        <f t="shared" si="70"/>
        <v>42780.600532407407</v>
      </c>
      <c r="S1529">
        <f t="shared" si="71"/>
        <v>2017</v>
      </c>
    </row>
    <row r="1530" spans="1:19" ht="28.5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8334</v>
      </c>
      <c r="P1530" t="s">
        <v>8335</v>
      </c>
      <c r="Q1530" s="10">
        <f t="shared" si="69"/>
        <v>42767</v>
      </c>
      <c r="R1530" s="10">
        <f t="shared" si="70"/>
        <v>42736.732893518521</v>
      </c>
      <c r="S1530">
        <f t="shared" si="71"/>
        <v>2017</v>
      </c>
    </row>
    <row r="1531" spans="1:19" ht="28.5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8334</v>
      </c>
      <c r="P1531" t="s">
        <v>8335</v>
      </c>
      <c r="Q1531" s="10">
        <f t="shared" si="69"/>
        <v>42082.587037037039</v>
      </c>
      <c r="R1531" s="10">
        <f t="shared" si="70"/>
        <v>42052.628703703704</v>
      </c>
      <c r="S1531">
        <f t="shared" si="71"/>
        <v>2015</v>
      </c>
    </row>
    <row r="1532" spans="1:19" ht="42.75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8334</v>
      </c>
      <c r="P1532" t="s">
        <v>8335</v>
      </c>
      <c r="Q1532" s="10">
        <f t="shared" si="69"/>
        <v>42300.767303240747</v>
      </c>
      <c r="R1532" s="10">
        <f t="shared" si="70"/>
        <v>42275.767303240747</v>
      </c>
      <c r="S1532">
        <f t="shared" si="71"/>
        <v>2015</v>
      </c>
    </row>
    <row r="1533" spans="1:19" ht="42.75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8334</v>
      </c>
      <c r="P1533" t="s">
        <v>8335</v>
      </c>
      <c r="Q1533" s="10">
        <f t="shared" si="69"/>
        <v>41974.125</v>
      </c>
      <c r="R1533" s="10">
        <f t="shared" si="70"/>
        <v>41941.802384259259</v>
      </c>
      <c r="S1533">
        <f t="shared" si="71"/>
        <v>2014</v>
      </c>
    </row>
    <row r="1534" spans="1:19" ht="42.75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8334</v>
      </c>
      <c r="P1534" t="s">
        <v>8335</v>
      </c>
      <c r="Q1534" s="10">
        <f t="shared" si="69"/>
        <v>42415.625</v>
      </c>
      <c r="R1534" s="10">
        <f t="shared" si="70"/>
        <v>42391.475289351853</v>
      </c>
      <c r="S1534">
        <f t="shared" si="71"/>
        <v>2016</v>
      </c>
    </row>
    <row r="1535" spans="1:19" ht="42.75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8334</v>
      </c>
      <c r="P1535" t="s">
        <v>8335</v>
      </c>
      <c r="Q1535" s="10">
        <f t="shared" si="69"/>
        <v>42492.165972222225</v>
      </c>
      <c r="R1535" s="10">
        <f t="shared" si="70"/>
        <v>42443.00204861111</v>
      </c>
      <c r="S1535">
        <f t="shared" si="71"/>
        <v>2016</v>
      </c>
    </row>
    <row r="1536" spans="1:19" ht="42.75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8334</v>
      </c>
      <c r="P1536" t="s">
        <v>8335</v>
      </c>
      <c r="Q1536" s="10">
        <f t="shared" si="69"/>
        <v>42251.67432870371</v>
      </c>
      <c r="R1536" s="10">
        <f t="shared" si="70"/>
        <v>42221.67432870371</v>
      </c>
      <c r="S1536">
        <f t="shared" si="71"/>
        <v>2015</v>
      </c>
    </row>
    <row r="1537" spans="1:19" ht="42.75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8334</v>
      </c>
      <c r="P1537" t="s">
        <v>8335</v>
      </c>
      <c r="Q1537" s="10">
        <f t="shared" si="69"/>
        <v>42513.916666666672</v>
      </c>
      <c r="R1537" s="10">
        <f t="shared" si="70"/>
        <v>42484.829062500001</v>
      </c>
      <c r="S1537">
        <f t="shared" si="71"/>
        <v>2016</v>
      </c>
    </row>
    <row r="1538" spans="1:19" ht="42.75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8334</v>
      </c>
      <c r="P1538" t="s">
        <v>8335</v>
      </c>
      <c r="Q1538" s="10">
        <f t="shared" si="69"/>
        <v>42243.802199074074</v>
      </c>
      <c r="R1538" s="10">
        <f t="shared" si="70"/>
        <v>42213.802199074074</v>
      </c>
      <c r="S1538">
        <f t="shared" si="71"/>
        <v>2015</v>
      </c>
    </row>
    <row r="1539" spans="1:19" ht="42.75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8334</v>
      </c>
      <c r="P1539" t="s">
        <v>8335</v>
      </c>
      <c r="Q1539" s="10">
        <f t="shared" ref="Q1539:Q1602" si="72">(I1539/60/60/24)+DATE(1970,1,1)</f>
        <v>42588.75</v>
      </c>
      <c r="R1539" s="10">
        <f t="shared" ref="R1539:R1602" si="73">(J1539/60/60/24)+DATE(1970, 1,1)</f>
        <v>42552.315127314811</v>
      </c>
      <c r="S1539">
        <f t="shared" ref="S1539:S1602" si="74">YEAR(R1539)</f>
        <v>2016</v>
      </c>
    </row>
    <row r="1540" spans="1:19" ht="42.75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8334</v>
      </c>
      <c r="P1540" t="s">
        <v>8335</v>
      </c>
      <c r="Q1540" s="10">
        <f t="shared" si="72"/>
        <v>42026.782060185185</v>
      </c>
      <c r="R1540" s="10">
        <f t="shared" si="73"/>
        <v>41981.782060185185</v>
      </c>
      <c r="S1540">
        <f t="shared" si="74"/>
        <v>2014</v>
      </c>
    </row>
    <row r="1541" spans="1:19" ht="42.75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8334</v>
      </c>
      <c r="P1541" t="s">
        <v>8335</v>
      </c>
      <c r="Q1541" s="10">
        <f t="shared" si="72"/>
        <v>42738.919201388882</v>
      </c>
      <c r="R1541" s="10">
        <f t="shared" si="73"/>
        <v>42705.919201388882</v>
      </c>
      <c r="S1541">
        <f t="shared" si="74"/>
        <v>2016</v>
      </c>
    </row>
    <row r="1542" spans="1:19" ht="42.75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8334</v>
      </c>
      <c r="P1542" t="s">
        <v>8335</v>
      </c>
      <c r="Q1542" s="10">
        <f t="shared" si="72"/>
        <v>41969.052083333328</v>
      </c>
      <c r="R1542" s="10">
        <f t="shared" si="73"/>
        <v>41939.00712962963</v>
      </c>
      <c r="S1542">
        <f t="shared" si="74"/>
        <v>2014</v>
      </c>
    </row>
    <row r="1543" spans="1:19" ht="42.75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8334</v>
      </c>
      <c r="P1543" t="s">
        <v>8339</v>
      </c>
      <c r="Q1543" s="10">
        <f t="shared" si="72"/>
        <v>42004.712245370371</v>
      </c>
      <c r="R1543" s="10">
        <f t="shared" si="73"/>
        <v>41974.712245370371</v>
      </c>
      <c r="S1543">
        <f t="shared" si="74"/>
        <v>2014</v>
      </c>
    </row>
    <row r="1544" spans="1:19" ht="42.75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8334</v>
      </c>
      <c r="P1544" t="s">
        <v>8339</v>
      </c>
      <c r="Q1544" s="10">
        <f t="shared" si="72"/>
        <v>42185.996527777781</v>
      </c>
      <c r="R1544" s="10">
        <f t="shared" si="73"/>
        <v>42170.996527777781</v>
      </c>
      <c r="S1544">
        <f t="shared" si="74"/>
        <v>2015</v>
      </c>
    </row>
    <row r="1545" spans="1:19" ht="42.75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8334</v>
      </c>
      <c r="P1545" t="s">
        <v>8339</v>
      </c>
      <c r="Q1545" s="10">
        <f t="shared" si="72"/>
        <v>41965.551319444443</v>
      </c>
      <c r="R1545" s="10">
        <f t="shared" si="73"/>
        <v>41935.509652777779</v>
      </c>
      <c r="S1545">
        <f t="shared" si="74"/>
        <v>2014</v>
      </c>
    </row>
    <row r="1546" spans="1:19" ht="42.75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8334</v>
      </c>
      <c r="P1546" t="s">
        <v>8339</v>
      </c>
      <c r="Q1546" s="10">
        <f t="shared" si="72"/>
        <v>42095.012499999997</v>
      </c>
      <c r="R1546" s="10">
        <f t="shared" si="73"/>
        <v>42053.051203703704</v>
      </c>
      <c r="S1546">
        <f t="shared" si="74"/>
        <v>2015</v>
      </c>
    </row>
    <row r="1547" spans="1:19" ht="42.75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8334</v>
      </c>
      <c r="P1547" t="s">
        <v>8339</v>
      </c>
      <c r="Q1547" s="10">
        <f t="shared" si="72"/>
        <v>42065.886111111111</v>
      </c>
      <c r="R1547" s="10">
        <f t="shared" si="73"/>
        <v>42031.884652777779</v>
      </c>
      <c r="S1547">
        <f t="shared" si="74"/>
        <v>2015</v>
      </c>
    </row>
    <row r="1548" spans="1:19" ht="42.75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8334</v>
      </c>
      <c r="P1548" t="s">
        <v>8339</v>
      </c>
      <c r="Q1548" s="10">
        <f t="shared" si="72"/>
        <v>41899.212951388887</v>
      </c>
      <c r="R1548" s="10">
        <f t="shared" si="73"/>
        <v>41839.212951388887</v>
      </c>
      <c r="S1548">
        <f t="shared" si="74"/>
        <v>2014</v>
      </c>
    </row>
    <row r="1549" spans="1:19" ht="42.75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8334</v>
      </c>
      <c r="P1549" t="s">
        <v>8339</v>
      </c>
      <c r="Q1549" s="10">
        <f t="shared" si="72"/>
        <v>42789.426875000005</v>
      </c>
      <c r="R1549" s="10">
        <f t="shared" si="73"/>
        <v>42782.426875000005</v>
      </c>
      <c r="S1549">
        <f t="shared" si="74"/>
        <v>2017</v>
      </c>
    </row>
    <row r="1550" spans="1:19" ht="28.5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8334</v>
      </c>
      <c r="P1550" t="s">
        <v>8339</v>
      </c>
      <c r="Q1550" s="10">
        <f t="shared" si="72"/>
        <v>42316.923842592587</v>
      </c>
      <c r="R1550" s="10">
        <f t="shared" si="73"/>
        <v>42286.88217592593</v>
      </c>
      <c r="S1550">
        <f t="shared" si="74"/>
        <v>2015</v>
      </c>
    </row>
    <row r="1551" spans="1:19" ht="42.75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8334</v>
      </c>
      <c r="P1551" t="s">
        <v>8339</v>
      </c>
      <c r="Q1551" s="10">
        <f t="shared" si="72"/>
        <v>42311.177766203706</v>
      </c>
      <c r="R1551" s="10">
        <f t="shared" si="73"/>
        <v>42281.136099537034</v>
      </c>
      <c r="S1551">
        <f t="shared" si="74"/>
        <v>2015</v>
      </c>
    </row>
    <row r="1552" spans="1:19" ht="42.75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8334</v>
      </c>
      <c r="P1552" t="s">
        <v>8339</v>
      </c>
      <c r="Q1552" s="10">
        <f t="shared" si="72"/>
        <v>42502.449467592596</v>
      </c>
      <c r="R1552" s="10">
        <f t="shared" si="73"/>
        <v>42472.449467592596</v>
      </c>
      <c r="S1552">
        <f t="shared" si="74"/>
        <v>2016</v>
      </c>
    </row>
    <row r="1553" spans="1:19" ht="42.75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8334</v>
      </c>
      <c r="P1553" t="s">
        <v>8339</v>
      </c>
      <c r="Q1553" s="10">
        <f t="shared" si="72"/>
        <v>42151.824525462958</v>
      </c>
      <c r="R1553" s="10">
        <f t="shared" si="73"/>
        <v>42121.824525462958</v>
      </c>
      <c r="S1553">
        <f t="shared" si="74"/>
        <v>2015</v>
      </c>
    </row>
    <row r="1554" spans="1:19" ht="42.75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8334</v>
      </c>
      <c r="P1554" t="s">
        <v>8339</v>
      </c>
      <c r="Q1554" s="10">
        <f t="shared" si="72"/>
        <v>41913.165972222225</v>
      </c>
      <c r="R1554" s="10">
        <f t="shared" si="73"/>
        <v>41892.688750000001</v>
      </c>
      <c r="S1554">
        <f t="shared" si="74"/>
        <v>2014</v>
      </c>
    </row>
    <row r="1555" spans="1:19" ht="42.75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8334</v>
      </c>
      <c r="P1555" t="s">
        <v>8339</v>
      </c>
      <c r="Q1555" s="10">
        <f t="shared" si="72"/>
        <v>42249.282951388886</v>
      </c>
      <c r="R1555" s="10">
        <f t="shared" si="73"/>
        <v>42219.282951388886</v>
      </c>
      <c r="S1555">
        <f t="shared" si="74"/>
        <v>2015</v>
      </c>
    </row>
    <row r="1556" spans="1:19" ht="57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8334</v>
      </c>
      <c r="P1556" t="s">
        <v>8339</v>
      </c>
      <c r="Q1556" s="10">
        <f t="shared" si="72"/>
        <v>42218.252199074079</v>
      </c>
      <c r="R1556" s="10">
        <f t="shared" si="73"/>
        <v>42188.252199074079</v>
      </c>
      <c r="S1556">
        <f t="shared" si="74"/>
        <v>2015</v>
      </c>
    </row>
    <row r="1557" spans="1:19" ht="42.75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8334</v>
      </c>
      <c r="P1557" t="s">
        <v>8339</v>
      </c>
      <c r="Q1557" s="10">
        <f t="shared" si="72"/>
        <v>42264.708333333328</v>
      </c>
      <c r="R1557" s="10">
        <f t="shared" si="73"/>
        <v>42241.613796296297</v>
      </c>
      <c r="S1557">
        <f t="shared" si="74"/>
        <v>2015</v>
      </c>
    </row>
    <row r="1558" spans="1:19" ht="42.75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8334</v>
      </c>
      <c r="P1558" t="s">
        <v>8339</v>
      </c>
      <c r="Q1558" s="10">
        <f t="shared" si="72"/>
        <v>42555.153055555551</v>
      </c>
      <c r="R1558" s="10">
        <f t="shared" si="73"/>
        <v>42525.153055555551</v>
      </c>
      <c r="S1558">
        <f t="shared" si="74"/>
        <v>2016</v>
      </c>
    </row>
    <row r="1559" spans="1:19" ht="42.75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8334</v>
      </c>
      <c r="P1559" t="s">
        <v>8339</v>
      </c>
      <c r="Q1559" s="10">
        <f t="shared" si="72"/>
        <v>41902.65315972222</v>
      </c>
      <c r="R1559" s="10">
        <f t="shared" si="73"/>
        <v>41871.65315972222</v>
      </c>
      <c r="S1559">
        <f t="shared" si="74"/>
        <v>2014</v>
      </c>
    </row>
    <row r="1560" spans="1:19" ht="42.75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8334</v>
      </c>
      <c r="P1560" t="s">
        <v>8339</v>
      </c>
      <c r="Q1560" s="10">
        <f t="shared" si="72"/>
        <v>42244.508333333331</v>
      </c>
      <c r="R1560" s="10">
        <f t="shared" si="73"/>
        <v>42185.397673611107</v>
      </c>
      <c r="S1560">
        <f t="shared" si="74"/>
        <v>2015</v>
      </c>
    </row>
    <row r="1561" spans="1:19" ht="28.5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8334</v>
      </c>
      <c r="P1561" t="s">
        <v>8339</v>
      </c>
      <c r="Q1561" s="10">
        <f t="shared" si="72"/>
        <v>42123.05322916666</v>
      </c>
      <c r="R1561" s="10">
        <f t="shared" si="73"/>
        <v>42108.05322916666</v>
      </c>
      <c r="S1561">
        <f t="shared" si="74"/>
        <v>2015</v>
      </c>
    </row>
    <row r="1562" spans="1:19" ht="42.75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8334</v>
      </c>
      <c r="P1562" t="s">
        <v>8339</v>
      </c>
      <c r="Q1562" s="10">
        <f t="shared" si="72"/>
        <v>41956.062418981484</v>
      </c>
      <c r="R1562" s="10">
        <f t="shared" si="73"/>
        <v>41936.020752314813</v>
      </c>
      <c r="S1562">
        <f t="shared" si="74"/>
        <v>2014</v>
      </c>
    </row>
    <row r="1563" spans="1:19" ht="42.75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8318</v>
      </c>
      <c r="P1563" t="s">
        <v>8340</v>
      </c>
      <c r="Q1563" s="10">
        <f t="shared" si="72"/>
        <v>41585.083368055559</v>
      </c>
      <c r="R1563" s="10">
        <f t="shared" si="73"/>
        <v>41555.041701388887</v>
      </c>
      <c r="S1563">
        <f t="shared" si="74"/>
        <v>2013</v>
      </c>
    </row>
    <row r="1564" spans="1:19" ht="42.75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8318</v>
      </c>
      <c r="P1564" t="s">
        <v>8340</v>
      </c>
      <c r="Q1564" s="10">
        <f t="shared" si="72"/>
        <v>40149.034722222219</v>
      </c>
      <c r="R1564" s="10">
        <f t="shared" si="73"/>
        <v>40079.566157407404</v>
      </c>
      <c r="S1564">
        <f t="shared" si="74"/>
        <v>2009</v>
      </c>
    </row>
    <row r="1565" spans="1:19" ht="42.75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8318</v>
      </c>
      <c r="P1565" t="s">
        <v>8340</v>
      </c>
      <c r="Q1565" s="10">
        <f t="shared" si="72"/>
        <v>41712.700821759259</v>
      </c>
      <c r="R1565" s="10">
        <f t="shared" si="73"/>
        <v>41652.742488425924</v>
      </c>
      <c r="S1565">
        <f t="shared" si="74"/>
        <v>2014</v>
      </c>
    </row>
    <row r="1566" spans="1:19" ht="42.75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8318</v>
      </c>
      <c r="P1566" t="s">
        <v>8340</v>
      </c>
      <c r="Q1566" s="10">
        <f t="shared" si="72"/>
        <v>42152.836805555555</v>
      </c>
      <c r="R1566" s="10">
        <f t="shared" si="73"/>
        <v>42121.367002314815</v>
      </c>
      <c r="S1566">
        <f t="shared" si="74"/>
        <v>2015</v>
      </c>
    </row>
    <row r="1567" spans="1:19" ht="42.75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8318</v>
      </c>
      <c r="P1567" t="s">
        <v>8340</v>
      </c>
      <c r="Q1567" s="10">
        <f t="shared" si="72"/>
        <v>40702.729872685188</v>
      </c>
      <c r="R1567" s="10">
        <f t="shared" si="73"/>
        <v>40672.729872685188</v>
      </c>
      <c r="S1567">
        <f t="shared" si="74"/>
        <v>2011</v>
      </c>
    </row>
    <row r="1568" spans="1:19" ht="42.75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8318</v>
      </c>
      <c r="P1568" t="s">
        <v>8340</v>
      </c>
      <c r="Q1568" s="10">
        <f t="shared" si="72"/>
        <v>42578.916666666672</v>
      </c>
      <c r="R1568" s="10">
        <f t="shared" si="73"/>
        <v>42549.916712962964</v>
      </c>
      <c r="S1568">
        <f t="shared" si="74"/>
        <v>2016</v>
      </c>
    </row>
    <row r="1569" spans="1:19" ht="42.75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8318</v>
      </c>
      <c r="P1569" t="s">
        <v>8340</v>
      </c>
      <c r="Q1569" s="10">
        <f t="shared" si="72"/>
        <v>41687</v>
      </c>
      <c r="R1569" s="10">
        <f t="shared" si="73"/>
        <v>41671.936863425923</v>
      </c>
      <c r="S1569">
        <f t="shared" si="74"/>
        <v>2014</v>
      </c>
    </row>
    <row r="1570" spans="1:19" ht="42.75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8318</v>
      </c>
      <c r="P1570" t="s">
        <v>8340</v>
      </c>
      <c r="Q1570" s="10">
        <f t="shared" si="72"/>
        <v>41997.062326388885</v>
      </c>
      <c r="R1570" s="10">
        <f t="shared" si="73"/>
        <v>41962.062326388885</v>
      </c>
      <c r="S1570">
        <f t="shared" si="74"/>
        <v>2014</v>
      </c>
    </row>
    <row r="1571" spans="1:19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8318</v>
      </c>
      <c r="P1571" t="s">
        <v>8340</v>
      </c>
      <c r="Q1571" s="10">
        <f t="shared" si="72"/>
        <v>41419.679560185185</v>
      </c>
      <c r="R1571" s="10">
        <f t="shared" si="73"/>
        <v>41389.679560185185</v>
      </c>
      <c r="S1571">
        <f t="shared" si="74"/>
        <v>2013</v>
      </c>
    </row>
    <row r="1572" spans="1:19" ht="28.5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8318</v>
      </c>
      <c r="P1572" t="s">
        <v>8340</v>
      </c>
      <c r="Q1572" s="10">
        <f t="shared" si="72"/>
        <v>42468.771782407406</v>
      </c>
      <c r="R1572" s="10">
        <f t="shared" si="73"/>
        <v>42438.813449074078</v>
      </c>
      <c r="S1572">
        <f t="shared" si="74"/>
        <v>2016</v>
      </c>
    </row>
    <row r="1573" spans="1:19" ht="42.75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8318</v>
      </c>
      <c r="P1573" t="s">
        <v>8340</v>
      </c>
      <c r="Q1573" s="10">
        <f t="shared" si="72"/>
        <v>42174.769479166673</v>
      </c>
      <c r="R1573" s="10">
        <f t="shared" si="73"/>
        <v>42144.769479166673</v>
      </c>
      <c r="S1573">
        <f t="shared" si="74"/>
        <v>2015</v>
      </c>
    </row>
    <row r="1574" spans="1:19" ht="42.75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8318</v>
      </c>
      <c r="P1574" t="s">
        <v>8340</v>
      </c>
      <c r="Q1574" s="10">
        <f t="shared" si="72"/>
        <v>42428.999305555553</v>
      </c>
      <c r="R1574" s="10">
        <f t="shared" si="73"/>
        <v>42404.033090277779</v>
      </c>
      <c r="S1574">
        <f t="shared" si="74"/>
        <v>2016</v>
      </c>
    </row>
    <row r="1575" spans="1:19" ht="42.75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8318</v>
      </c>
      <c r="P1575" t="s">
        <v>8340</v>
      </c>
      <c r="Q1575" s="10">
        <f t="shared" si="72"/>
        <v>42826.165972222225</v>
      </c>
      <c r="R1575" s="10">
        <f t="shared" si="73"/>
        <v>42786.000023148154</v>
      </c>
      <c r="S1575">
        <f t="shared" si="74"/>
        <v>2017</v>
      </c>
    </row>
    <row r="1576" spans="1:19" ht="42.75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8318</v>
      </c>
      <c r="P1576" t="s">
        <v>8340</v>
      </c>
      <c r="Q1576" s="10">
        <f t="shared" si="72"/>
        <v>42052.927418981482</v>
      </c>
      <c r="R1576" s="10">
        <f t="shared" si="73"/>
        <v>42017.927418981482</v>
      </c>
      <c r="S1576">
        <f t="shared" si="74"/>
        <v>2015</v>
      </c>
    </row>
    <row r="1577" spans="1:19" ht="42.75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8318</v>
      </c>
      <c r="P1577" t="s">
        <v>8340</v>
      </c>
      <c r="Q1577" s="10">
        <f t="shared" si="72"/>
        <v>41829.524259259262</v>
      </c>
      <c r="R1577" s="10">
        <f t="shared" si="73"/>
        <v>41799.524259259262</v>
      </c>
      <c r="S1577">
        <f t="shared" si="74"/>
        <v>2014</v>
      </c>
    </row>
    <row r="1578" spans="1:19" ht="28.5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8318</v>
      </c>
      <c r="P1578" t="s">
        <v>8340</v>
      </c>
      <c r="Q1578" s="10">
        <f t="shared" si="72"/>
        <v>42185.879259259258</v>
      </c>
      <c r="R1578" s="10">
        <f t="shared" si="73"/>
        <v>42140.879259259258</v>
      </c>
      <c r="S1578">
        <f t="shared" si="74"/>
        <v>2015</v>
      </c>
    </row>
    <row r="1579" spans="1:19" ht="42.75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8318</v>
      </c>
      <c r="P1579" t="s">
        <v>8340</v>
      </c>
      <c r="Q1579" s="10">
        <f t="shared" si="72"/>
        <v>41114.847777777781</v>
      </c>
      <c r="R1579" s="10">
        <f t="shared" si="73"/>
        <v>41054.847777777781</v>
      </c>
      <c r="S1579">
        <f t="shared" si="74"/>
        <v>2012</v>
      </c>
    </row>
    <row r="1580" spans="1:19" ht="57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8318</v>
      </c>
      <c r="P1580" t="s">
        <v>8340</v>
      </c>
      <c r="Q1580" s="10">
        <f t="shared" si="72"/>
        <v>40423.083333333336</v>
      </c>
      <c r="R1580" s="10">
        <f t="shared" si="73"/>
        <v>40399.065868055557</v>
      </c>
      <c r="S1580">
        <f t="shared" si="74"/>
        <v>2010</v>
      </c>
    </row>
    <row r="1581" spans="1:19" ht="28.5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8318</v>
      </c>
      <c r="P1581" t="s">
        <v>8340</v>
      </c>
      <c r="Q1581" s="10">
        <f t="shared" si="72"/>
        <v>41514.996423611112</v>
      </c>
      <c r="R1581" s="10">
        <f t="shared" si="73"/>
        <v>41481.996423611112</v>
      </c>
      <c r="S1581">
        <f t="shared" si="74"/>
        <v>2013</v>
      </c>
    </row>
    <row r="1582" spans="1:19" ht="42.75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8318</v>
      </c>
      <c r="P1582" t="s">
        <v>8340</v>
      </c>
      <c r="Q1582" s="10">
        <f t="shared" si="72"/>
        <v>41050.050069444449</v>
      </c>
      <c r="R1582" s="10">
        <f t="shared" si="73"/>
        <v>40990.050069444449</v>
      </c>
      <c r="S1582">
        <f t="shared" si="74"/>
        <v>2012</v>
      </c>
    </row>
    <row r="1583" spans="1:19" ht="42.75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8334</v>
      </c>
      <c r="P1583" t="s">
        <v>8341</v>
      </c>
      <c r="Q1583" s="10">
        <f t="shared" si="72"/>
        <v>42357.448958333334</v>
      </c>
      <c r="R1583" s="10">
        <f t="shared" si="73"/>
        <v>42325.448958333334</v>
      </c>
      <c r="S1583">
        <f t="shared" si="74"/>
        <v>2015</v>
      </c>
    </row>
    <row r="1584" spans="1:19" ht="28.5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8334</v>
      </c>
      <c r="P1584" t="s">
        <v>8341</v>
      </c>
      <c r="Q1584" s="10">
        <f t="shared" si="72"/>
        <v>42303.888888888891</v>
      </c>
      <c r="R1584" s="10">
        <f t="shared" si="73"/>
        <v>42246.789965277778</v>
      </c>
      <c r="S1584">
        <f t="shared" si="74"/>
        <v>2015</v>
      </c>
    </row>
    <row r="1585" spans="1:19" ht="42.75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8334</v>
      </c>
      <c r="P1585" t="s">
        <v>8341</v>
      </c>
      <c r="Q1585" s="10">
        <f t="shared" si="72"/>
        <v>41907.904988425929</v>
      </c>
      <c r="R1585" s="10">
        <f t="shared" si="73"/>
        <v>41877.904988425929</v>
      </c>
      <c r="S1585">
        <f t="shared" si="74"/>
        <v>2014</v>
      </c>
    </row>
    <row r="1586" spans="1:19" ht="42.75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8334</v>
      </c>
      <c r="P1586" t="s">
        <v>8341</v>
      </c>
      <c r="Q1586" s="10">
        <f t="shared" si="72"/>
        <v>41789.649317129632</v>
      </c>
      <c r="R1586" s="10">
        <f t="shared" si="73"/>
        <v>41779.649317129632</v>
      </c>
      <c r="S1586">
        <f t="shared" si="74"/>
        <v>2014</v>
      </c>
    </row>
    <row r="1587" spans="1:19" ht="42.75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8334</v>
      </c>
      <c r="P1587" t="s">
        <v>8341</v>
      </c>
      <c r="Q1587" s="10">
        <f t="shared" si="72"/>
        <v>42729.458333333328</v>
      </c>
      <c r="R1587" s="10">
        <f t="shared" si="73"/>
        <v>42707.895462962959</v>
      </c>
      <c r="S1587">
        <f t="shared" si="74"/>
        <v>2016</v>
      </c>
    </row>
    <row r="1588" spans="1:19" ht="28.5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8334</v>
      </c>
      <c r="P1588" t="s">
        <v>8341</v>
      </c>
      <c r="Q1588" s="10">
        <f t="shared" si="72"/>
        <v>42099.062754629631</v>
      </c>
      <c r="R1588" s="10">
        <f t="shared" si="73"/>
        <v>42069.104421296302</v>
      </c>
      <c r="S1588">
        <f t="shared" si="74"/>
        <v>2015</v>
      </c>
    </row>
    <row r="1589" spans="1:19" ht="42.75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8334</v>
      </c>
      <c r="P1589" t="s">
        <v>8341</v>
      </c>
      <c r="Q1589" s="10">
        <f t="shared" si="72"/>
        <v>41986.950983796298</v>
      </c>
      <c r="R1589" s="10">
        <f t="shared" si="73"/>
        <v>41956.950983796298</v>
      </c>
      <c r="S1589">
        <f t="shared" si="74"/>
        <v>2014</v>
      </c>
    </row>
    <row r="1590" spans="1:19" ht="28.5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8334</v>
      </c>
      <c r="P1590" t="s">
        <v>8341</v>
      </c>
      <c r="Q1590" s="10">
        <f t="shared" si="72"/>
        <v>42035.841666666667</v>
      </c>
      <c r="R1590" s="10">
        <f t="shared" si="73"/>
        <v>42005.24998842593</v>
      </c>
      <c r="S1590">
        <f t="shared" si="74"/>
        <v>2015</v>
      </c>
    </row>
    <row r="1591" spans="1:19" ht="42.75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8334</v>
      </c>
      <c r="P1591" t="s">
        <v>8341</v>
      </c>
      <c r="Q1591" s="10">
        <f t="shared" si="72"/>
        <v>42286.984791666662</v>
      </c>
      <c r="R1591" s="10">
        <f t="shared" si="73"/>
        <v>42256.984791666662</v>
      </c>
      <c r="S1591">
        <f t="shared" si="74"/>
        <v>2015</v>
      </c>
    </row>
    <row r="1592" spans="1:19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8334</v>
      </c>
      <c r="P1592" t="s">
        <v>8341</v>
      </c>
      <c r="Q1592" s="10">
        <f t="shared" si="72"/>
        <v>42270.857222222221</v>
      </c>
      <c r="R1592" s="10">
        <f t="shared" si="73"/>
        <v>42240.857222222221</v>
      </c>
      <c r="S1592">
        <f t="shared" si="74"/>
        <v>2015</v>
      </c>
    </row>
    <row r="1593" spans="1:19" ht="42.75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8334</v>
      </c>
      <c r="P1593" t="s">
        <v>8341</v>
      </c>
      <c r="Q1593" s="10">
        <f t="shared" si="72"/>
        <v>42463.68450231482</v>
      </c>
      <c r="R1593" s="10">
        <f t="shared" si="73"/>
        <v>42433.726168981477</v>
      </c>
      <c r="S1593">
        <f t="shared" si="74"/>
        <v>2016</v>
      </c>
    </row>
    <row r="1594" spans="1:19" ht="28.5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8334</v>
      </c>
      <c r="P1594" t="s">
        <v>8341</v>
      </c>
      <c r="Q1594" s="10">
        <f t="shared" si="72"/>
        <v>42091.031076388885</v>
      </c>
      <c r="R1594" s="10">
        <f t="shared" si="73"/>
        <v>42046.072743055556</v>
      </c>
      <c r="S1594">
        <f t="shared" si="74"/>
        <v>2015</v>
      </c>
    </row>
    <row r="1595" spans="1:19" ht="28.5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8334</v>
      </c>
      <c r="P1595" t="s">
        <v>8341</v>
      </c>
      <c r="Q1595" s="10">
        <f t="shared" si="72"/>
        <v>42063.845543981486</v>
      </c>
      <c r="R1595" s="10">
        <f t="shared" si="73"/>
        <v>42033.845543981486</v>
      </c>
      <c r="S1595">
        <f t="shared" si="74"/>
        <v>2015</v>
      </c>
    </row>
    <row r="1596" spans="1:19" ht="28.5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8334</v>
      </c>
      <c r="P1596" t="s">
        <v>8341</v>
      </c>
      <c r="Q1596" s="10">
        <f t="shared" si="72"/>
        <v>42505.681249999994</v>
      </c>
      <c r="R1596" s="10">
        <f t="shared" si="73"/>
        <v>42445.712754629625</v>
      </c>
      <c r="S1596">
        <f t="shared" si="74"/>
        <v>2016</v>
      </c>
    </row>
    <row r="1597" spans="1:19" ht="42.75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8334</v>
      </c>
      <c r="P1597" t="s">
        <v>8341</v>
      </c>
      <c r="Q1597" s="10">
        <f t="shared" si="72"/>
        <v>41808.842361111114</v>
      </c>
      <c r="R1597" s="10">
        <f t="shared" si="73"/>
        <v>41780.050092592595</v>
      </c>
      <c r="S1597">
        <f t="shared" si="74"/>
        <v>2014</v>
      </c>
    </row>
    <row r="1598" spans="1:19" ht="42.75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8334</v>
      </c>
      <c r="P1598" t="s">
        <v>8341</v>
      </c>
      <c r="Q1598" s="10">
        <f t="shared" si="72"/>
        <v>41986.471863425926</v>
      </c>
      <c r="R1598" s="10">
        <f t="shared" si="73"/>
        <v>41941.430196759262</v>
      </c>
      <c r="S1598">
        <f t="shared" si="74"/>
        <v>2014</v>
      </c>
    </row>
    <row r="1599" spans="1:19" ht="42.75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8334</v>
      </c>
      <c r="P1599" t="s">
        <v>8341</v>
      </c>
      <c r="Q1599" s="10">
        <f t="shared" si="72"/>
        <v>42633.354131944448</v>
      </c>
      <c r="R1599" s="10">
        <f t="shared" si="73"/>
        <v>42603.354131944448</v>
      </c>
      <c r="S1599">
        <f t="shared" si="74"/>
        <v>2016</v>
      </c>
    </row>
    <row r="1600" spans="1:19" ht="57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8334</v>
      </c>
      <c r="P1600" t="s">
        <v>8341</v>
      </c>
      <c r="Q1600" s="10">
        <f t="shared" si="72"/>
        <v>42211.667337962965</v>
      </c>
      <c r="R1600" s="10">
        <f t="shared" si="73"/>
        <v>42151.667337962965</v>
      </c>
      <c r="S1600">
        <f t="shared" si="74"/>
        <v>2015</v>
      </c>
    </row>
    <row r="1601" spans="1:19" ht="42.75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8334</v>
      </c>
      <c r="P1601" t="s">
        <v>8341</v>
      </c>
      <c r="Q1601" s="10">
        <f t="shared" si="72"/>
        <v>42468.497407407413</v>
      </c>
      <c r="R1601" s="10">
        <f t="shared" si="73"/>
        <v>42438.53907407407</v>
      </c>
      <c r="S1601">
        <f t="shared" si="74"/>
        <v>2016</v>
      </c>
    </row>
    <row r="1602" spans="1:19" ht="42.75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8334</v>
      </c>
      <c r="P1602" t="s">
        <v>8341</v>
      </c>
      <c r="Q1602" s="10">
        <f t="shared" si="72"/>
        <v>41835.21597222222</v>
      </c>
      <c r="R1602" s="10">
        <f t="shared" si="73"/>
        <v>41791.057314814818</v>
      </c>
      <c r="S1602">
        <f t="shared" si="74"/>
        <v>2014</v>
      </c>
    </row>
    <row r="1603" spans="1:19" ht="42.75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8321</v>
      </c>
      <c r="P1603" t="s">
        <v>8322</v>
      </c>
      <c r="Q1603" s="10">
        <f t="shared" ref="Q1603:Q1666" si="75">(I1603/60/60/24)+DATE(1970,1,1)</f>
        <v>40668.092974537038</v>
      </c>
      <c r="R1603" s="10">
        <f t="shared" ref="R1603:R1666" si="76">(J1603/60/60/24)+DATE(1970, 1,1)</f>
        <v>40638.092974537038</v>
      </c>
      <c r="S1603">
        <f t="shared" ref="S1603:S1666" si="77">YEAR(R1603)</f>
        <v>2011</v>
      </c>
    </row>
    <row r="1604" spans="1:19" ht="42.75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8321</v>
      </c>
      <c r="P1604" t="s">
        <v>8322</v>
      </c>
      <c r="Q1604" s="10">
        <f t="shared" si="75"/>
        <v>40830.958333333336</v>
      </c>
      <c r="R1604" s="10">
        <f t="shared" si="76"/>
        <v>40788.297650462962</v>
      </c>
      <c r="S1604">
        <f t="shared" si="77"/>
        <v>2011</v>
      </c>
    </row>
    <row r="1605" spans="1:19" ht="28.5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8321</v>
      </c>
      <c r="P1605" t="s">
        <v>8322</v>
      </c>
      <c r="Q1605" s="10">
        <f t="shared" si="75"/>
        <v>40936.169664351852</v>
      </c>
      <c r="R1605" s="10">
        <f t="shared" si="76"/>
        <v>40876.169664351852</v>
      </c>
      <c r="S1605">
        <f t="shared" si="77"/>
        <v>2011</v>
      </c>
    </row>
    <row r="1606" spans="1:19" ht="42.75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8321</v>
      </c>
      <c r="P1606" t="s">
        <v>8322</v>
      </c>
      <c r="Q1606" s="10">
        <f t="shared" si="75"/>
        <v>40985.80364583333</v>
      </c>
      <c r="R1606" s="10">
        <f t="shared" si="76"/>
        <v>40945.845312500001</v>
      </c>
      <c r="S1606">
        <f t="shared" si="77"/>
        <v>2012</v>
      </c>
    </row>
    <row r="1607" spans="1:19" ht="42.75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8321</v>
      </c>
      <c r="P1607" t="s">
        <v>8322</v>
      </c>
      <c r="Q1607" s="10">
        <f t="shared" si="75"/>
        <v>40756.291666666664</v>
      </c>
      <c r="R1607" s="10">
        <f t="shared" si="76"/>
        <v>40747.012881944444</v>
      </c>
      <c r="S1607">
        <f t="shared" si="77"/>
        <v>2011</v>
      </c>
    </row>
    <row r="1608" spans="1:19" ht="42.75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8321</v>
      </c>
      <c r="P1608" t="s">
        <v>8322</v>
      </c>
      <c r="Q1608" s="10">
        <f t="shared" si="75"/>
        <v>40626.069884259261</v>
      </c>
      <c r="R1608" s="10">
        <f t="shared" si="76"/>
        <v>40536.111550925925</v>
      </c>
      <c r="S1608">
        <f t="shared" si="77"/>
        <v>2010</v>
      </c>
    </row>
    <row r="1609" spans="1:19" ht="42.75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8321</v>
      </c>
      <c r="P1609" t="s">
        <v>8322</v>
      </c>
      <c r="Q1609" s="10">
        <f t="shared" si="75"/>
        <v>41074.80846064815</v>
      </c>
      <c r="R1609" s="10">
        <f t="shared" si="76"/>
        <v>41053.80846064815</v>
      </c>
      <c r="S1609">
        <f t="shared" si="77"/>
        <v>2012</v>
      </c>
    </row>
    <row r="1610" spans="1:19" ht="28.5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8321</v>
      </c>
      <c r="P1610" t="s">
        <v>8322</v>
      </c>
      <c r="Q1610" s="10">
        <f t="shared" si="75"/>
        <v>41640.226388888892</v>
      </c>
      <c r="R1610" s="10">
        <f t="shared" si="76"/>
        <v>41607.83085648148</v>
      </c>
      <c r="S1610">
        <f t="shared" si="77"/>
        <v>2013</v>
      </c>
    </row>
    <row r="1611" spans="1:19" ht="42.75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8321</v>
      </c>
      <c r="P1611" t="s">
        <v>8322</v>
      </c>
      <c r="Q1611" s="10">
        <f t="shared" si="75"/>
        <v>40849.333333333336</v>
      </c>
      <c r="R1611" s="10">
        <f t="shared" si="76"/>
        <v>40796.001261574071</v>
      </c>
      <c r="S1611">
        <f t="shared" si="77"/>
        <v>2011</v>
      </c>
    </row>
    <row r="1612" spans="1:19" ht="28.5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8321</v>
      </c>
      <c r="P1612" t="s">
        <v>8322</v>
      </c>
      <c r="Q1612" s="10">
        <f t="shared" si="75"/>
        <v>41258.924884259257</v>
      </c>
      <c r="R1612" s="10">
        <f t="shared" si="76"/>
        <v>41228.924884259257</v>
      </c>
      <c r="S1612">
        <f t="shared" si="77"/>
        <v>2012</v>
      </c>
    </row>
    <row r="1613" spans="1:19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8321</v>
      </c>
      <c r="P1613" t="s">
        <v>8322</v>
      </c>
      <c r="Q1613" s="10">
        <f t="shared" si="75"/>
        <v>41430.00037037037</v>
      </c>
      <c r="R1613" s="10">
        <f t="shared" si="76"/>
        <v>41409.00037037037</v>
      </c>
      <c r="S1613">
        <f t="shared" si="77"/>
        <v>2013</v>
      </c>
    </row>
    <row r="1614" spans="1:19" ht="28.5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8321</v>
      </c>
      <c r="P1614" t="s">
        <v>8322</v>
      </c>
      <c r="Q1614" s="10">
        <f t="shared" si="75"/>
        <v>41276.874814814815</v>
      </c>
      <c r="R1614" s="10">
        <f t="shared" si="76"/>
        <v>41246.874814814815</v>
      </c>
      <c r="S1614">
        <f t="shared" si="77"/>
        <v>2012</v>
      </c>
    </row>
    <row r="1615" spans="1:19" ht="42.75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8321</v>
      </c>
      <c r="P1615" t="s">
        <v>8322</v>
      </c>
      <c r="Q1615" s="10">
        <f t="shared" si="75"/>
        <v>41112.069467592592</v>
      </c>
      <c r="R1615" s="10">
        <f t="shared" si="76"/>
        <v>41082.069467592592</v>
      </c>
      <c r="S1615">
        <f t="shared" si="77"/>
        <v>2012</v>
      </c>
    </row>
    <row r="1616" spans="1:19" ht="42.75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8321</v>
      </c>
      <c r="P1616" t="s">
        <v>8322</v>
      </c>
      <c r="Q1616" s="10">
        <f t="shared" si="75"/>
        <v>41854.708333333336</v>
      </c>
      <c r="R1616" s="10">
        <f t="shared" si="76"/>
        <v>41794.981122685182</v>
      </c>
      <c r="S1616">
        <f t="shared" si="77"/>
        <v>2014</v>
      </c>
    </row>
    <row r="1617" spans="1:19" ht="42.75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8321</v>
      </c>
      <c r="P1617" t="s">
        <v>8322</v>
      </c>
      <c r="Q1617" s="10">
        <f t="shared" si="75"/>
        <v>40890.092546296299</v>
      </c>
      <c r="R1617" s="10">
        <f t="shared" si="76"/>
        <v>40845.050879629627</v>
      </c>
      <c r="S1617">
        <f t="shared" si="77"/>
        <v>2011</v>
      </c>
    </row>
    <row r="1618" spans="1:19" ht="42.75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8321</v>
      </c>
      <c r="P1618" t="s">
        <v>8322</v>
      </c>
      <c r="Q1618" s="10">
        <f t="shared" si="75"/>
        <v>41235.916666666664</v>
      </c>
      <c r="R1618" s="10">
        <f t="shared" si="76"/>
        <v>41194.715520833335</v>
      </c>
      <c r="S1618">
        <f t="shared" si="77"/>
        <v>2012</v>
      </c>
    </row>
    <row r="1619" spans="1:19" ht="28.5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8321</v>
      </c>
      <c r="P1619" t="s">
        <v>8322</v>
      </c>
      <c r="Q1619" s="10">
        <f t="shared" si="75"/>
        <v>41579.791666666664</v>
      </c>
      <c r="R1619" s="10">
        <f t="shared" si="76"/>
        <v>41546.664212962962</v>
      </c>
      <c r="S1619">
        <f t="shared" si="77"/>
        <v>2013</v>
      </c>
    </row>
    <row r="1620" spans="1:19" ht="28.5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8321</v>
      </c>
      <c r="P1620" t="s">
        <v>8322</v>
      </c>
      <c r="Q1620" s="10">
        <f t="shared" si="75"/>
        <v>41341.654340277775</v>
      </c>
      <c r="R1620" s="10">
        <f t="shared" si="76"/>
        <v>41301.654340277775</v>
      </c>
      <c r="S1620">
        <f t="shared" si="77"/>
        <v>2013</v>
      </c>
    </row>
    <row r="1621" spans="1:19" ht="42.75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8321</v>
      </c>
      <c r="P1621" t="s">
        <v>8322</v>
      </c>
      <c r="Q1621" s="10">
        <f t="shared" si="75"/>
        <v>41897.18618055556</v>
      </c>
      <c r="R1621" s="10">
        <f t="shared" si="76"/>
        <v>41876.18618055556</v>
      </c>
      <c r="S1621">
        <f t="shared" si="77"/>
        <v>2014</v>
      </c>
    </row>
    <row r="1622" spans="1:19" ht="28.5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8321</v>
      </c>
      <c r="P1622" t="s">
        <v>8322</v>
      </c>
      <c r="Q1622" s="10">
        <f t="shared" si="75"/>
        <v>41328.339583333334</v>
      </c>
      <c r="R1622" s="10">
        <f t="shared" si="76"/>
        <v>41321.339583333334</v>
      </c>
      <c r="S1622">
        <f t="shared" si="77"/>
        <v>2013</v>
      </c>
    </row>
    <row r="1623" spans="1:19" ht="42.75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8321</v>
      </c>
      <c r="P1623" t="s">
        <v>8322</v>
      </c>
      <c r="Q1623" s="10">
        <f t="shared" si="75"/>
        <v>41057.165972222225</v>
      </c>
      <c r="R1623" s="10">
        <f t="shared" si="76"/>
        <v>41003.60665509259</v>
      </c>
      <c r="S1623">
        <f t="shared" si="77"/>
        <v>2012</v>
      </c>
    </row>
    <row r="1624" spans="1:19" ht="42.75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8321</v>
      </c>
      <c r="P1624" t="s">
        <v>8322</v>
      </c>
      <c r="Q1624" s="10">
        <f t="shared" si="75"/>
        <v>41990.332638888889</v>
      </c>
      <c r="R1624" s="10">
        <f t="shared" si="76"/>
        <v>41950.29483796296</v>
      </c>
      <c r="S1624">
        <f t="shared" si="77"/>
        <v>2014</v>
      </c>
    </row>
    <row r="1625" spans="1:19" ht="42.75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8321</v>
      </c>
      <c r="P1625" t="s">
        <v>8322</v>
      </c>
      <c r="Q1625" s="10">
        <f t="shared" si="75"/>
        <v>41513.688530092593</v>
      </c>
      <c r="R1625" s="10">
        <f t="shared" si="76"/>
        <v>41453.688530092593</v>
      </c>
      <c r="S1625">
        <f t="shared" si="77"/>
        <v>2013</v>
      </c>
    </row>
    <row r="1626" spans="1:19" ht="28.5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8321</v>
      </c>
      <c r="P1626" t="s">
        <v>8322</v>
      </c>
      <c r="Q1626" s="10">
        <f t="shared" si="75"/>
        <v>41283.367303240739</v>
      </c>
      <c r="R1626" s="10">
        <f t="shared" si="76"/>
        <v>41243.367303240739</v>
      </c>
      <c r="S1626">
        <f t="shared" si="77"/>
        <v>2012</v>
      </c>
    </row>
    <row r="1627" spans="1:19" ht="42.75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8321</v>
      </c>
      <c r="P1627" t="s">
        <v>8322</v>
      </c>
      <c r="Q1627" s="10">
        <f t="shared" si="75"/>
        <v>41163.699687500004</v>
      </c>
      <c r="R1627" s="10">
        <f t="shared" si="76"/>
        <v>41135.699687500004</v>
      </c>
      <c r="S1627">
        <f t="shared" si="77"/>
        <v>2012</v>
      </c>
    </row>
    <row r="1628" spans="1:19" ht="42.75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8321</v>
      </c>
      <c r="P1628" t="s">
        <v>8322</v>
      </c>
      <c r="Q1628" s="10">
        <f t="shared" si="75"/>
        <v>41609.889664351853</v>
      </c>
      <c r="R1628" s="10">
        <f t="shared" si="76"/>
        <v>41579.847997685189</v>
      </c>
      <c r="S1628">
        <f t="shared" si="77"/>
        <v>2013</v>
      </c>
    </row>
    <row r="1629" spans="1:19" ht="42.75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8321</v>
      </c>
      <c r="P1629" t="s">
        <v>8322</v>
      </c>
      <c r="Q1629" s="10">
        <f t="shared" si="75"/>
        <v>41239.207638888889</v>
      </c>
      <c r="R1629" s="10">
        <f t="shared" si="76"/>
        <v>41205.707048611112</v>
      </c>
      <c r="S1629">
        <f t="shared" si="77"/>
        <v>2012</v>
      </c>
    </row>
    <row r="1630" spans="1:19" ht="28.5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8321</v>
      </c>
      <c r="P1630" t="s">
        <v>8322</v>
      </c>
      <c r="Q1630" s="10">
        <f t="shared" si="75"/>
        <v>41807.737060185187</v>
      </c>
      <c r="R1630" s="10">
        <f t="shared" si="76"/>
        <v>41774.737060185187</v>
      </c>
      <c r="S1630">
        <f t="shared" si="77"/>
        <v>2014</v>
      </c>
    </row>
    <row r="1631" spans="1:19" ht="28.5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8321</v>
      </c>
      <c r="P1631" t="s">
        <v>8322</v>
      </c>
      <c r="Q1631" s="10">
        <f t="shared" si="75"/>
        <v>41690.867280092592</v>
      </c>
      <c r="R1631" s="10">
        <f t="shared" si="76"/>
        <v>41645.867280092592</v>
      </c>
      <c r="S1631">
        <f t="shared" si="77"/>
        <v>2014</v>
      </c>
    </row>
    <row r="1632" spans="1:19" ht="42.75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8321</v>
      </c>
      <c r="P1632" t="s">
        <v>8322</v>
      </c>
      <c r="Q1632" s="10">
        <f t="shared" si="75"/>
        <v>40970.290972222225</v>
      </c>
      <c r="R1632" s="10">
        <f t="shared" si="76"/>
        <v>40939.837673611109</v>
      </c>
      <c r="S1632">
        <f t="shared" si="77"/>
        <v>2012</v>
      </c>
    </row>
    <row r="1633" spans="1:19" ht="42.75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8321</v>
      </c>
      <c r="P1633" t="s">
        <v>8322</v>
      </c>
      <c r="Q1633" s="10">
        <f t="shared" si="75"/>
        <v>41194.859502314815</v>
      </c>
      <c r="R1633" s="10">
        <f t="shared" si="76"/>
        <v>41164.859502314815</v>
      </c>
      <c r="S1633">
        <f t="shared" si="77"/>
        <v>2012</v>
      </c>
    </row>
    <row r="1634" spans="1:19" ht="42.75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8321</v>
      </c>
      <c r="P1634" t="s">
        <v>8322</v>
      </c>
      <c r="Q1634" s="10">
        <f t="shared" si="75"/>
        <v>40810.340902777774</v>
      </c>
      <c r="R1634" s="10">
        <f t="shared" si="76"/>
        <v>40750.340902777774</v>
      </c>
      <c r="S1634">
        <f t="shared" si="77"/>
        <v>2011</v>
      </c>
    </row>
    <row r="1635" spans="1:19" ht="42.75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8321</v>
      </c>
      <c r="P1635" t="s">
        <v>8322</v>
      </c>
      <c r="Q1635" s="10">
        <f t="shared" si="75"/>
        <v>40924.208333333336</v>
      </c>
      <c r="R1635" s="10">
        <f t="shared" si="76"/>
        <v>40896.883750000001</v>
      </c>
      <c r="S1635">
        <f t="shared" si="77"/>
        <v>2011</v>
      </c>
    </row>
    <row r="1636" spans="1:19" ht="28.5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8321</v>
      </c>
      <c r="P1636" t="s">
        <v>8322</v>
      </c>
      <c r="Q1636" s="10">
        <f t="shared" si="75"/>
        <v>40696.249305555553</v>
      </c>
      <c r="R1636" s="10">
        <f t="shared" si="76"/>
        <v>40658.189826388887</v>
      </c>
      <c r="S1636">
        <f t="shared" si="77"/>
        <v>2011</v>
      </c>
    </row>
    <row r="1637" spans="1:19" ht="42.75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8321</v>
      </c>
      <c r="P1637" t="s">
        <v>8322</v>
      </c>
      <c r="Q1637" s="10">
        <f t="shared" si="75"/>
        <v>42562.868761574078</v>
      </c>
      <c r="R1637" s="10">
        <f t="shared" si="76"/>
        <v>42502.868761574078</v>
      </c>
      <c r="S1637">
        <f t="shared" si="77"/>
        <v>2016</v>
      </c>
    </row>
    <row r="1638" spans="1:19" ht="42.75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8321</v>
      </c>
      <c r="P1638" t="s">
        <v>8322</v>
      </c>
      <c r="Q1638" s="10">
        <f t="shared" si="75"/>
        <v>40706.166666666664</v>
      </c>
      <c r="R1638" s="10">
        <f t="shared" si="76"/>
        <v>40663.08666666667</v>
      </c>
      <c r="S1638">
        <f t="shared" si="77"/>
        <v>2011</v>
      </c>
    </row>
    <row r="1639" spans="1:19" ht="42.75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8321</v>
      </c>
      <c r="P1639" t="s">
        <v>8322</v>
      </c>
      <c r="Q1639" s="10">
        <f t="shared" si="75"/>
        <v>40178.98541666667</v>
      </c>
      <c r="R1639" s="10">
        <f t="shared" si="76"/>
        <v>40122.751620370371</v>
      </c>
      <c r="S1639">
        <f t="shared" si="77"/>
        <v>2009</v>
      </c>
    </row>
    <row r="1640" spans="1:19" ht="28.5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8321</v>
      </c>
      <c r="P1640" t="s">
        <v>8322</v>
      </c>
      <c r="Q1640" s="10">
        <f t="shared" si="75"/>
        <v>41333.892361111109</v>
      </c>
      <c r="R1640" s="10">
        <f t="shared" si="76"/>
        <v>41288.68712962963</v>
      </c>
      <c r="S1640">
        <f t="shared" si="77"/>
        <v>2013</v>
      </c>
    </row>
    <row r="1641" spans="1:19" ht="42.75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8321</v>
      </c>
      <c r="P1641" t="s">
        <v>8322</v>
      </c>
      <c r="Q1641" s="10">
        <f t="shared" si="75"/>
        <v>40971.652372685188</v>
      </c>
      <c r="R1641" s="10">
        <f t="shared" si="76"/>
        <v>40941.652372685188</v>
      </c>
      <c r="S1641">
        <f t="shared" si="77"/>
        <v>2012</v>
      </c>
    </row>
    <row r="1642" spans="1:19" ht="42.75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8321</v>
      </c>
      <c r="P1642" t="s">
        <v>8322</v>
      </c>
      <c r="Q1642" s="10">
        <f t="shared" si="75"/>
        <v>40393.082638888889</v>
      </c>
      <c r="R1642" s="10">
        <f t="shared" si="76"/>
        <v>40379.23096064815</v>
      </c>
      <c r="S1642">
        <f t="shared" si="77"/>
        <v>2010</v>
      </c>
    </row>
    <row r="1643" spans="1:19" ht="28.5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8321</v>
      </c>
      <c r="P1643" t="s">
        <v>8342</v>
      </c>
      <c r="Q1643" s="10">
        <f t="shared" si="75"/>
        <v>41992.596574074079</v>
      </c>
      <c r="R1643" s="10">
        <f t="shared" si="76"/>
        <v>41962.596574074079</v>
      </c>
      <c r="S1643">
        <f t="shared" si="77"/>
        <v>2014</v>
      </c>
    </row>
    <row r="1644" spans="1:19" ht="42.75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8321</v>
      </c>
      <c r="P1644" t="s">
        <v>8342</v>
      </c>
      <c r="Q1644" s="10">
        <f t="shared" si="75"/>
        <v>40708.024618055555</v>
      </c>
      <c r="R1644" s="10">
        <f t="shared" si="76"/>
        <v>40688.024618055555</v>
      </c>
      <c r="S1644">
        <f t="shared" si="77"/>
        <v>2011</v>
      </c>
    </row>
    <row r="1645" spans="1:19" ht="28.5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8321</v>
      </c>
      <c r="P1645" t="s">
        <v>8342</v>
      </c>
      <c r="Q1645" s="10">
        <f t="shared" si="75"/>
        <v>41176.824212962965</v>
      </c>
      <c r="R1645" s="10">
        <f t="shared" si="76"/>
        <v>41146.824212962965</v>
      </c>
      <c r="S1645">
        <f t="shared" si="77"/>
        <v>2012</v>
      </c>
    </row>
    <row r="1646" spans="1:19" ht="42.75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8321</v>
      </c>
      <c r="P1646" t="s">
        <v>8342</v>
      </c>
      <c r="Q1646" s="10">
        <f t="shared" si="75"/>
        <v>41235.101388888892</v>
      </c>
      <c r="R1646" s="10">
        <f t="shared" si="76"/>
        <v>41175.05972222222</v>
      </c>
      <c r="S1646">
        <f t="shared" si="77"/>
        <v>2012</v>
      </c>
    </row>
    <row r="1647" spans="1:19" ht="42.75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8321</v>
      </c>
      <c r="P1647" t="s">
        <v>8342</v>
      </c>
      <c r="Q1647" s="10">
        <f t="shared" si="75"/>
        <v>41535.617361111108</v>
      </c>
      <c r="R1647" s="10">
        <f t="shared" si="76"/>
        <v>41521.617361111108</v>
      </c>
      <c r="S1647">
        <f t="shared" si="77"/>
        <v>2013</v>
      </c>
    </row>
    <row r="1648" spans="1:19" ht="42.75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8321</v>
      </c>
      <c r="P1648" t="s">
        <v>8342</v>
      </c>
      <c r="Q1648" s="10">
        <f t="shared" si="75"/>
        <v>41865.757638888892</v>
      </c>
      <c r="R1648" s="10">
        <f t="shared" si="76"/>
        <v>41833.450266203705</v>
      </c>
      <c r="S1648">
        <f t="shared" si="77"/>
        <v>2014</v>
      </c>
    </row>
    <row r="1649" spans="1:19" ht="42.75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8321</v>
      </c>
      <c r="P1649" t="s">
        <v>8342</v>
      </c>
      <c r="Q1649" s="10">
        <f t="shared" si="75"/>
        <v>41069.409456018519</v>
      </c>
      <c r="R1649" s="10">
        <f t="shared" si="76"/>
        <v>41039.409456018519</v>
      </c>
      <c r="S1649">
        <f t="shared" si="77"/>
        <v>2012</v>
      </c>
    </row>
    <row r="1650" spans="1:19" ht="42.75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8321</v>
      </c>
      <c r="P1650" t="s">
        <v>8342</v>
      </c>
      <c r="Q1650" s="10">
        <f t="shared" si="75"/>
        <v>40622.662986111114</v>
      </c>
      <c r="R1650" s="10">
        <f t="shared" si="76"/>
        <v>40592.704652777778</v>
      </c>
      <c r="S1650">
        <f t="shared" si="77"/>
        <v>2011</v>
      </c>
    </row>
    <row r="1651" spans="1:19" ht="42.75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8321</v>
      </c>
      <c r="P1651" t="s">
        <v>8342</v>
      </c>
      <c r="Q1651" s="10">
        <f t="shared" si="75"/>
        <v>41782.684664351851</v>
      </c>
      <c r="R1651" s="10">
        <f t="shared" si="76"/>
        <v>41737.684664351851</v>
      </c>
      <c r="S1651">
        <f t="shared" si="77"/>
        <v>2014</v>
      </c>
    </row>
    <row r="1652" spans="1:19" ht="28.5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8321</v>
      </c>
      <c r="P1652" t="s">
        <v>8342</v>
      </c>
      <c r="Q1652" s="10">
        <f t="shared" si="75"/>
        <v>41556.435613425929</v>
      </c>
      <c r="R1652" s="10">
        <f t="shared" si="76"/>
        <v>41526.435613425929</v>
      </c>
      <c r="S1652">
        <f t="shared" si="77"/>
        <v>2013</v>
      </c>
    </row>
    <row r="1653" spans="1:19" ht="42.75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8321</v>
      </c>
      <c r="P1653" t="s">
        <v>8342</v>
      </c>
      <c r="Q1653" s="10">
        <f t="shared" si="75"/>
        <v>40659.290972222225</v>
      </c>
      <c r="R1653" s="10">
        <f t="shared" si="76"/>
        <v>40625.900694444441</v>
      </c>
      <c r="S1653">
        <f t="shared" si="77"/>
        <v>2011</v>
      </c>
    </row>
    <row r="1654" spans="1:19" ht="42.75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8321</v>
      </c>
      <c r="P1654" t="s">
        <v>8342</v>
      </c>
      <c r="Q1654" s="10">
        <f t="shared" si="75"/>
        <v>41602.534641203703</v>
      </c>
      <c r="R1654" s="10">
        <f t="shared" si="76"/>
        <v>41572.492974537039</v>
      </c>
      <c r="S1654">
        <f t="shared" si="77"/>
        <v>2013</v>
      </c>
    </row>
    <row r="1655" spans="1:19" ht="42.75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8321</v>
      </c>
      <c r="P1655" t="s">
        <v>8342</v>
      </c>
      <c r="Q1655" s="10">
        <f t="shared" si="75"/>
        <v>40657.834444444445</v>
      </c>
      <c r="R1655" s="10">
        <f t="shared" si="76"/>
        <v>40626.834444444445</v>
      </c>
      <c r="S1655">
        <f t="shared" si="77"/>
        <v>2011</v>
      </c>
    </row>
    <row r="1656" spans="1:19" ht="42.75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8321</v>
      </c>
      <c r="P1656" t="s">
        <v>8342</v>
      </c>
      <c r="Q1656" s="10">
        <f t="shared" si="75"/>
        <v>41017.890740740739</v>
      </c>
      <c r="R1656" s="10">
        <f t="shared" si="76"/>
        <v>40987.890740740739</v>
      </c>
      <c r="S1656">
        <f t="shared" si="77"/>
        <v>2012</v>
      </c>
    </row>
    <row r="1657" spans="1:19" ht="28.5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8321</v>
      </c>
      <c r="P1657" t="s">
        <v>8342</v>
      </c>
      <c r="Q1657" s="10">
        <f t="shared" si="75"/>
        <v>41004.750231481477</v>
      </c>
      <c r="R1657" s="10">
        <f t="shared" si="76"/>
        <v>40974.791898148149</v>
      </c>
      <c r="S1657">
        <f t="shared" si="77"/>
        <v>2012</v>
      </c>
    </row>
    <row r="1658" spans="1:19" ht="57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8321</v>
      </c>
      <c r="P1658" t="s">
        <v>8342</v>
      </c>
      <c r="Q1658" s="10">
        <f t="shared" si="75"/>
        <v>41256.928842592592</v>
      </c>
      <c r="R1658" s="10">
        <f t="shared" si="76"/>
        <v>41226.928842592592</v>
      </c>
      <c r="S1658">
        <f t="shared" si="77"/>
        <v>2012</v>
      </c>
    </row>
    <row r="1659" spans="1:19" ht="42.75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8321</v>
      </c>
      <c r="P1659" t="s">
        <v>8342</v>
      </c>
      <c r="Q1659" s="10">
        <f t="shared" si="75"/>
        <v>41053.782037037039</v>
      </c>
      <c r="R1659" s="10">
        <f t="shared" si="76"/>
        <v>41023.782037037039</v>
      </c>
      <c r="S1659">
        <f t="shared" si="77"/>
        <v>2012</v>
      </c>
    </row>
    <row r="1660" spans="1:19" ht="42.75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8321</v>
      </c>
      <c r="P1660" t="s">
        <v>8342</v>
      </c>
      <c r="Q1660" s="10">
        <f t="shared" si="75"/>
        <v>41261.597222222219</v>
      </c>
      <c r="R1660" s="10">
        <f t="shared" si="76"/>
        <v>41223.22184027778</v>
      </c>
      <c r="S1660">
        <f t="shared" si="77"/>
        <v>2012</v>
      </c>
    </row>
    <row r="1661" spans="1:19" ht="42.75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8321</v>
      </c>
      <c r="P1661" t="s">
        <v>8342</v>
      </c>
      <c r="Q1661" s="10">
        <f t="shared" si="75"/>
        <v>41625.5</v>
      </c>
      <c r="R1661" s="10">
        <f t="shared" si="76"/>
        <v>41596.913437499999</v>
      </c>
      <c r="S1661">
        <f t="shared" si="77"/>
        <v>2013</v>
      </c>
    </row>
    <row r="1662" spans="1:19" ht="42.75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8321</v>
      </c>
      <c r="P1662" t="s">
        <v>8342</v>
      </c>
      <c r="Q1662" s="10">
        <f t="shared" si="75"/>
        <v>42490.915972222225</v>
      </c>
      <c r="R1662" s="10">
        <f t="shared" si="76"/>
        <v>42459.693865740745</v>
      </c>
      <c r="S1662">
        <f t="shared" si="77"/>
        <v>2016</v>
      </c>
    </row>
    <row r="1663" spans="1:19" ht="57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8321</v>
      </c>
      <c r="P1663" t="s">
        <v>8342</v>
      </c>
      <c r="Q1663" s="10">
        <f t="shared" si="75"/>
        <v>42386.875</v>
      </c>
      <c r="R1663" s="10">
        <f t="shared" si="76"/>
        <v>42343.998043981483</v>
      </c>
      <c r="S1663">
        <f t="shared" si="77"/>
        <v>2015</v>
      </c>
    </row>
    <row r="1664" spans="1:19" ht="42.75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8321</v>
      </c>
      <c r="P1664" t="s">
        <v>8342</v>
      </c>
      <c r="Q1664" s="10">
        <f t="shared" si="75"/>
        <v>40908.239999999998</v>
      </c>
      <c r="R1664" s="10">
        <f t="shared" si="76"/>
        <v>40848.198333333334</v>
      </c>
      <c r="S1664">
        <f t="shared" si="77"/>
        <v>2011</v>
      </c>
    </row>
    <row r="1665" spans="1:19" ht="28.5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8321</v>
      </c>
      <c r="P1665" t="s">
        <v>8342</v>
      </c>
      <c r="Q1665" s="10">
        <f t="shared" si="75"/>
        <v>42036.02207175926</v>
      </c>
      <c r="R1665" s="10">
        <f t="shared" si="76"/>
        <v>42006.02207175926</v>
      </c>
      <c r="S1665">
        <f t="shared" si="77"/>
        <v>2015</v>
      </c>
    </row>
    <row r="1666" spans="1:19" ht="42.75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8321</v>
      </c>
      <c r="P1666" t="s">
        <v>8342</v>
      </c>
      <c r="Q1666" s="10">
        <f t="shared" si="75"/>
        <v>40984.165972222225</v>
      </c>
      <c r="R1666" s="10">
        <f t="shared" si="76"/>
        <v>40939.761782407404</v>
      </c>
      <c r="S1666">
        <f t="shared" si="77"/>
        <v>2012</v>
      </c>
    </row>
    <row r="1667" spans="1:19" ht="42.75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8321</v>
      </c>
      <c r="P1667" t="s">
        <v>8342</v>
      </c>
      <c r="Q1667" s="10">
        <f t="shared" ref="Q1667:Q1730" si="78">(I1667/60/60/24)+DATE(1970,1,1)</f>
        <v>40596.125</v>
      </c>
      <c r="R1667" s="10">
        <f t="shared" ref="R1667:R1730" si="79">(J1667/60/60/24)+DATE(1970, 1,1)</f>
        <v>40564.649456018517</v>
      </c>
      <c r="S1667">
        <f t="shared" ref="S1667:S1730" si="80">YEAR(R1667)</f>
        <v>2011</v>
      </c>
    </row>
    <row r="1668" spans="1:19" ht="42.75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8321</v>
      </c>
      <c r="P1668" t="s">
        <v>8342</v>
      </c>
      <c r="Q1668" s="10">
        <f t="shared" si="78"/>
        <v>41361.211493055554</v>
      </c>
      <c r="R1668" s="10">
        <f t="shared" si="79"/>
        <v>41331.253159722226</v>
      </c>
      <c r="S1668">
        <f t="shared" si="80"/>
        <v>2013</v>
      </c>
    </row>
    <row r="1669" spans="1:19" ht="42.75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8321</v>
      </c>
      <c r="P1669" t="s">
        <v>8342</v>
      </c>
      <c r="Q1669" s="10">
        <f t="shared" si="78"/>
        <v>41709.290972222225</v>
      </c>
      <c r="R1669" s="10">
        <f t="shared" si="79"/>
        <v>41682.0705787037</v>
      </c>
      <c r="S1669">
        <f t="shared" si="80"/>
        <v>2014</v>
      </c>
    </row>
    <row r="1670" spans="1:19" ht="42.75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8321</v>
      </c>
      <c r="P1670" t="s">
        <v>8342</v>
      </c>
      <c r="Q1670" s="10">
        <f t="shared" si="78"/>
        <v>40875.191423611112</v>
      </c>
      <c r="R1670" s="10">
        <f t="shared" si="79"/>
        <v>40845.14975694444</v>
      </c>
      <c r="S1670">
        <f t="shared" si="80"/>
        <v>2011</v>
      </c>
    </row>
    <row r="1671" spans="1:19" ht="42.75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8321</v>
      </c>
      <c r="P1671" t="s">
        <v>8342</v>
      </c>
      <c r="Q1671" s="10">
        <f t="shared" si="78"/>
        <v>42521.885138888887</v>
      </c>
      <c r="R1671" s="10">
        <f t="shared" si="79"/>
        <v>42461.885138888887</v>
      </c>
      <c r="S1671">
        <f t="shared" si="80"/>
        <v>2016</v>
      </c>
    </row>
    <row r="1672" spans="1:19" ht="57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8321</v>
      </c>
      <c r="P1672" t="s">
        <v>8342</v>
      </c>
      <c r="Q1672" s="10">
        <f t="shared" si="78"/>
        <v>40364.166666666664</v>
      </c>
      <c r="R1672" s="10">
        <f t="shared" si="79"/>
        <v>40313.930543981485</v>
      </c>
      <c r="S1672">
        <f t="shared" si="80"/>
        <v>2010</v>
      </c>
    </row>
    <row r="1673" spans="1:19" ht="28.5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8321</v>
      </c>
      <c r="P1673" t="s">
        <v>8342</v>
      </c>
      <c r="Q1673" s="10">
        <f t="shared" si="78"/>
        <v>42583.54414351852</v>
      </c>
      <c r="R1673" s="10">
        <f t="shared" si="79"/>
        <v>42553.54414351852</v>
      </c>
      <c r="S1673">
        <f t="shared" si="80"/>
        <v>2016</v>
      </c>
    </row>
    <row r="1674" spans="1:19" ht="28.5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8321</v>
      </c>
      <c r="P1674" t="s">
        <v>8342</v>
      </c>
      <c r="Q1674" s="10">
        <f t="shared" si="78"/>
        <v>41064.656597222223</v>
      </c>
      <c r="R1674" s="10">
        <f t="shared" si="79"/>
        <v>41034.656597222223</v>
      </c>
      <c r="S1674">
        <f t="shared" si="80"/>
        <v>2012</v>
      </c>
    </row>
    <row r="1675" spans="1:19" ht="42.75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8321</v>
      </c>
      <c r="P1675" t="s">
        <v>8342</v>
      </c>
      <c r="Q1675" s="10">
        <f t="shared" si="78"/>
        <v>42069.878379629634</v>
      </c>
      <c r="R1675" s="10">
        <f t="shared" si="79"/>
        <v>42039.878379629634</v>
      </c>
      <c r="S1675">
        <f t="shared" si="80"/>
        <v>2015</v>
      </c>
    </row>
    <row r="1676" spans="1:19" ht="42.75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8321</v>
      </c>
      <c r="P1676" t="s">
        <v>8342</v>
      </c>
      <c r="Q1676" s="10">
        <f t="shared" si="78"/>
        <v>42600.290972222225</v>
      </c>
      <c r="R1676" s="10">
        <f t="shared" si="79"/>
        <v>42569.605393518519</v>
      </c>
      <c r="S1676">
        <f t="shared" si="80"/>
        <v>2016</v>
      </c>
    </row>
    <row r="1677" spans="1:19" ht="28.5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8321</v>
      </c>
      <c r="P1677" t="s">
        <v>8342</v>
      </c>
      <c r="Q1677" s="10">
        <f t="shared" si="78"/>
        <v>40832.918749999997</v>
      </c>
      <c r="R1677" s="10">
        <f t="shared" si="79"/>
        <v>40802.733101851853</v>
      </c>
      <c r="S1677">
        <f t="shared" si="80"/>
        <v>2011</v>
      </c>
    </row>
    <row r="1678" spans="1:19" ht="28.5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8321</v>
      </c>
      <c r="P1678" t="s">
        <v>8342</v>
      </c>
      <c r="Q1678" s="10">
        <f t="shared" si="78"/>
        <v>41020.165972222225</v>
      </c>
      <c r="R1678" s="10">
        <f t="shared" si="79"/>
        <v>40973.72623842593</v>
      </c>
      <c r="S1678">
        <f t="shared" si="80"/>
        <v>2012</v>
      </c>
    </row>
    <row r="1679" spans="1:19" ht="42.75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8321</v>
      </c>
      <c r="P1679" t="s">
        <v>8342</v>
      </c>
      <c r="Q1679" s="10">
        <f t="shared" si="78"/>
        <v>42476.249305555553</v>
      </c>
      <c r="R1679" s="10">
        <f t="shared" si="79"/>
        <v>42416.407129629632</v>
      </c>
      <c r="S1679">
        <f t="shared" si="80"/>
        <v>2016</v>
      </c>
    </row>
    <row r="1680" spans="1:19" ht="42.75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8321</v>
      </c>
      <c r="P1680" t="s">
        <v>8342</v>
      </c>
      <c r="Q1680" s="10">
        <f t="shared" si="78"/>
        <v>41676.854988425926</v>
      </c>
      <c r="R1680" s="10">
        <f t="shared" si="79"/>
        <v>41662.854988425926</v>
      </c>
      <c r="S1680">
        <f t="shared" si="80"/>
        <v>2014</v>
      </c>
    </row>
    <row r="1681" spans="1:19" ht="57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8321</v>
      </c>
      <c r="P1681" t="s">
        <v>8342</v>
      </c>
      <c r="Q1681" s="10">
        <f t="shared" si="78"/>
        <v>40746.068807870368</v>
      </c>
      <c r="R1681" s="10">
        <f t="shared" si="79"/>
        <v>40723.068807870368</v>
      </c>
      <c r="S1681">
        <f t="shared" si="80"/>
        <v>2011</v>
      </c>
    </row>
    <row r="1682" spans="1:19" ht="28.5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8321</v>
      </c>
      <c r="P1682" t="s">
        <v>8342</v>
      </c>
      <c r="Q1682" s="10">
        <f t="shared" si="78"/>
        <v>41832.757719907408</v>
      </c>
      <c r="R1682" s="10">
        <f t="shared" si="79"/>
        <v>41802.757719907408</v>
      </c>
      <c r="S1682">
        <f t="shared" si="80"/>
        <v>2014</v>
      </c>
    </row>
    <row r="1683" spans="1:19" ht="42.75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8321</v>
      </c>
      <c r="P1683" t="s">
        <v>8343</v>
      </c>
      <c r="Q1683" s="10">
        <f t="shared" si="78"/>
        <v>42823.083333333328</v>
      </c>
      <c r="R1683" s="10">
        <f t="shared" si="79"/>
        <v>42774.121342592596</v>
      </c>
      <c r="S1683">
        <f t="shared" si="80"/>
        <v>2017</v>
      </c>
    </row>
    <row r="1684" spans="1:19" ht="28.5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8321</v>
      </c>
      <c r="P1684" t="s">
        <v>8343</v>
      </c>
      <c r="Q1684" s="10">
        <f t="shared" si="78"/>
        <v>42839.171990740739</v>
      </c>
      <c r="R1684" s="10">
        <f t="shared" si="79"/>
        <v>42779.21365740741</v>
      </c>
      <c r="S1684">
        <f t="shared" si="80"/>
        <v>2017</v>
      </c>
    </row>
    <row r="1685" spans="1:19" ht="42.75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8321</v>
      </c>
      <c r="P1685" t="s">
        <v>8343</v>
      </c>
      <c r="Q1685" s="10">
        <f t="shared" si="78"/>
        <v>42832.781689814816</v>
      </c>
      <c r="R1685" s="10">
        <f t="shared" si="79"/>
        <v>42808.781689814816</v>
      </c>
      <c r="S1685">
        <f t="shared" si="80"/>
        <v>2017</v>
      </c>
    </row>
    <row r="1686" spans="1:19" ht="28.5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8321</v>
      </c>
      <c r="P1686" t="s">
        <v>8343</v>
      </c>
      <c r="Q1686" s="10">
        <f t="shared" si="78"/>
        <v>42811.773622685185</v>
      </c>
      <c r="R1686" s="10">
        <f t="shared" si="79"/>
        <v>42783.815289351856</v>
      </c>
      <c r="S1686">
        <f t="shared" si="80"/>
        <v>2017</v>
      </c>
    </row>
    <row r="1687" spans="1:19" ht="42.75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8321</v>
      </c>
      <c r="P1687" t="s">
        <v>8343</v>
      </c>
      <c r="Q1687" s="10">
        <f t="shared" si="78"/>
        <v>42818.208599537036</v>
      </c>
      <c r="R1687" s="10">
        <f t="shared" si="79"/>
        <v>42788.2502662037</v>
      </c>
      <c r="S1687">
        <f t="shared" si="80"/>
        <v>2017</v>
      </c>
    </row>
    <row r="1688" spans="1:19" ht="42.75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8321</v>
      </c>
      <c r="P1688" t="s">
        <v>8343</v>
      </c>
      <c r="Q1688" s="10">
        <f t="shared" si="78"/>
        <v>42852.802303240736</v>
      </c>
      <c r="R1688" s="10">
        <f t="shared" si="79"/>
        <v>42792.843969907408</v>
      </c>
      <c r="S1688">
        <f t="shared" si="80"/>
        <v>2017</v>
      </c>
    </row>
    <row r="1689" spans="1:19" ht="42.75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8321</v>
      </c>
      <c r="P1689" t="s">
        <v>8343</v>
      </c>
      <c r="Q1689" s="10">
        <f t="shared" si="78"/>
        <v>42835.84375</v>
      </c>
      <c r="R1689" s="10">
        <f t="shared" si="79"/>
        <v>42802.046817129631</v>
      </c>
      <c r="S1689">
        <f t="shared" si="80"/>
        <v>2017</v>
      </c>
    </row>
    <row r="1690" spans="1:19" ht="57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8321</v>
      </c>
      <c r="P1690" t="s">
        <v>8343</v>
      </c>
      <c r="Q1690" s="10">
        <f t="shared" si="78"/>
        <v>42834.492986111116</v>
      </c>
      <c r="R1690" s="10">
        <f t="shared" si="79"/>
        <v>42804.534652777773</v>
      </c>
      <c r="S1690">
        <f t="shared" si="80"/>
        <v>2017</v>
      </c>
    </row>
    <row r="1691" spans="1:19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8321</v>
      </c>
      <c r="P1691" t="s">
        <v>8343</v>
      </c>
      <c r="Q1691" s="10">
        <f t="shared" si="78"/>
        <v>42810.900810185187</v>
      </c>
      <c r="R1691" s="10">
        <f t="shared" si="79"/>
        <v>42780.942476851851</v>
      </c>
      <c r="S1691">
        <f t="shared" si="80"/>
        <v>2017</v>
      </c>
    </row>
    <row r="1692" spans="1:19" ht="42.75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8321</v>
      </c>
      <c r="P1692" t="s">
        <v>8343</v>
      </c>
      <c r="Q1692" s="10">
        <f t="shared" si="78"/>
        <v>42831.389374999999</v>
      </c>
      <c r="R1692" s="10">
        <f t="shared" si="79"/>
        <v>42801.43104166667</v>
      </c>
      <c r="S1692">
        <f t="shared" si="80"/>
        <v>2017</v>
      </c>
    </row>
    <row r="1693" spans="1:19" ht="42.75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8321</v>
      </c>
      <c r="P1693" t="s">
        <v>8343</v>
      </c>
      <c r="Q1693" s="10">
        <f t="shared" si="78"/>
        <v>42828.041666666672</v>
      </c>
      <c r="R1693" s="10">
        <f t="shared" si="79"/>
        <v>42795.701481481476</v>
      </c>
      <c r="S1693">
        <f t="shared" si="80"/>
        <v>2017</v>
      </c>
    </row>
    <row r="1694" spans="1:19" ht="42.75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8321</v>
      </c>
      <c r="P1694" t="s">
        <v>8343</v>
      </c>
      <c r="Q1694" s="10">
        <f t="shared" si="78"/>
        <v>42820.999305555553</v>
      </c>
      <c r="R1694" s="10">
        <f t="shared" si="79"/>
        <v>42788.151238425926</v>
      </c>
      <c r="S1694">
        <f t="shared" si="80"/>
        <v>2017</v>
      </c>
    </row>
    <row r="1695" spans="1:19" ht="42.75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8321</v>
      </c>
      <c r="P1695" t="s">
        <v>8343</v>
      </c>
      <c r="Q1695" s="10">
        <f t="shared" si="78"/>
        <v>42834.833333333328</v>
      </c>
      <c r="R1695" s="10">
        <f t="shared" si="79"/>
        <v>42803.920277777783</v>
      </c>
      <c r="S1695">
        <f t="shared" si="80"/>
        <v>2017</v>
      </c>
    </row>
    <row r="1696" spans="1:19" ht="42.75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8321</v>
      </c>
      <c r="P1696" t="s">
        <v>8343</v>
      </c>
      <c r="Q1696" s="10">
        <f t="shared" si="78"/>
        <v>42821.191666666666</v>
      </c>
      <c r="R1696" s="10">
        <f t="shared" si="79"/>
        <v>42791.669837962967</v>
      </c>
      <c r="S1696">
        <f t="shared" si="80"/>
        <v>2017</v>
      </c>
    </row>
    <row r="1697" spans="1:19" ht="57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8321</v>
      </c>
      <c r="P1697" t="s">
        <v>8343</v>
      </c>
      <c r="Q1697" s="10">
        <f t="shared" si="78"/>
        <v>42835.041666666672</v>
      </c>
      <c r="R1697" s="10">
        <f t="shared" si="79"/>
        <v>42801.031412037039</v>
      </c>
      <c r="S1697">
        <f t="shared" si="80"/>
        <v>2017</v>
      </c>
    </row>
    <row r="1698" spans="1:19" ht="42.75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8321</v>
      </c>
      <c r="P1698" t="s">
        <v>8343</v>
      </c>
      <c r="Q1698" s="10">
        <f t="shared" si="78"/>
        <v>42826.027905092589</v>
      </c>
      <c r="R1698" s="10">
        <f t="shared" si="79"/>
        <v>42796.069571759261</v>
      </c>
      <c r="S1698">
        <f t="shared" si="80"/>
        <v>2017</v>
      </c>
    </row>
    <row r="1699" spans="1:19" ht="42.75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8321</v>
      </c>
      <c r="P1699" t="s">
        <v>8343</v>
      </c>
      <c r="Q1699" s="10">
        <f t="shared" si="78"/>
        <v>42834.991296296299</v>
      </c>
      <c r="R1699" s="10">
        <f t="shared" si="79"/>
        <v>42805.032962962956</v>
      </c>
      <c r="S1699">
        <f t="shared" si="80"/>
        <v>2017</v>
      </c>
    </row>
    <row r="1700" spans="1:19" ht="71.25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8321</v>
      </c>
      <c r="P1700" t="s">
        <v>8343</v>
      </c>
      <c r="Q1700" s="10">
        <f t="shared" si="78"/>
        <v>42820.147916666669</v>
      </c>
      <c r="R1700" s="10">
        <f t="shared" si="79"/>
        <v>42796.207870370374</v>
      </c>
      <c r="S1700">
        <f t="shared" si="80"/>
        <v>2017</v>
      </c>
    </row>
    <row r="1701" spans="1:19" ht="42.75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8321</v>
      </c>
      <c r="P1701" t="s">
        <v>8343</v>
      </c>
      <c r="Q1701" s="10">
        <f t="shared" si="78"/>
        <v>42836.863946759258</v>
      </c>
      <c r="R1701" s="10">
        <f t="shared" si="79"/>
        <v>42806.863946759258</v>
      </c>
      <c r="S1701">
        <f t="shared" si="80"/>
        <v>2017</v>
      </c>
    </row>
    <row r="1702" spans="1:19" ht="42.75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8321</v>
      </c>
      <c r="P1702" t="s">
        <v>8343</v>
      </c>
      <c r="Q1702" s="10">
        <f t="shared" si="78"/>
        <v>42826.166666666672</v>
      </c>
      <c r="R1702" s="10">
        <f t="shared" si="79"/>
        <v>42796.071643518517</v>
      </c>
      <c r="S1702">
        <f t="shared" si="80"/>
        <v>2017</v>
      </c>
    </row>
    <row r="1703" spans="1:19" ht="42.75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8321</v>
      </c>
      <c r="P1703" t="s">
        <v>8343</v>
      </c>
      <c r="Q1703" s="10">
        <f t="shared" si="78"/>
        <v>42019.664409722223</v>
      </c>
      <c r="R1703" s="10">
        <f t="shared" si="79"/>
        <v>41989.664409722223</v>
      </c>
      <c r="S1703">
        <f t="shared" si="80"/>
        <v>2014</v>
      </c>
    </row>
    <row r="1704" spans="1:19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8321</v>
      </c>
      <c r="P1704" t="s">
        <v>8343</v>
      </c>
      <c r="Q1704" s="10">
        <f t="shared" si="78"/>
        <v>42093.828125</v>
      </c>
      <c r="R1704" s="10">
        <f t="shared" si="79"/>
        <v>42063.869791666672</v>
      </c>
      <c r="S1704">
        <f t="shared" si="80"/>
        <v>2015</v>
      </c>
    </row>
    <row r="1705" spans="1:19" ht="42.75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8321</v>
      </c>
      <c r="P1705" t="s">
        <v>8343</v>
      </c>
      <c r="Q1705" s="10">
        <f t="shared" si="78"/>
        <v>42247.281678240746</v>
      </c>
      <c r="R1705" s="10">
        <f t="shared" si="79"/>
        <v>42187.281678240746</v>
      </c>
      <c r="S1705">
        <f t="shared" si="80"/>
        <v>2015</v>
      </c>
    </row>
    <row r="1706" spans="1:19" ht="28.5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8321</v>
      </c>
      <c r="P1706" t="s">
        <v>8343</v>
      </c>
      <c r="Q1706" s="10">
        <f t="shared" si="78"/>
        <v>42051.139733796299</v>
      </c>
      <c r="R1706" s="10">
        <f t="shared" si="79"/>
        <v>42021.139733796299</v>
      </c>
      <c r="S1706">
        <f t="shared" si="80"/>
        <v>2015</v>
      </c>
    </row>
    <row r="1707" spans="1:19" ht="42.75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8321</v>
      </c>
      <c r="P1707" t="s">
        <v>8343</v>
      </c>
      <c r="Q1707" s="10">
        <f t="shared" si="78"/>
        <v>42256.666666666672</v>
      </c>
      <c r="R1707" s="10">
        <f t="shared" si="79"/>
        <v>42245.016736111109</v>
      </c>
      <c r="S1707">
        <f t="shared" si="80"/>
        <v>2015</v>
      </c>
    </row>
    <row r="1708" spans="1:19" ht="42.75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8321</v>
      </c>
      <c r="P1708" t="s">
        <v>8343</v>
      </c>
      <c r="Q1708" s="10">
        <f t="shared" si="78"/>
        <v>42239.306388888886</v>
      </c>
      <c r="R1708" s="10">
        <f t="shared" si="79"/>
        <v>42179.306388888886</v>
      </c>
      <c r="S1708">
        <f t="shared" si="80"/>
        <v>2015</v>
      </c>
    </row>
    <row r="1709" spans="1:19" ht="42.75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8321</v>
      </c>
      <c r="P1709" t="s">
        <v>8343</v>
      </c>
      <c r="Q1709" s="10">
        <f t="shared" si="78"/>
        <v>42457.679340277777</v>
      </c>
      <c r="R1709" s="10">
        <f t="shared" si="79"/>
        <v>42427.721006944441</v>
      </c>
      <c r="S1709">
        <f t="shared" si="80"/>
        <v>2016</v>
      </c>
    </row>
    <row r="1710" spans="1:19" ht="42.75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8321</v>
      </c>
      <c r="P1710" t="s">
        <v>8343</v>
      </c>
      <c r="Q1710" s="10">
        <f t="shared" si="78"/>
        <v>42491.866967592592</v>
      </c>
      <c r="R1710" s="10">
        <f t="shared" si="79"/>
        <v>42451.866967592592</v>
      </c>
      <c r="S1710">
        <f t="shared" si="80"/>
        <v>2016</v>
      </c>
    </row>
    <row r="1711" spans="1:19" ht="42.75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8321</v>
      </c>
      <c r="P1711" t="s">
        <v>8343</v>
      </c>
      <c r="Q1711" s="10">
        <f t="shared" si="78"/>
        <v>41882.818749999999</v>
      </c>
      <c r="R1711" s="10">
        <f t="shared" si="79"/>
        <v>41841.56381944444</v>
      </c>
      <c r="S1711">
        <f t="shared" si="80"/>
        <v>2014</v>
      </c>
    </row>
    <row r="1712" spans="1:19" ht="28.5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8321</v>
      </c>
      <c r="P1712" t="s">
        <v>8343</v>
      </c>
      <c r="Q1712" s="10">
        <f t="shared" si="78"/>
        <v>42387.541666666672</v>
      </c>
      <c r="R1712" s="10">
        <f t="shared" si="79"/>
        <v>42341.59129629629</v>
      </c>
      <c r="S1712">
        <f t="shared" si="80"/>
        <v>2015</v>
      </c>
    </row>
    <row r="1713" spans="1:19" ht="42.75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8321</v>
      </c>
      <c r="P1713" t="s">
        <v>8343</v>
      </c>
      <c r="Q1713" s="10">
        <f t="shared" si="78"/>
        <v>41883.646226851852</v>
      </c>
      <c r="R1713" s="10">
        <f t="shared" si="79"/>
        <v>41852.646226851852</v>
      </c>
      <c r="S1713">
        <f t="shared" si="80"/>
        <v>2014</v>
      </c>
    </row>
    <row r="1714" spans="1:19" ht="42.75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8321</v>
      </c>
      <c r="P1714" t="s">
        <v>8343</v>
      </c>
      <c r="Q1714" s="10">
        <f t="shared" si="78"/>
        <v>42185.913807870369</v>
      </c>
      <c r="R1714" s="10">
        <f t="shared" si="79"/>
        <v>42125.913807870369</v>
      </c>
      <c r="S1714">
        <f t="shared" si="80"/>
        <v>2015</v>
      </c>
    </row>
    <row r="1715" spans="1:19" ht="57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8321</v>
      </c>
      <c r="P1715" t="s">
        <v>8343</v>
      </c>
      <c r="Q1715" s="10">
        <f t="shared" si="78"/>
        <v>41917.801064814819</v>
      </c>
      <c r="R1715" s="10">
        <f t="shared" si="79"/>
        <v>41887.801064814819</v>
      </c>
      <c r="S1715">
        <f t="shared" si="80"/>
        <v>2014</v>
      </c>
    </row>
    <row r="1716" spans="1:19" ht="42.75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8321</v>
      </c>
      <c r="P1716" t="s">
        <v>8343</v>
      </c>
      <c r="Q1716" s="10">
        <f t="shared" si="78"/>
        <v>42125.918530092589</v>
      </c>
      <c r="R1716" s="10">
        <f t="shared" si="79"/>
        <v>42095.918530092589</v>
      </c>
      <c r="S1716">
        <f t="shared" si="80"/>
        <v>2015</v>
      </c>
    </row>
    <row r="1717" spans="1:19" ht="42.75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8321</v>
      </c>
      <c r="P1717" t="s">
        <v>8343</v>
      </c>
      <c r="Q1717" s="10">
        <f t="shared" si="78"/>
        <v>42094.140277777777</v>
      </c>
      <c r="R1717" s="10">
        <f t="shared" si="79"/>
        <v>42064.217418981483</v>
      </c>
      <c r="S1717">
        <f t="shared" si="80"/>
        <v>2015</v>
      </c>
    </row>
    <row r="1718" spans="1:19" ht="42.75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8321</v>
      </c>
      <c r="P1718" t="s">
        <v>8343</v>
      </c>
      <c r="Q1718" s="10">
        <f t="shared" si="78"/>
        <v>42713.619201388887</v>
      </c>
      <c r="R1718" s="10">
        <f t="shared" si="79"/>
        <v>42673.577534722222</v>
      </c>
      <c r="S1718">
        <f t="shared" si="80"/>
        <v>2016</v>
      </c>
    </row>
    <row r="1719" spans="1:19" ht="42.75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8321</v>
      </c>
      <c r="P1719" t="s">
        <v>8343</v>
      </c>
      <c r="Q1719" s="10">
        <f t="shared" si="78"/>
        <v>42481.166666666672</v>
      </c>
      <c r="R1719" s="10">
        <f t="shared" si="79"/>
        <v>42460.98192129629</v>
      </c>
      <c r="S1719">
        <f t="shared" si="80"/>
        <v>2016</v>
      </c>
    </row>
    <row r="1720" spans="1:19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8321</v>
      </c>
      <c r="P1720" t="s">
        <v>8343</v>
      </c>
      <c r="Q1720" s="10">
        <f t="shared" si="78"/>
        <v>42504.207638888889</v>
      </c>
      <c r="R1720" s="10">
        <f t="shared" si="79"/>
        <v>42460.610520833332</v>
      </c>
      <c r="S1720">
        <f t="shared" si="80"/>
        <v>2016</v>
      </c>
    </row>
    <row r="1721" spans="1:19" ht="42.75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8321</v>
      </c>
      <c r="P1721" t="s">
        <v>8343</v>
      </c>
      <c r="Q1721" s="10">
        <f t="shared" si="78"/>
        <v>41899.534618055557</v>
      </c>
      <c r="R1721" s="10">
        <f t="shared" si="79"/>
        <v>41869.534618055557</v>
      </c>
      <c r="S1721">
        <f t="shared" si="80"/>
        <v>2014</v>
      </c>
    </row>
    <row r="1722" spans="1:19" ht="42.75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8321</v>
      </c>
      <c r="P1722" t="s">
        <v>8343</v>
      </c>
      <c r="Q1722" s="10">
        <f t="shared" si="78"/>
        <v>41952.824895833335</v>
      </c>
      <c r="R1722" s="10">
        <f t="shared" si="79"/>
        <v>41922.783229166671</v>
      </c>
      <c r="S1722">
        <f t="shared" si="80"/>
        <v>2014</v>
      </c>
    </row>
    <row r="1723" spans="1:19" ht="42.75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8321</v>
      </c>
      <c r="P1723" t="s">
        <v>8343</v>
      </c>
      <c r="Q1723" s="10">
        <f t="shared" si="78"/>
        <v>42349.461377314816</v>
      </c>
      <c r="R1723" s="10">
        <f t="shared" si="79"/>
        <v>42319.461377314816</v>
      </c>
      <c r="S1723">
        <f t="shared" si="80"/>
        <v>2015</v>
      </c>
    </row>
    <row r="1724" spans="1:19" ht="42.75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8321</v>
      </c>
      <c r="P1724" t="s">
        <v>8343</v>
      </c>
      <c r="Q1724" s="10">
        <f t="shared" si="78"/>
        <v>42463.006944444445</v>
      </c>
      <c r="R1724" s="10">
        <f t="shared" si="79"/>
        <v>42425.960983796293</v>
      </c>
      <c r="S1724">
        <f t="shared" si="80"/>
        <v>2016</v>
      </c>
    </row>
    <row r="1725" spans="1:19" ht="42.75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8321</v>
      </c>
      <c r="P1725" t="s">
        <v>8343</v>
      </c>
      <c r="Q1725" s="10">
        <f t="shared" si="78"/>
        <v>42186.25</v>
      </c>
      <c r="R1725" s="10">
        <f t="shared" si="79"/>
        <v>42129.82540509259</v>
      </c>
      <c r="S1725">
        <f t="shared" si="80"/>
        <v>2015</v>
      </c>
    </row>
    <row r="1726" spans="1:19" ht="42.75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8321</v>
      </c>
      <c r="P1726" t="s">
        <v>8343</v>
      </c>
      <c r="Q1726" s="10">
        <f t="shared" si="78"/>
        <v>41942.932430555556</v>
      </c>
      <c r="R1726" s="10">
        <f t="shared" si="79"/>
        <v>41912.932430555556</v>
      </c>
      <c r="S1726">
        <f t="shared" si="80"/>
        <v>2014</v>
      </c>
    </row>
    <row r="1727" spans="1:19" ht="42.75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8321</v>
      </c>
      <c r="P1727" t="s">
        <v>8343</v>
      </c>
      <c r="Q1727" s="10">
        <f t="shared" si="78"/>
        <v>41875.968159722222</v>
      </c>
      <c r="R1727" s="10">
        <f t="shared" si="79"/>
        <v>41845.968159722222</v>
      </c>
      <c r="S1727">
        <f t="shared" si="80"/>
        <v>2014</v>
      </c>
    </row>
    <row r="1728" spans="1:19" ht="28.5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8321</v>
      </c>
      <c r="P1728" t="s">
        <v>8343</v>
      </c>
      <c r="Q1728" s="10">
        <f t="shared" si="78"/>
        <v>41817.919722222221</v>
      </c>
      <c r="R1728" s="10">
        <f t="shared" si="79"/>
        <v>41788.919722222221</v>
      </c>
      <c r="S1728">
        <f t="shared" si="80"/>
        <v>2014</v>
      </c>
    </row>
    <row r="1729" spans="1:19" ht="42.75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8321</v>
      </c>
      <c r="P1729" t="s">
        <v>8343</v>
      </c>
      <c r="Q1729" s="10">
        <f t="shared" si="78"/>
        <v>42099.458333333328</v>
      </c>
      <c r="R1729" s="10">
        <f t="shared" si="79"/>
        <v>42044.927974537044</v>
      </c>
      <c r="S1729">
        <f t="shared" si="80"/>
        <v>2015</v>
      </c>
    </row>
    <row r="1730" spans="1:19" ht="42.75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8321</v>
      </c>
      <c r="P1730" t="s">
        <v>8343</v>
      </c>
      <c r="Q1730" s="10">
        <f t="shared" si="78"/>
        <v>42298.625856481478</v>
      </c>
      <c r="R1730" s="10">
        <f t="shared" si="79"/>
        <v>42268.625856481478</v>
      </c>
      <c r="S1730">
        <f t="shared" si="80"/>
        <v>2015</v>
      </c>
    </row>
    <row r="1731" spans="1:19" ht="42.75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8321</v>
      </c>
      <c r="P1731" t="s">
        <v>8343</v>
      </c>
      <c r="Q1731" s="10">
        <f t="shared" ref="Q1731:Q1794" si="81">(I1731/60/60/24)+DATE(1970,1,1)</f>
        <v>42531.052152777775</v>
      </c>
      <c r="R1731" s="10">
        <f t="shared" ref="R1731:R1794" si="82">(J1731/60/60/24)+DATE(1970, 1,1)</f>
        <v>42471.052152777775</v>
      </c>
      <c r="S1731">
        <f t="shared" ref="S1731:S1794" si="83">YEAR(R1731)</f>
        <v>2016</v>
      </c>
    </row>
    <row r="1732" spans="1:19" ht="42.75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8321</v>
      </c>
      <c r="P1732" t="s">
        <v>8343</v>
      </c>
      <c r="Q1732" s="10">
        <f t="shared" si="81"/>
        <v>42302.087766203709</v>
      </c>
      <c r="R1732" s="10">
        <f t="shared" si="82"/>
        <v>42272.087766203709</v>
      </c>
      <c r="S1732">
        <f t="shared" si="83"/>
        <v>2015</v>
      </c>
    </row>
    <row r="1733" spans="1:19" ht="28.5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8321</v>
      </c>
      <c r="P1733" t="s">
        <v>8343</v>
      </c>
      <c r="Q1733" s="10">
        <f t="shared" si="81"/>
        <v>42166.625</v>
      </c>
      <c r="R1733" s="10">
        <f t="shared" si="82"/>
        <v>42152.906851851847</v>
      </c>
      <c r="S1733">
        <f t="shared" si="83"/>
        <v>2015</v>
      </c>
    </row>
    <row r="1734" spans="1:19" ht="42.75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8321</v>
      </c>
      <c r="P1734" t="s">
        <v>8343</v>
      </c>
      <c r="Q1734" s="10">
        <f t="shared" si="81"/>
        <v>42385.208333333328</v>
      </c>
      <c r="R1734" s="10">
        <f t="shared" si="82"/>
        <v>42325.683807870373</v>
      </c>
      <c r="S1734">
        <f t="shared" si="83"/>
        <v>2015</v>
      </c>
    </row>
    <row r="1735" spans="1:19" ht="42.75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8321</v>
      </c>
      <c r="P1735" t="s">
        <v>8343</v>
      </c>
      <c r="Q1735" s="10">
        <f t="shared" si="81"/>
        <v>42626.895833333328</v>
      </c>
      <c r="R1735" s="10">
        <f t="shared" si="82"/>
        <v>42614.675625000003</v>
      </c>
      <c r="S1735">
        <f t="shared" si="83"/>
        <v>2016</v>
      </c>
    </row>
    <row r="1736" spans="1:19" ht="42.75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8321</v>
      </c>
      <c r="P1736" t="s">
        <v>8343</v>
      </c>
      <c r="Q1736" s="10">
        <f t="shared" si="81"/>
        <v>42132.036527777775</v>
      </c>
      <c r="R1736" s="10">
        <f t="shared" si="82"/>
        <v>42102.036527777775</v>
      </c>
      <c r="S1736">
        <f t="shared" si="83"/>
        <v>2015</v>
      </c>
    </row>
    <row r="1737" spans="1:19" ht="42.75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8321</v>
      </c>
      <c r="P1737" t="s">
        <v>8343</v>
      </c>
      <c r="Q1737" s="10">
        <f t="shared" si="81"/>
        <v>42589.814178240747</v>
      </c>
      <c r="R1737" s="10">
        <f t="shared" si="82"/>
        <v>42559.814178240747</v>
      </c>
      <c r="S1737">
        <f t="shared" si="83"/>
        <v>2016</v>
      </c>
    </row>
    <row r="1738" spans="1:19" ht="28.5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8321</v>
      </c>
      <c r="P1738" t="s">
        <v>8343</v>
      </c>
      <c r="Q1738" s="10">
        <f t="shared" si="81"/>
        <v>42316.90315972222</v>
      </c>
      <c r="R1738" s="10">
        <f t="shared" si="82"/>
        <v>42286.861493055556</v>
      </c>
      <c r="S1738">
        <f t="shared" si="83"/>
        <v>2015</v>
      </c>
    </row>
    <row r="1739" spans="1:19" ht="42.75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8321</v>
      </c>
      <c r="P1739" t="s">
        <v>8343</v>
      </c>
      <c r="Q1739" s="10">
        <f t="shared" si="81"/>
        <v>42205.948981481488</v>
      </c>
      <c r="R1739" s="10">
        <f t="shared" si="82"/>
        <v>42175.948981481488</v>
      </c>
      <c r="S1739">
        <f t="shared" si="83"/>
        <v>2015</v>
      </c>
    </row>
    <row r="1740" spans="1:19" ht="28.5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8321</v>
      </c>
      <c r="P1740" t="s">
        <v>8343</v>
      </c>
      <c r="Q1740" s="10">
        <f t="shared" si="81"/>
        <v>41914.874328703707</v>
      </c>
      <c r="R1740" s="10">
        <f t="shared" si="82"/>
        <v>41884.874328703707</v>
      </c>
      <c r="S1740">
        <f t="shared" si="83"/>
        <v>2014</v>
      </c>
    </row>
    <row r="1741" spans="1:19" ht="42.75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8321</v>
      </c>
      <c r="P1741" t="s">
        <v>8343</v>
      </c>
      <c r="Q1741" s="10">
        <f t="shared" si="81"/>
        <v>42494.832546296297</v>
      </c>
      <c r="R1741" s="10">
        <f t="shared" si="82"/>
        <v>42435.874212962968</v>
      </c>
      <c r="S1741">
        <f t="shared" si="83"/>
        <v>2016</v>
      </c>
    </row>
    <row r="1742" spans="1:19" ht="42.75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8321</v>
      </c>
      <c r="P1742" t="s">
        <v>8343</v>
      </c>
      <c r="Q1742" s="10">
        <f t="shared" si="81"/>
        <v>42201.817384259266</v>
      </c>
      <c r="R1742" s="10">
        <f t="shared" si="82"/>
        <v>42171.817384259266</v>
      </c>
      <c r="S1742">
        <f t="shared" si="83"/>
        <v>2015</v>
      </c>
    </row>
    <row r="1743" spans="1:19" ht="28.5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8334</v>
      </c>
      <c r="P1743" t="s">
        <v>8335</v>
      </c>
      <c r="Q1743" s="10">
        <f t="shared" si="81"/>
        <v>42165.628136574072</v>
      </c>
      <c r="R1743" s="10">
        <f t="shared" si="82"/>
        <v>42120.628136574072</v>
      </c>
      <c r="S1743">
        <f t="shared" si="83"/>
        <v>2015</v>
      </c>
    </row>
    <row r="1744" spans="1:19" ht="42.75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8334</v>
      </c>
      <c r="P1744" t="s">
        <v>8335</v>
      </c>
      <c r="Q1744" s="10">
        <f t="shared" si="81"/>
        <v>42742.875</v>
      </c>
      <c r="R1744" s="10">
        <f t="shared" si="82"/>
        <v>42710.876967592587</v>
      </c>
      <c r="S1744">
        <f t="shared" si="83"/>
        <v>2016</v>
      </c>
    </row>
    <row r="1745" spans="1:19" ht="42.75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8334</v>
      </c>
      <c r="P1745" t="s">
        <v>8335</v>
      </c>
      <c r="Q1745" s="10">
        <f t="shared" si="81"/>
        <v>42609.165972222225</v>
      </c>
      <c r="R1745" s="10">
        <f t="shared" si="82"/>
        <v>42586.925636574073</v>
      </c>
      <c r="S1745">
        <f t="shared" si="83"/>
        <v>2016</v>
      </c>
    </row>
    <row r="1746" spans="1:19" ht="42.75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8334</v>
      </c>
      <c r="P1746" t="s">
        <v>8335</v>
      </c>
      <c r="Q1746" s="10">
        <f t="shared" si="81"/>
        <v>42071.563391203701</v>
      </c>
      <c r="R1746" s="10">
        <f t="shared" si="82"/>
        <v>42026.605057870373</v>
      </c>
      <c r="S1746">
        <f t="shared" si="83"/>
        <v>2015</v>
      </c>
    </row>
    <row r="1747" spans="1:19" ht="42.75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8334</v>
      </c>
      <c r="P1747" t="s">
        <v>8335</v>
      </c>
      <c r="Q1747" s="10">
        <f t="shared" si="81"/>
        <v>42726.083333333328</v>
      </c>
      <c r="R1747" s="10">
        <f t="shared" si="82"/>
        <v>42690.259699074071</v>
      </c>
      <c r="S1747">
        <f t="shared" si="83"/>
        <v>2016</v>
      </c>
    </row>
    <row r="1748" spans="1:19" ht="57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8334</v>
      </c>
      <c r="P1748" t="s">
        <v>8335</v>
      </c>
      <c r="Q1748" s="10">
        <f t="shared" si="81"/>
        <v>42698.083333333328</v>
      </c>
      <c r="R1748" s="10">
        <f t="shared" si="82"/>
        <v>42668.176701388889</v>
      </c>
      <c r="S1748">
        <f t="shared" si="83"/>
        <v>2016</v>
      </c>
    </row>
    <row r="1749" spans="1:19" ht="42.75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8334</v>
      </c>
      <c r="P1749" t="s">
        <v>8335</v>
      </c>
      <c r="Q1749" s="10">
        <f t="shared" si="81"/>
        <v>42321.625</v>
      </c>
      <c r="R1749" s="10">
        <f t="shared" si="82"/>
        <v>42292.435532407413</v>
      </c>
      <c r="S1749">
        <f t="shared" si="83"/>
        <v>2015</v>
      </c>
    </row>
    <row r="1750" spans="1:19" ht="28.5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8334</v>
      </c>
      <c r="P1750" t="s">
        <v>8335</v>
      </c>
      <c r="Q1750" s="10">
        <f t="shared" si="81"/>
        <v>42249.950729166667</v>
      </c>
      <c r="R1750" s="10">
        <f t="shared" si="82"/>
        <v>42219.950729166667</v>
      </c>
      <c r="S1750">
        <f t="shared" si="83"/>
        <v>2015</v>
      </c>
    </row>
    <row r="1751" spans="1:19" ht="28.5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8334</v>
      </c>
      <c r="P1751" t="s">
        <v>8335</v>
      </c>
      <c r="Q1751" s="10">
        <f t="shared" si="81"/>
        <v>42795.791666666672</v>
      </c>
      <c r="R1751" s="10">
        <f t="shared" si="82"/>
        <v>42758.975937499999</v>
      </c>
      <c r="S1751">
        <f t="shared" si="83"/>
        <v>2017</v>
      </c>
    </row>
    <row r="1752" spans="1:19" ht="42.75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8334</v>
      </c>
      <c r="P1752" t="s">
        <v>8335</v>
      </c>
      <c r="Q1752" s="10">
        <f t="shared" si="81"/>
        <v>42479.836851851855</v>
      </c>
      <c r="R1752" s="10">
        <f t="shared" si="82"/>
        <v>42454.836851851855</v>
      </c>
      <c r="S1752">
        <f t="shared" si="83"/>
        <v>2016</v>
      </c>
    </row>
    <row r="1753" spans="1:19" ht="28.5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8334</v>
      </c>
      <c r="P1753" t="s">
        <v>8335</v>
      </c>
      <c r="Q1753" s="10">
        <f t="shared" si="81"/>
        <v>42082.739849537036</v>
      </c>
      <c r="R1753" s="10">
        <f t="shared" si="82"/>
        <v>42052.7815162037</v>
      </c>
      <c r="S1753">
        <f t="shared" si="83"/>
        <v>2015</v>
      </c>
    </row>
    <row r="1754" spans="1:19" ht="28.5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8334</v>
      </c>
      <c r="P1754" t="s">
        <v>8335</v>
      </c>
      <c r="Q1754" s="10">
        <f t="shared" si="81"/>
        <v>42657.253263888888</v>
      </c>
      <c r="R1754" s="10">
        <f t="shared" si="82"/>
        <v>42627.253263888888</v>
      </c>
      <c r="S1754">
        <f t="shared" si="83"/>
        <v>2016</v>
      </c>
    </row>
    <row r="1755" spans="1:19" ht="42.75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8334</v>
      </c>
      <c r="P1755" t="s">
        <v>8335</v>
      </c>
      <c r="Q1755" s="10">
        <f t="shared" si="81"/>
        <v>42450.707962962959</v>
      </c>
      <c r="R1755" s="10">
        <f t="shared" si="82"/>
        <v>42420.74962962963</v>
      </c>
      <c r="S1755">
        <f t="shared" si="83"/>
        <v>2016</v>
      </c>
    </row>
    <row r="1756" spans="1:19" ht="42.75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8334</v>
      </c>
      <c r="P1756" t="s">
        <v>8335</v>
      </c>
      <c r="Q1756" s="10">
        <f t="shared" si="81"/>
        <v>42097.835104166668</v>
      </c>
      <c r="R1756" s="10">
        <f t="shared" si="82"/>
        <v>42067.876770833333</v>
      </c>
      <c r="S1756">
        <f t="shared" si="83"/>
        <v>2015</v>
      </c>
    </row>
    <row r="1757" spans="1:19" ht="42.75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8334</v>
      </c>
      <c r="P1757" t="s">
        <v>8335</v>
      </c>
      <c r="Q1757" s="10">
        <f t="shared" si="81"/>
        <v>42282.788900462961</v>
      </c>
      <c r="R1757" s="10">
        <f t="shared" si="82"/>
        <v>42252.788900462961</v>
      </c>
      <c r="S1757">
        <f t="shared" si="83"/>
        <v>2015</v>
      </c>
    </row>
    <row r="1758" spans="1:19" ht="42.75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8334</v>
      </c>
      <c r="P1758" t="s">
        <v>8335</v>
      </c>
      <c r="Q1758" s="10">
        <f t="shared" si="81"/>
        <v>42611.167465277773</v>
      </c>
      <c r="R1758" s="10">
        <f t="shared" si="82"/>
        <v>42571.167465277773</v>
      </c>
      <c r="S1758">
        <f t="shared" si="83"/>
        <v>2016</v>
      </c>
    </row>
    <row r="1759" spans="1:19" ht="28.5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8334</v>
      </c>
      <c r="P1759" t="s">
        <v>8335</v>
      </c>
      <c r="Q1759" s="10">
        <f t="shared" si="81"/>
        <v>42763.811805555553</v>
      </c>
      <c r="R1759" s="10">
        <f t="shared" si="82"/>
        <v>42733.827349537038</v>
      </c>
      <c r="S1759">
        <f t="shared" si="83"/>
        <v>2016</v>
      </c>
    </row>
    <row r="1760" spans="1:19" ht="42.75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8334</v>
      </c>
      <c r="P1760" t="s">
        <v>8335</v>
      </c>
      <c r="Q1760" s="10">
        <f t="shared" si="81"/>
        <v>42565.955925925926</v>
      </c>
      <c r="R1760" s="10">
        <f t="shared" si="82"/>
        <v>42505.955925925926</v>
      </c>
      <c r="S1760">
        <f t="shared" si="83"/>
        <v>2016</v>
      </c>
    </row>
    <row r="1761" spans="1:19" ht="28.5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8334</v>
      </c>
      <c r="P1761" t="s">
        <v>8335</v>
      </c>
      <c r="Q1761" s="10">
        <f t="shared" si="81"/>
        <v>42088.787372685183</v>
      </c>
      <c r="R1761" s="10">
        <f t="shared" si="82"/>
        <v>42068.829039351855</v>
      </c>
      <c r="S1761">
        <f t="shared" si="83"/>
        <v>2015</v>
      </c>
    </row>
    <row r="1762" spans="1:19" ht="42.75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8334</v>
      </c>
      <c r="P1762" t="s">
        <v>8335</v>
      </c>
      <c r="Q1762" s="10">
        <f t="shared" si="81"/>
        <v>42425.67260416667</v>
      </c>
      <c r="R1762" s="10">
        <f t="shared" si="82"/>
        <v>42405.67260416667</v>
      </c>
      <c r="S1762">
        <f t="shared" si="83"/>
        <v>2016</v>
      </c>
    </row>
    <row r="1763" spans="1:19" ht="28.5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8334</v>
      </c>
      <c r="P1763" t="s">
        <v>8335</v>
      </c>
      <c r="Q1763" s="10">
        <f t="shared" si="81"/>
        <v>42259.567824074074</v>
      </c>
      <c r="R1763" s="10">
        <f t="shared" si="82"/>
        <v>42209.567824074074</v>
      </c>
      <c r="S1763">
        <f t="shared" si="83"/>
        <v>2015</v>
      </c>
    </row>
    <row r="1764" spans="1:19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8334</v>
      </c>
      <c r="P1764" t="s">
        <v>8335</v>
      </c>
      <c r="Q1764" s="10">
        <f t="shared" si="81"/>
        <v>42440.982002314813</v>
      </c>
      <c r="R1764" s="10">
        <f t="shared" si="82"/>
        <v>42410.982002314813</v>
      </c>
      <c r="S1764">
        <f t="shared" si="83"/>
        <v>2016</v>
      </c>
    </row>
    <row r="1765" spans="1:19" ht="42.75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8334</v>
      </c>
      <c r="P1765" t="s">
        <v>8335</v>
      </c>
      <c r="Q1765" s="10">
        <f t="shared" si="81"/>
        <v>42666.868518518517</v>
      </c>
      <c r="R1765" s="10">
        <f t="shared" si="82"/>
        <v>42636.868518518517</v>
      </c>
      <c r="S1765">
        <f t="shared" si="83"/>
        <v>2016</v>
      </c>
    </row>
    <row r="1766" spans="1:19" ht="42.75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8334</v>
      </c>
      <c r="P1766" t="s">
        <v>8335</v>
      </c>
      <c r="Q1766" s="10">
        <f t="shared" si="81"/>
        <v>41854.485868055555</v>
      </c>
      <c r="R1766" s="10">
        <f t="shared" si="82"/>
        <v>41825.485868055555</v>
      </c>
      <c r="S1766">
        <f t="shared" si="83"/>
        <v>2014</v>
      </c>
    </row>
    <row r="1767" spans="1:19" ht="42.75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8334</v>
      </c>
      <c r="P1767" t="s">
        <v>8335</v>
      </c>
      <c r="Q1767" s="10">
        <f t="shared" si="81"/>
        <v>41864.980462962965</v>
      </c>
      <c r="R1767" s="10">
        <f t="shared" si="82"/>
        <v>41834.980462962965</v>
      </c>
      <c r="S1767">
        <f t="shared" si="83"/>
        <v>2014</v>
      </c>
    </row>
    <row r="1768" spans="1:19" ht="28.5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8334</v>
      </c>
      <c r="P1768" t="s">
        <v>8335</v>
      </c>
      <c r="Q1768" s="10">
        <f t="shared" si="81"/>
        <v>41876.859814814816</v>
      </c>
      <c r="R1768" s="10">
        <f t="shared" si="82"/>
        <v>41855.859814814816</v>
      </c>
      <c r="S1768">
        <f t="shared" si="83"/>
        <v>2014</v>
      </c>
    </row>
    <row r="1769" spans="1:19" ht="28.5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8334</v>
      </c>
      <c r="P1769" t="s">
        <v>8335</v>
      </c>
      <c r="Q1769" s="10">
        <f t="shared" si="81"/>
        <v>41854.658379629633</v>
      </c>
      <c r="R1769" s="10">
        <f t="shared" si="82"/>
        <v>41824.658379629633</v>
      </c>
      <c r="S1769">
        <f t="shared" si="83"/>
        <v>2014</v>
      </c>
    </row>
    <row r="1770" spans="1:19" ht="42.75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8334</v>
      </c>
      <c r="P1770" t="s">
        <v>8335</v>
      </c>
      <c r="Q1770" s="10">
        <f t="shared" si="81"/>
        <v>41909.560694444444</v>
      </c>
      <c r="R1770" s="10">
        <f t="shared" si="82"/>
        <v>41849.560694444444</v>
      </c>
      <c r="S1770">
        <f t="shared" si="83"/>
        <v>2014</v>
      </c>
    </row>
    <row r="1771" spans="1:19" ht="42.75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8334</v>
      </c>
      <c r="P1771" t="s">
        <v>8335</v>
      </c>
      <c r="Q1771" s="10">
        <f t="shared" si="81"/>
        <v>42017.818969907406</v>
      </c>
      <c r="R1771" s="10">
        <f t="shared" si="82"/>
        <v>41987.818969907406</v>
      </c>
      <c r="S1771">
        <f t="shared" si="83"/>
        <v>2014</v>
      </c>
    </row>
    <row r="1772" spans="1:19" ht="42.75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8334</v>
      </c>
      <c r="P1772" t="s">
        <v>8335</v>
      </c>
      <c r="Q1772" s="10">
        <f t="shared" si="81"/>
        <v>41926.780023148152</v>
      </c>
      <c r="R1772" s="10">
        <f t="shared" si="82"/>
        <v>41891.780023148152</v>
      </c>
      <c r="S1772">
        <f t="shared" si="83"/>
        <v>2014</v>
      </c>
    </row>
    <row r="1773" spans="1:19" ht="42.75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8334</v>
      </c>
      <c r="P1773" t="s">
        <v>8335</v>
      </c>
      <c r="Q1773" s="10">
        <f t="shared" si="81"/>
        <v>41935.979629629634</v>
      </c>
      <c r="R1773" s="10">
        <f t="shared" si="82"/>
        <v>41905.979629629634</v>
      </c>
      <c r="S1773">
        <f t="shared" si="83"/>
        <v>2014</v>
      </c>
    </row>
    <row r="1774" spans="1:19" ht="42.75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8334</v>
      </c>
      <c r="P1774" t="s">
        <v>8335</v>
      </c>
      <c r="Q1774" s="10">
        <f t="shared" si="81"/>
        <v>41826.718009259261</v>
      </c>
      <c r="R1774" s="10">
        <f t="shared" si="82"/>
        <v>41766.718009259261</v>
      </c>
      <c r="S1774">
        <f t="shared" si="83"/>
        <v>2014</v>
      </c>
    </row>
    <row r="1775" spans="1:19" ht="42.75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8334</v>
      </c>
      <c r="P1775" t="s">
        <v>8335</v>
      </c>
      <c r="Q1775" s="10">
        <f t="shared" si="81"/>
        <v>42023.760393518518</v>
      </c>
      <c r="R1775" s="10">
        <f t="shared" si="82"/>
        <v>41978.760393518518</v>
      </c>
      <c r="S1775">
        <f t="shared" si="83"/>
        <v>2014</v>
      </c>
    </row>
    <row r="1776" spans="1:19" ht="42.75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8334</v>
      </c>
      <c r="P1776" t="s">
        <v>8335</v>
      </c>
      <c r="Q1776" s="10">
        <f t="shared" si="81"/>
        <v>41972.624305555553</v>
      </c>
      <c r="R1776" s="10">
        <f t="shared" si="82"/>
        <v>41930.218657407408</v>
      </c>
      <c r="S1776">
        <f t="shared" si="83"/>
        <v>2014</v>
      </c>
    </row>
    <row r="1777" spans="1:19" ht="42.75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8334</v>
      </c>
      <c r="P1777" t="s">
        <v>8335</v>
      </c>
      <c r="Q1777" s="10">
        <f t="shared" si="81"/>
        <v>41936.976388888892</v>
      </c>
      <c r="R1777" s="10">
        <f t="shared" si="82"/>
        <v>41891.976388888892</v>
      </c>
      <c r="S1777">
        <f t="shared" si="83"/>
        <v>2014</v>
      </c>
    </row>
    <row r="1778" spans="1:19" ht="42.75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8334</v>
      </c>
      <c r="P1778" t="s">
        <v>8335</v>
      </c>
      <c r="Q1778" s="10">
        <f t="shared" si="81"/>
        <v>41941.95684027778</v>
      </c>
      <c r="R1778" s="10">
        <f t="shared" si="82"/>
        <v>41905.95684027778</v>
      </c>
      <c r="S1778">
        <f t="shared" si="83"/>
        <v>2014</v>
      </c>
    </row>
    <row r="1779" spans="1:19" ht="42.75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8334</v>
      </c>
      <c r="P1779" t="s">
        <v>8335</v>
      </c>
      <c r="Q1779" s="10">
        <f t="shared" si="81"/>
        <v>42055.357094907406</v>
      </c>
      <c r="R1779" s="10">
        <f t="shared" si="82"/>
        <v>42025.357094907406</v>
      </c>
      <c r="S1779">
        <f t="shared" si="83"/>
        <v>2015</v>
      </c>
    </row>
    <row r="1780" spans="1:19" ht="42.75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8334</v>
      </c>
      <c r="P1780" t="s">
        <v>8335</v>
      </c>
      <c r="Q1780" s="10">
        <f t="shared" si="81"/>
        <v>42090.821701388893</v>
      </c>
      <c r="R1780" s="10">
        <f t="shared" si="82"/>
        <v>42045.86336805555</v>
      </c>
      <c r="S1780">
        <f t="shared" si="83"/>
        <v>2015</v>
      </c>
    </row>
    <row r="1781" spans="1:19" ht="42.75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8334</v>
      </c>
      <c r="P1781" t="s">
        <v>8335</v>
      </c>
      <c r="Q1781" s="10">
        <f t="shared" si="81"/>
        <v>42615.691898148143</v>
      </c>
      <c r="R1781" s="10">
        <f t="shared" si="82"/>
        <v>42585.691898148143</v>
      </c>
      <c r="S1781">
        <f t="shared" si="83"/>
        <v>2016</v>
      </c>
    </row>
    <row r="1782" spans="1:19" ht="42.75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8334</v>
      </c>
      <c r="P1782" t="s">
        <v>8335</v>
      </c>
      <c r="Q1782" s="10">
        <f t="shared" si="81"/>
        <v>42553.600810185191</v>
      </c>
      <c r="R1782" s="10">
        <f t="shared" si="82"/>
        <v>42493.600810185191</v>
      </c>
      <c r="S1782">
        <f t="shared" si="83"/>
        <v>2016</v>
      </c>
    </row>
    <row r="1783" spans="1:19" ht="42.75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8334</v>
      </c>
      <c r="P1783" t="s">
        <v>8335</v>
      </c>
      <c r="Q1783" s="10">
        <f t="shared" si="81"/>
        <v>42628.617418981477</v>
      </c>
      <c r="R1783" s="10">
        <f t="shared" si="82"/>
        <v>42597.617418981477</v>
      </c>
      <c r="S1783">
        <f t="shared" si="83"/>
        <v>2016</v>
      </c>
    </row>
    <row r="1784" spans="1:19" ht="42.75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8334</v>
      </c>
      <c r="P1784" t="s">
        <v>8335</v>
      </c>
      <c r="Q1784" s="10">
        <f t="shared" si="81"/>
        <v>42421.575104166666</v>
      </c>
      <c r="R1784" s="10">
        <f t="shared" si="82"/>
        <v>42388.575104166666</v>
      </c>
      <c r="S1784">
        <f t="shared" si="83"/>
        <v>2016</v>
      </c>
    </row>
    <row r="1785" spans="1:19" ht="42.75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8334</v>
      </c>
      <c r="P1785" t="s">
        <v>8335</v>
      </c>
      <c r="Q1785" s="10">
        <f t="shared" si="81"/>
        <v>42145.949976851851</v>
      </c>
      <c r="R1785" s="10">
        <f t="shared" si="82"/>
        <v>42115.949976851851</v>
      </c>
      <c r="S1785">
        <f t="shared" si="83"/>
        <v>2015</v>
      </c>
    </row>
    <row r="1786" spans="1:19" ht="42.75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8334</v>
      </c>
      <c r="P1786" t="s">
        <v>8335</v>
      </c>
      <c r="Q1786" s="10">
        <f t="shared" si="81"/>
        <v>42035.142361111109</v>
      </c>
      <c r="R1786" s="10">
        <f t="shared" si="82"/>
        <v>42003.655555555553</v>
      </c>
      <c r="S1786">
        <f t="shared" si="83"/>
        <v>2014</v>
      </c>
    </row>
    <row r="1787" spans="1:19" ht="42.75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8334</v>
      </c>
      <c r="P1787" t="s">
        <v>8335</v>
      </c>
      <c r="Q1787" s="10">
        <f t="shared" si="81"/>
        <v>41928</v>
      </c>
      <c r="R1787" s="10">
        <f t="shared" si="82"/>
        <v>41897.134895833333</v>
      </c>
      <c r="S1787">
        <f t="shared" si="83"/>
        <v>2014</v>
      </c>
    </row>
    <row r="1788" spans="1:19" ht="42.75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8334</v>
      </c>
      <c r="P1788" t="s">
        <v>8335</v>
      </c>
      <c r="Q1788" s="10">
        <f t="shared" si="81"/>
        <v>41988.550659722227</v>
      </c>
      <c r="R1788" s="10">
        <f t="shared" si="82"/>
        <v>41958.550659722227</v>
      </c>
      <c r="S1788">
        <f t="shared" si="83"/>
        <v>2014</v>
      </c>
    </row>
    <row r="1789" spans="1:19" ht="42.75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8334</v>
      </c>
      <c r="P1789" t="s">
        <v>8335</v>
      </c>
      <c r="Q1789" s="10">
        <f t="shared" si="81"/>
        <v>42098.613854166666</v>
      </c>
      <c r="R1789" s="10">
        <f t="shared" si="82"/>
        <v>42068.65552083333</v>
      </c>
      <c r="S1789">
        <f t="shared" si="83"/>
        <v>2015</v>
      </c>
    </row>
    <row r="1790" spans="1:19" ht="42.75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8334</v>
      </c>
      <c r="P1790" t="s">
        <v>8335</v>
      </c>
      <c r="Q1790" s="10">
        <f t="shared" si="81"/>
        <v>41943.94840277778</v>
      </c>
      <c r="R1790" s="10">
        <f t="shared" si="82"/>
        <v>41913.94840277778</v>
      </c>
      <c r="S1790">
        <f t="shared" si="83"/>
        <v>2014</v>
      </c>
    </row>
    <row r="1791" spans="1:19" ht="42.75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8334</v>
      </c>
      <c r="P1791" t="s">
        <v>8335</v>
      </c>
      <c r="Q1791" s="10">
        <f t="shared" si="81"/>
        <v>42016.250034722223</v>
      </c>
      <c r="R1791" s="10">
        <f t="shared" si="82"/>
        <v>41956.250034722223</v>
      </c>
      <c r="S1791">
        <f t="shared" si="83"/>
        <v>2014</v>
      </c>
    </row>
    <row r="1792" spans="1:19" ht="42.75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8334</v>
      </c>
      <c r="P1792" t="s">
        <v>8335</v>
      </c>
      <c r="Q1792" s="10">
        <f t="shared" si="81"/>
        <v>42040.674513888895</v>
      </c>
      <c r="R1792" s="10">
        <f t="shared" si="82"/>
        <v>42010.674513888895</v>
      </c>
      <c r="S1792">
        <f t="shared" si="83"/>
        <v>2015</v>
      </c>
    </row>
    <row r="1793" spans="1:19" ht="28.5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8334</v>
      </c>
      <c r="P1793" t="s">
        <v>8335</v>
      </c>
      <c r="Q1793" s="10">
        <f t="shared" si="81"/>
        <v>42033.740335648152</v>
      </c>
      <c r="R1793" s="10">
        <f t="shared" si="82"/>
        <v>41973.740335648152</v>
      </c>
      <c r="S1793">
        <f t="shared" si="83"/>
        <v>2014</v>
      </c>
    </row>
    <row r="1794" spans="1:19" ht="28.5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8334</v>
      </c>
      <c r="P1794" t="s">
        <v>8335</v>
      </c>
      <c r="Q1794" s="10">
        <f t="shared" si="81"/>
        <v>42226.290972222225</v>
      </c>
      <c r="R1794" s="10">
        <f t="shared" si="82"/>
        <v>42189.031041666662</v>
      </c>
      <c r="S1794">
        <f t="shared" si="83"/>
        <v>2015</v>
      </c>
    </row>
    <row r="1795" spans="1:19" ht="42.75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8334</v>
      </c>
      <c r="P1795" t="s">
        <v>8335</v>
      </c>
      <c r="Q1795" s="10">
        <f t="shared" ref="Q1795:Q1858" si="84">(I1795/60/60/24)+DATE(1970,1,1)</f>
        <v>41970.933333333334</v>
      </c>
      <c r="R1795" s="10">
        <f t="shared" ref="R1795:R1858" si="85">(J1795/60/60/24)+DATE(1970, 1,1)</f>
        <v>41940.89166666667</v>
      </c>
      <c r="S1795">
        <f t="shared" ref="S1795:S1858" si="86">YEAR(R1795)</f>
        <v>2014</v>
      </c>
    </row>
    <row r="1796" spans="1:19" ht="42.75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8334</v>
      </c>
      <c r="P1796" t="s">
        <v>8335</v>
      </c>
      <c r="Q1796" s="10">
        <f t="shared" si="84"/>
        <v>42046.551180555558</v>
      </c>
      <c r="R1796" s="10">
        <f t="shared" si="85"/>
        <v>42011.551180555558</v>
      </c>
      <c r="S1796">
        <f t="shared" si="86"/>
        <v>2015</v>
      </c>
    </row>
    <row r="1797" spans="1:19" ht="42.75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8334</v>
      </c>
      <c r="P1797" t="s">
        <v>8335</v>
      </c>
      <c r="Q1797" s="10">
        <f t="shared" si="84"/>
        <v>42657.666666666672</v>
      </c>
      <c r="R1797" s="10">
        <f t="shared" si="85"/>
        <v>42628.288668981477</v>
      </c>
      <c r="S1797">
        <f t="shared" si="86"/>
        <v>2016</v>
      </c>
    </row>
    <row r="1798" spans="1:19" ht="42.75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8334</v>
      </c>
      <c r="P1798" t="s">
        <v>8335</v>
      </c>
      <c r="Q1798" s="10">
        <f t="shared" si="84"/>
        <v>42575.439421296294</v>
      </c>
      <c r="R1798" s="10">
        <f t="shared" si="85"/>
        <v>42515.439421296294</v>
      </c>
      <c r="S1798">
        <f t="shared" si="86"/>
        <v>2016</v>
      </c>
    </row>
    <row r="1799" spans="1:19" ht="42.75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8334</v>
      </c>
      <c r="P1799" t="s">
        <v>8335</v>
      </c>
      <c r="Q1799" s="10">
        <f t="shared" si="84"/>
        <v>42719.56931712963</v>
      </c>
      <c r="R1799" s="10">
        <f t="shared" si="85"/>
        <v>42689.56931712963</v>
      </c>
      <c r="S1799">
        <f t="shared" si="86"/>
        <v>2016</v>
      </c>
    </row>
    <row r="1800" spans="1:19" ht="42.75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8334</v>
      </c>
      <c r="P1800" t="s">
        <v>8335</v>
      </c>
      <c r="Q1800" s="10">
        <f t="shared" si="84"/>
        <v>42404.32677083333</v>
      </c>
      <c r="R1800" s="10">
        <f t="shared" si="85"/>
        <v>42344.32677083333</v>
      </c>
      <c r="S1800">
        <f t="shared" si="86"/>
        <v>2015</v>
      </c>
    </row>
    <row r="1801" spans="1:19" ht="28.5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8334</v>
      </c>
      <c r="P1801" t="s">
        <v>8335</v>
      </c>
      <c r="Q1801" s="10">
        <f t="shared" si="84"/>
        <v>41954.884351851855</v>
      </c>
      <c r="R1801" s="10">
        <f t="shared" si="85"/>
        <v>41934.842685185184</v>
      </c>
      <c r="S1801">
        <f t="shared" si="86"/>
        <v>2014</v>
      </c>
    </row>
    <row r="1802" spans="1:19" ht="42.75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8334</v>
      </c>
      <c r="P1802" t="s">
        <v>8335</v>
      </c>
      <c r="Q1802" s="10">
        <f t="shared" si="84"/>
        <v>42653.606134259258</v>
      </c>
      <c r="R1802" s="10">
        <f t="shared" si="85"/>
        <v>42623.606134259258</v>
      </c>
      <c r="S1802">
        <f t="shared" si="86"/>
        <v>2016</v>
      </c>
    </row>
    <row r="1803" spans="1:19" ht="42.75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8334</v>
      </c>
      <c r="P1803" t="s">
        <v>8335</v>
      </c>
      <c r="Q1803" s="10">
        <f t="shared" si="84"/>
        <v>42353.506944444445</v>
      </c>
      <c r="R1803" s="10">
        <f t="shared" si="85"/>
        <v>42321.660509259258</v>
      </c>
      <c r="S1803">
        <f t="shared" si="86"/>
        <v>2015</v>
      </c>
    </row>
    <row r="1804" spans="1:19" ht="28.5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8334</v>
      </c>
      <c r="P1804" t="s">
        <v>8335</v>
      </c>
      <c r="Q1804" s="10">
        <f t="shared" si="84"/>
        <v>42182.915972222225</v>
      </c>
      <c r="R1804" s="10">
        <f t="shared" si="85"/>
        <v>42159.47256944445</v>
      </c>
      <c r="S1804">
        <f t="shared" si="86"/>
        <v>2015</v>
      </c>
    </row>
    <row r="1805" spans="1:19" ht="42.75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8334</v>
      </c>
      <c r="P1805" t="s">
        <v>8335</v>
      </c>
      <c r="Q1805" s="10">
        <f t="shared" si="84"/>
        <v>42049.071550925932</v>
      </c>
      <c r="R1805" s="10">
        <f t="shared" si="85"/>
        <v>42018.071550925932</v>
      </c>
      <c r="S1805">
        <f t="shared" si="86"/>
        <v>2015</v>
      </c>
    </row>
    <row r="1806" spans="1:19" ht="42.75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8334</v>
      </c>
      <c r="P1806" t="s">
        <v>8335</v>
      </c>
      <c r="Q1806" s="10">
        <f t="shared" si="84"/>
        <v>42322.719953703709</v>
      </c>
      <c r="R1806" s="10">
        <f t="shared" si="85"/>
        <v>42282.678287037037</v>
      </c>
      <c r="S1806">
        <f t="shared" si="86"/>
        <v>2015</v>
      </c>
    </row>
    <row r="1807" spans="1:19" ht="42.75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8334</v>
      </c>
      <c r="P1807" t="s">
        <v>8335</v>
      </c>
      <c r="Q1807" s="10">
        <f t="shared" si="84"/>
        <v>42279.75</v>
      </c>
      <c r="R1807" s="10">
        <f t="shared" si="85"/>
        <v>42247.803912037038</v>
      </c>
      <c r="S1807">
        <f t="shared" si="86"/>
        <v>2015</v>
      </c>
    </row>
    <row r="1808" spans="1:19" ht="42.75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8334</v>
      </c>
      <c r="P1808" t="s">
        <v>8335</v>
      </c>
      <c r="Q1808" s="10">
        <f t="shared" si="84"/>
        <v>41912.638298611113</v>
      </c>
      <c r="R1808" s="10">
        <f t="shared" si="85"/>
        <v>41877.638298611113</v>
      </c>
      <c r="S1808">
        <f t="shared" si="86"/>
        <v>2014</v>
      </c>
    </row>
    <row r="1809" spans="1:19" ht="28.5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8334</v>
      </c>
      <c r="P1809" t="s">
        <v>8335</v>
      </c>
      <c r="Q1809" s="10">
        <f t="shared" si="84"/>
        <v>41910.068437499998</v>
      </c>
      <c r="R1809" s="10">
        <f t="shared" si="85"/>
        <v>41880.068437499998</v>
      </c>
      <c r="S1809">
        <f t="shared" si="86"/>
        <v>2014</v>
      </c>
    </row>
    <row r="1810" spans="1:19" ht="42.75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8334</v>
      </c>
      <c r="P1810" t="s">
        <v>8335</v>
      </c>
      <c r="Q1810" s="10">
        <f t="shared" si="84"/>
        <v>42777.680902777778</v>
      </c>
      <c r="R1810" s="10">
        <f t="shared" si="85"/>
        <v>42742.680902777778</v>
      </c>
      <c r="S1810">
        <f t="shared" si="86"/>
        <v>2017</v>
      </c>
    </row>
    <row r="1811" spans="1:19" ht="42.75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8334</v>
      </c>
      <c r="P1811" t="s">
        <v>8335</v>
      </c>
      <c r="Q1811" s="10">
        <f t="shared" si="84"/>
        <v>42064.907858796301</v>
      </c>
      <c r="R1811" s="10">
        <f t="shared" si="85"/>
        <v>42029.907858796301</v>
      </c>
      <c r="S1811">
        <f t="shared" si="86"/>
        <v>2015</v>
      </c>
    </row>
    <row r="1812" spans="1:19" ht="42.75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8334</v>
      </c>
      <c r="P1812" t="s">
        <v>8335</v>
      </c>
      <c r="Q1812" s="10">
        <f t="shared" si="84"/>
        <v>41872.91002314815</v>
      </c>
      <c r="R1812" s="10">
        <f t="shared" si="85"/>
        <v>41860.91002314815</v>
      </c>
      <c r="S1812">
        <f t="shared" si="86"/>
        <v>2014</v>
      </c>
    </row>
    <row r="1813" spans="1:19" ht="42.75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8334</v>
      </c>
      <c r="P1813" t="s">
        <v>8335</v>
      </c>
      <c r="Q1813" s="10">
        <f t="shared" si="84"/>
        <v>41936.166666666664</v>
      </c>
      <c r="R1813" s="10">
        <f t="shared" si="85"/>
        <v>41876.433680555558</v>
      </c>
      <c r="S1813">
        <f t="shared" si="86"/>
        <v>2014</v>
      </c>
    </row>
    <row r="1814" spans="1:19" ht="42.75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8334</v>
      </c>
      <c r="P1814" t="s">
        <v>8335</v>
      </c>
      <c r="Q1814" s="10">
        <f t="shared" si="84"/>
        <v>42554.318703703699</v>
      </c>
      <c r="R1814" s="10">
        <f t="shared" si="85"/>
        <v>42524.318703703699</v>
      </c>
      <c r="S1814">
        <f t="shared" si="86"/>
        <v>2016</v>
      </c>
    </row>
    <row r="1815" spans="1:19" ht="42.75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8334</v>
      </c>
      <c r="P1815" t="s">
        <v>8335</v>
      </c>
      <c r="Q1815" s="10">
        <f t="shared" si="84"/>
        <v>41859.889027777775</v>
      </c>
      <c r="R1815" s="10">
        <f t="shared" si="85"/>
        <v>41829.889027777775</v>
      </c>
      <c r="S1815">
        <f t="shared" si="86"/>
        <v>2014</v>
      </c>
    </row>
    <row r="1816" spans="1:19" ht="42.75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8334</v>
      </c>
      <c r="P1816" t="s">
        <v>8335</v>
      </c>
      <c r="Q1816" s="10">
        <f t="shared" si="84"/>
        <v>42063.314074074078</v>
      </c>
      <c r="R1816" s="10">
        <f t="shared" si="85"/>
        <v>42033.314074074078</v>
      </c>
      <c r="S1816">
        <f t="shared" si="86"/>
        <v>2015</v>
      </c>
    </row>
    <row r="1817" spans="1:19" ht="42.75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8334</v>
      </c>
      <c r="P1817" t="s">
        <v>8335</v>
      </c>
      <c r="Q1817" s="10">
        <f t="shared" si="84"/>
        <v>42186.906678240746</v>
      </c>
      <c r="R1817" s="10">
        <f t="shared" si="85"/>
        <v>42172.906678240746</v>
      </c>
      <c r="S1817">
        <f t="shared" si="86"/>
        <v>2015</v>
      </c>
    </row>
    <row r="1818" spans="1:19" ht="42.75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8334</v>
      </c>
      <c r="P1818" t="s">
        <v>8335</v>
      </c>
      <c r="Q1818" s="10">
        <f t="shared" si="84"/>
        <v>42576.791666666672</v>
      </c>
      <c r="R1818" s="10">
        <f t="shared" si="85"/>
        <v>42548.876192129625</v>
      </c>
      <c r="S1818">
        <f t="shared" si="86"/>
        <v>2016</v>
      </c>
    </row>
    <row r="1819" spans="1:19" ht="28.5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8334</v>
      </c>
      <c r="P1819" t="s">
        <v>8335</v>
      </c>
      <c r="Q1819" s="10">
        <f t="shared" si="84"/>
        <v>42765.290972222225</v>
      </c>
      <c r="R1819" s="10">
        <f t="shared" si="85"/>
        <v>42705.662118055552</v>
      </c>
      <c r="S1819">
        <f t="shared" si="86"/>
        <v>2016</v>
      </c>
    </row>
    <row r="1820" spans="1:19" ht="28.5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8334</v>
      </c>
      <c r="P1820" t="s">
        <v>8335</v>
      </c>
      <c r="Q1820" s="10">
        <f t="shared" si="84"/>
        <v>42097.192708333328</v>
      </c>
      <c r="R1820" s="10">
        <f t="shared" si="85"/>
        <v>42067.234375</v>
      </c>
      <c r="S1820">
        <f t="shared" si="86"/>
        <v>2015</v>
      </c>
    </row>
    <row r="1821" spans="1:19" ht="42.75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8334</v>
      </c>
      <c r="P1821" t="s">
        <v>8335</v>
      </c>
      <c r="Q1821" s="10">
        <f t="shared" si="84"/>
        <v>41850.752268518518</v>
      </c>
      <c r="R1821" s="10">
        <f t="shared" si="85"/>
        <v>41820.752268518518</v>
      </c>
      <c r="S1821">
        <f t="shared" si="86"/>
        <v>2014</v>
      </c>
    </row>
    <row r="1822" spans="1:19" ht="42.75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8334</v>
      </c>
      <c r="P1822" t="s">
        <v>8335</v>
      </c>
      <c r="Q1822" s="10">
        <f t="shared" si="84"/>
        <v>42095.042708333334</v>
      </c>
      <c r="R1822" s="10">
        <f t="shared" si="85"/>
        <v>42065.084375000006</v>
      </c>
      <c r="S1822">
        <f t="shared" si="86"/>
        <v>2015</v>
      </c>
    </row>
    <row r="1823" spans="1:19" ht="42.75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8321</v>
      </c>
      <c r="P1823" t="s">
        <v>8322</v>
      </c>
      <c r="Q1823" s="10">
        <f t="shared" si="84"/>
        <v>40971.319062499999</v>
      </c>
      <c r="R1823" s="10">
        <f t="shared" si="85"/>
        <v>40926.319062499999</v>
      </c>
      <c r="S1823">
        <f t="shared" si="86"/>
        <v>2012</v>
      </c>
    </row>
    <row r="1824" spans="1:19" ht="28.5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8321</v>
      </c>
      <c r="P1824" t="s">
        <v>8322</v>
      </c>
      <c r="Q1824" s="10">
        <f t="shared" si="84"/>
        <v>41670.792361111111</v>
      </c>
      <c r="R1824" s="10">
        <f t="shared" si="85"/>
        <v>41634.797013888885</v>
      </c>
      <c r="S1824">
        <f t="shared" si="86"/>
        <v>2013</v>
      </c>
    </row>
    <row r="1825" spans="1:19" ht="42.75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8321</v>
      </c>
      <c r="P1825" t="s">
        <v>8322</v>
      </c>
      <c r="Q1825" s="10">
        <f t="shared" si="84"/>
        <v>41206.684907407405</v>
      </c>
      <c r="R1825" s="10">
        <f t="shared" si="85"/>
        <v>41176.684907407405</v>
      </c>
      <c r="S1825">
        <f t="shared" si="86"/>
        <v>2012</v>
      </c>
    </row>
    <row r="1826" spans="1:19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8321</v>
      </c>
      <c r="P1826" t="s">
        <v>8322</v>
      </c>
      <c r="Q1826" s="10">
        <f t="shared" si="84"/>
        <v>41647.088888888888</v>
      </c>
      <c r="R1826" s="10">
        <f t="shared" si="85"/>
        <v>41626.916284722225</v>
      </c>
      <c r="S1826">
        <f t="shared" si="86"/>
        <v>2013</v>
      </c>
    </row>
    <row r="1827" spans="1:19" ht="42.75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8321</v>
      </c>
      <c r="P1827" t="s">
        <v>8322</v>
      </c>
      <c r="Q1827" s="10">
        <f t="shared" si="84"/>
        <v>41466.83452546296</v>
      </c>
      <c r="R1827" s="10">
        <f t="shared" si="85"/>
        <v>41443.83452546296</v>
      </c>
      <c r="S1827">
        <f t="shared" si="86"/>
        <v>2013</v>
      </c>
    </row>
    <row r="1828" spans="1:19" ht="28.5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8321</v>
      </c>
      <c r="P1828" t="s">
        <v>8322</v>
      </c>
      <c r="Q1828" s="10">
        <f t="shared" si="84"/>
        <v>41687.923807870371</v>
      </c>
      <c r="R1828" s="10">
        <f t="shared" si="85"/>
        <v>41657.923807870371</v>
      </c>
      <c r="S1828">
        <f t="shared" si="86"/>
        <v>2014</v>
      </c>
    </row>
    <row r="1829" spans="1:19" ht="42.75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8321</v>
      </c>
      <c r="P1829" t="s">
        <v>8322</v>
      </c>
      <c r="Q1829" s="10">
        <f t="shared" si="84"/>
        <v>40605.325937499998</v>
      </c>
      <c r="R1829" s="10">
        <f t="shared" si="85"/>
        <v>40555.325937499998</v>
      </c>
      <c r="S1829">
        <f t="shared" si="86"/>
        <v>2011</v>
      </c>
    </row>
    <row r="1830" spans="1:19" ht="42.75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8321</v>
      </c>
      <c r="P1830" t="s">
        <v>8322</v>
      </c>
      <c r="Q1830" s="10">
        <f t="shared" si="84"/>
        <v>41768.916666666664</v>
      </c>
      <c r="R1830" s="10">
        <f t="shared" si="85"/>
        <v>41736.899652777778</v>
      </c>
      <c r="S1830">
        <f t="shared" si="86"/>
        <v>2014</v>
      </c>
    </row>
    <row r="1831" spans="1:19" ht="42.75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8321</v>
      </c>
      <c r="P1831" t="s">
        <v>8322</v>
      </c>
      <c r="Q1831" s="10">
        <f t="shared" si="84"/>
        <v>40564.916666666664</v>
      </c>
      <c r="R1831" s="10">
        <f t="shared" si="85"/>
        <v>40516.087627314817</v>
      </c>
      <c r="S1831">
        <f t="shared" si="86"/>
        <v>2010</v>
      </c>
    </row>
    <row r="1832" spans="1:19" ht="42.75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8321</v>
      </c>
      <c r="P1832" t="s">
        <v>8322</v>
      </c>
      <c r="Q1832" s="10">
        <f t="shared" si="84"/>
        <v>41694.684108796297</v>
      </c>
      <c r="R1832" s="10">
        <f t="shared" si="85"/>
        <v>41664.684108796297</v>
      </c>
      <c r="S1832">
        <f t="shared" si="86"/>
        <v>2014</v>
      </c>
    </row>
    <row r="1833" spans="1:19" ht="42.75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8321</v>
      </c>
      <c r="P1833" t="s">
        <v>8322</v>
      </c>
      <c r="Q1833" s="10">
        <f t="shared" si="84"/>
        <v>41041.996099537035</v>
      </c>
      <c r="R1833" s="10">
        <f t="shared" si="85"/>
        <v>41026.996099537035</v>
      </c>
      <c r="S1833">
        <f t="shared" si="86"/>
        <v>2012</v>
      </c>
    </row>
    <row r="1834" spans="1:19" ht="42.75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8321</v>
      </c>
      <c r="P1834" t="s">
        <v>8322</v>
      </c>
      <c r="Q1834" s="10">
        <f t="shared" si="84"/>
        <v>40606.539664351854</v>
      </c>
      <c r="R1834" s="10">
        <f t="shared" si="85"/>
        <v>40576.539664351854</v>
      </c>
      <c r="S1834">
        <f t="shared" si="86"/>
        <v>2011</v>
      </c>
    </row>
    <row r="1835" spans="1:19" ht="42.75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8321</v>
      </c>
      <c r="P1835" t="s">
        <v>8322</v>
      </c>
      <c r="Q1835" s="10">
        <f t="shared" si="84"/>
        <v>41335.332638888889</v>
      </c>
      <c r="R1835" s="10">
        <f t="shared" si="85"/>
        <v>41303.044016203705</v>
      </c>
      <c r="S1835">
        <f t="shared" si="86"/>
        <v>2013</v>
      </c>
    </row>
    <row r="1836" spans="1:19" ht="28.5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8321</v>
      </c>
      <c r="P1836" t="s">
        <v>8322</v>
      </c>
      <c r="Q1836" s="10">
        <f t="shared" si="84"/>
        <v>42028.964062500003</v>
      </c>
      <c r="R1836" s="10">
        <f t="shared" si="85"/>
        <v>41988.964062500003</v>
      </c>
      <c r="S1836">
        <f t="shared" si="86"/>
        <v>2014</v>
      </c>
    </row>
    <row r="1837" spans="1:19" ht="57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8321</v>
      </c>
      <c r="P1837" t="s">
        <v>8322</v>
      </c>
      <c r="Q1837" s="10">
        <f t="shared" si="84"/>
        <v>42460.660543981481</v>
      </c>
      <c r="R1837" s="10">
        <f t="shared" si="85"/>
        <v>42430.702210648145</v>
      </c>
      <c r="S1837">
        <f t="shared" si="86"/>
        <v>2016</v>
      </c>
    </row>
    <row r="1838" spans="1:19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8321</v>
      </c>
      <c r="P1838" t="s">
        <v>8322</v>
      </c>
      <c r="Q1838" s="10">
        <f t="shared" si="84"/>
        <v>41322.809363425928</v>
      </c>
      <c r="R1838" s="10">
        <f t="shared" si="85"/>
        <v>41305.809363425928</v>
      </c>
      <c r="S1838">
        <f t="shared" si="86"/>
        <v>2013</v>
      </c>
    </row>
    <row r="1839" spans="1:19" ht="42.75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8321</v>
      </c>
      <c r="P1839" t="s">
        <v>8322</v>
      </c>
      <c r="Q1839" s="10">
        <f t="shared" si="84"/>
        <v>40986.006192129629</v>
      </c>
      <c r="R1839" s="10">
        <f t="shared" si="85"/>
        <v>40926.047858796301</v>
      </c>
      <c r="S1839">
        <f t="shared" si="86"/>
        <v>2012</v>
      </c>
    </row>
    <row r="1840" spans="1:19" ht="42.75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8321</v>
      </c>
      <c r="P1840" t="s">
        <v>8322</v>
      </c>
      <c r="Q1840" s="10">
        <f t="shared" si="84"/>
        <v>40817.125</v>
      </c>
      <c r="R1840" s="10">
        <f t="shared" si="85"/>
        <v>40788.786539351851</v>
      </c>
      <c r="S1840">
        <f t="shared" si="86"/>
        <v>2011</v>
      </c>
    </row>
    <row r="1841" spans="1:19" ht="42.75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8321</v>
      </c>
      <c r="P1841" t="s">
        <v>8322</v>
      </c>
      <c r="Q1841" s="10">
        <f t="shared" si="84"/>
        <v>42644.722013888888</v>
      </c>
      <c r="R1841" s="10">
        <f t="shared" si="85"/>
        <v>42614.722013888888</v>
      </c>
      <c r="S1841">
        <f t="shared" si="86"/>
        <v>2016</v>
      </c>
    </row>
    <row r="1842" spans="1:19" ht="42.75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8321</v>
      </c>
      <c r="P1842" t="s">
        <v>8322</v>
      </c>
      <c r="Q1842" s="10">
        <f t="shared" si="84"/>
        <v>41401.207638888889</v>
      </c>
      <c r="R1842" s="10">
        <f t="shared" si="85"/>
        <v>41382.096180555556</v>
      </c>
      <c r="S1842">
        <f t="shared" si="86"/>
        <v>2013</v>
      </c>
    </row>
    <row r="1843" spans="1:19" ht="28.5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8321</v>
      </c>
      <c r="P1843" t="s">
        <v>8322</v>
      </c>
      <c r="Q1843" s="10">
        <f t="shared" si="84"/>
        <v>41779.207638888889</v>
      </c>
      <c r="R1843" s="10">
        <f t="shared" si="85"/>
        <v>41745.84542824074</v>
      </c>
      <c r="S1843">
        <f t="shared" si="86"/>
        <v>2014</v>
      </c>
    </row>
    <row r="1844" spans="1:19" ht="42.75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8321</v>
      </c>
      <c r="P1844" t="s">
        <v>8322</v>
      </c>
      <c r="Q1844" s="10">
        <f t="shared" si="84"/>
        <v>42065.249305555553</v>
      </c>
      <c r="R1844" s="10">
        <f t="shared" si="85"/>
        <v>42031.631724537037</v>
      </c>
      <c r="S1844">
        <f t="shared" si="86"/>
        <v>2015</v>
      </c>
    </row>
    <row r="1845" spans="1:19" ht="42.75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8321</v>
      </c>
      <c r="P1845" t="s">
        <v>8322</v>
      </c>
      <c r="Q1845" s="10">
        <f t="shared" si="84"/>
        <v>40594.994837962964</v>
      </c>
      <c r="R1845" s="10">
        <f t="shared" si="85"/>
        <v>40564.994837962964</v>
      </c>
      <c r="S1845">
        <f t="shared" si="86"/>
        <v>2011</v>
      </c>
    </row>
    <row r="1846" spans="1:19" ht="42.75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8321</v>
      </c>
      <c r="P1846" t="s">
        <v>8322</v>
      </c>
      <c r="Q1846" s="10">
        <f t="shared" si="84"/>
        <v>40705.125</v>
      </c>
      <c r="R1846" s="10">
        <f t="shared" si="85"/>
        <v>40666.973541666666</v>
      </c>
      <c r="S1846">
        <f t="shared" si="86"/>
        <v>2011</v>
      </c>
    </row>
    <row r="1847" spans="1:19" ht="85.5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8321</v>
      </c>
      <c r="P1847" t="s">
        <v>8322</v>
      </c>
      <c r="Q1847" s="10">
        <f t="shared" si="84"/>
        <v>42538.204861111109</v>
      </c>
      <c r="R1847" s="10">
        <f t="shared" si="85"/>
        <v>42523.333310185189</v>
      </c>
      <c r="S1847">
        <f t="shared" si="86"/>
        <v>2016</v>
      </c>
    </row>
    <row r="1848" spans="1:19" ht="42.75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8321</v>
      </c>
      <c r="P1848" t="s">
        <v>8322</v>
      </c>
      <c r="Q1848" s="10">
        <f t="shared" si="84"/>
        <v>41258.650196759263</v>
      </c>
      <c r="R1848" s="10">
        <f t="shared" si="85"/>
        <v>41228.650196759263</v>
      </c>
      <c r="S1848">
        <f t="shared" si="86"/>
        <v>2012</v>
      </c>
    </row>
    <row r="1849" spans="1:19" ht="42.75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8321</v>
      </c>
      <c r="P1849" t="s">
        <v>8322</v>
      </c>
      <c r="Q1849" s="10">
        <f t="shared" si="84"/>
        <v>42115.236481481479</v>
      </c>
      <c r="R1849" s="10">
        <f t="shared" si="85"/>
        <v>42094.236481481479</v>
      </c>
      <c r="S1849">
        <f t="shared" si="86"/>
        <v>2015</v>
      </c>
    </row>
    <row r="1850" spans="1:19" ht="42.75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8321</v>
      </c>
      <c r="P1850" t="s">
        <v>8322</v>
      </c>
      <c r="Q1850" s="10">
        <f t="shared" si="84"/>
        <v>40755.290972222225</v>
      </c>
      <c r="R1850" s="10">
        <f t="shared" si="85"/>
        <v>40691.788055555553</v>
      </c>
      <c r="S1850">
        <f t="shared" si="86"/>
        <v>2011</v>
      </c>
    </row>
    <row r="1851" spans="1:19" ht="28.5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8321</v>
      </c>
      <c r="P1851" t="s">
        <v>8322</v>
      </c>
      <c r="Q1851" s="10">
        <f t="shared" si="84"/>
        <v>41199.845590277779</v>
      </c>
      <c r="R1851" s="10">
        <f t="shared" si="85"/>
        <v>41169.845590277779</v>
      </c>
      <c r="S1851">
        <f t="shared" si="86"/>
        <v>2012</v>
      </c>
    </row>
    <row r="1852" spans="1:19" ht="42.75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8321</v>
      </c>
      <c r="P1852" t="s">
        <v>8322</v>
      </c>
      <c r="Q1852" s="10">
        <f t="shared" si="84"/>
        <v>41830.959490740745</v>
      </c>
      <c r="R1852" s="10">
        <f t="shared" si="85"/>
        <v>41800.959490740745</v>
      </c>
      <c r="S1852">
        <f t="shared" si="86"/>
        <v>2014</v>
      </c>
    </row>
    <row r="1853" spans="1:19" ht="42.75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8321</v>
      </c>
      <c r="P1853" t="s">
        <v>8322</v>
      </c>
      <c r="Q1853" s="10">
        <f t="shared" si="84"/>
        <v>41848.041666666664</v>
      </c>
      <c r="R1853" s="10">
        <f t="shared" si="85"/>
        <v>41827.906689814816</v>
      </c>
      <c r="S1853">
        <f t="shared" si="86"/>
        <v>2014</v>
      </c>
    </row>
    <row r="1854" spans="1:19" ht="42.75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8321</v>
      </c>
      <c r="P1854" t="s">
        <v>8322</v>
      </c>
      <c r="Q1854" s="10">
        <f t="shared" si="84"/>
        <v>42119</v>
      </c>
      <c r="R1854" s="10">
        <f t="shared" si="85"/>
        <v>42081.77143518519</v>
      </c>
      <c r="S1854">
        <f t="shared" si="86"/>
        <v>2015</v>
      </c>
    </row>
    <row r="1855" spans="1:19" ht="42.75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8321</v>
      </c>
      <c r="P1855" t="s">
        <v>8322</v>
      </c>
      <c r="Q1855" s="10">
        <f t="shared" si="84"/>
        <v>41227.102048611108</v>
      </c>
      <c r="R1855" s="10">
        <f t="shared" si="85"/>
        <v>41177.060381944444</v>
      </c>
      <c r="S1855">
        <f t="shared" si="86"/>
        <v>2012</v>
      </c>
    </row>
    <row r="1856" spans="1:19" ht="42.75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8321</v>
      </c>
      <c r="P1856" t="s">
        <v>8322</v>
      </c>
      <c r="Q1856" s="10">
        <f t="shared" si="84"/>
        <v>41418.021261574075</v>
      </c>
      <c r="R1856" s="10">
        <f t="shared" si="85"/>
        <v>41388.021261574075</v>
      </c>
      <c r="S1856">
        <f t="shared" si="86"/>
        <v>2013</v>
      </c>
    </row>
    <row r="1857" spans="1:19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8321</v>
      </c>
      <c r="P1857" t="s">
        <v>8322</v>
      </c>
      <c r="Q1857" s="10">
        <f t="shared" si="84"/>
        <v>41645.538657407407</v>
      </c>
      <c r="R1857" s="10">
        <f t="shared" si="85"/>
        <v>41600.538657407407</v>
      </c>
      <c r="S1857">
        <f t="shared" si="86"/>
        <v>2013</v>
      </c>
    </row>
    <row r="1858" spans="1:19" ht="42.75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8321</v>
      </c>
      <c r="P1858" t="s">
        <v>8322</v>
      </c>
      <c r="Q1858" s="10">
        <f t="shared" si="84"/>
        <v>41838.854999999996</v>
      </c>
      <c r="R1858" s="10">
        <f t="shared" si="85"/>
        <v>41817.854999999996</v>
      </c>
      <c r="S1858">
        <f t="shared" si="86"/>
        <v>2014</v>
      </c>
    </row>
    <row r="1859" spans="1:19" ht="42.75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8321</v>
      </c>
      <c r="P1859" t="s">
        <v>8322</v>
      </c>
      <c r="Q1859" s="10">
        <f t="shared" ref="Q1859:Q1922" si="87">(I1859/60/60/24)+DATE(1970,1,1)</f>
        <v>41894.76866898148</v>
      </c>
      <c r="R1859" s="10">
        <f t="shared" ref="R1859:R1922" si="88">(J1859/60/60/24)+DATE(1970, 1,1)</f>
        <v>41864.76866898148</v>
      </c>
      <c r="S1859">
        <f t="shared" ref="S1859:S1922" si="89">YEAR(R1859)</f>
        <v>2014</v>
      </c>
    </row>
    <row r="1860" spans="1:19" ht="42.75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8321</v>
      </c>
      <c r="P1860" t="s">
        <v>8322</v>
      </c>
      <c r="Q1860" s="10">
        <f t="shared" si="87"/>
        <v>40893.242141203707</v>
      </c>
      <c r="R1860" s="10">
        <f t="shared" si="88"/>
        <v>40833.200474537036</v>
      </c>
      <c r="S1860">
        <f t="shared" si="89"/>
        <v>2011</v>
      </c>
    </row>
    <row r="1861" spans="1:19" ht="28.5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8321</v>
      </c>
      <c r="P1861" t="s">
        <v>8322</v>
      </c>
      <c r="Q1861" s="10">
        <f t="shared" si="87"/>
        <v>40808.770011574074</v>
      </c>
      <c r="R1861" s="10">
        <f t="shared" si="88"/>
        <v>40778.770011574074</v>
      </c>
      <c r="S1861">
        <f t="shared" si="89"/>
        <v>2011</v>
      </c>
    </row>
    <row r="1862" spans="1:19" ht="42.75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8321</v>
      </c>
      <c r="P1862" t="s">
        <v>8322</v>
      </c>
      <c r="Q1862" s="10">
        <f t="shared" si="87"/>
        <v>41676.709305555552</v>
      </c>
      <c r="R1862" s="10">
        <f t="shared" si="88"/>
        <v>41655.709305555552</v>
      </c>
      <c r="S1862">
        <f t="shared" si="89"/>
        <v>2014</v>
      </c>
    </row>
    <row r="1863" spans="1:19" ht="42.75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8329</v>
      </c>
      <c r="P1863" t="s">
        <v>8331</v>
      </c>
      <c r="Q1863" s="10">
        <f t="shared" si="87"/>
        <v>42030.300243055557</v>
      </c>
      <c r="R1863" s="10">
        <f t="shared" si="88"/>
        <v>42000.300243055557</v>
      </c>
      <c r="S1863">
        <f t="shared" si="89"/>
        <v>2014</v>
      </c>
    </row>
    <row r="1864" spans="1:19" ht="42.75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8329</v>
      </c>
      <c r="P1864" t="s">
        <v>8331</v>
      </c>
      <c r="Q1864" s="10">
        <f t="shared" si="87"/>
        <v>42802.3125</v>
      </c>
      <c r="R1864" s="10">
        <f t="shared" si="88"/>
        <v>42755.492754629624</v>
      </c>
      <c r="S1864">
        <f t="shared" si="89"/>
        <v>2017</v>
      </c>
    </row>
    <row r="1865" spans="1:19" ht="42.75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8329</v>
      </c>
      <c r="P1865" t="s">
        <v>8331</v>
      </c>
      <c r="Q1865" s="10">
        <f t="shared" si="87"/>
        <v>41802.797280092593</v>
      </c>
      <c r="R1865" s="10">
        <f t="shared" si="88"/>
        <v>41772.797280092593</v>
      </c>
      <c r="S1865">
        <f t="shared" si="89"/>
        <v>2014</v>
      </c>
    </row>
    <row r="1866" spans="1:19" ht="42.75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8329</v>
      </c>
      <c r="P1866" t="s">
        <v>8331</v>
      </c>
      <c r="Q1866" s="10">
        <f t="shared" si="87"/>
        <v>41763.716435185182</v>
      </c>
      <c r="R1866" s="10">
        <f t="shared" si="88"/>
        <v>41733.716435185182</v>
      </c>
      <c r="S1866">
        <f t="shared" si="89"/>
        <v>2014</v>
      </c>
    </row>
    <row r="1867" spans="1:19" ht="42.75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8329</v>
      </c>
      <c r="P1867" t="s">
        <v>8331</v>
      </c>
      <c r="Q1867" s="10">
        <f t="shared" si="87"/>
        <v>42680.409108796302</v>
      </c>
      <c r="R1867" s="10">
        <f t="shared" si="88"/>
        <v>42645.367442129631</v>
      </c>
      <c r="S1867">
        <f t="shared" si="89"/>
        <v>2016</v>
      </c>
    </row>
    <row r="1868" spans="1:19" ht="42.75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8329</v>
      </c>
      <c r="P1868" t="s">
        <v>8331</v>
      </c>
      <c r="Q1868" s="10">
        <f t="shared" si="87"/>
        <v>42795.166666666672</v>
      </c>
      <c r="R1868" s="10">
        <f t="shared" si="88"/>
        <v>42742.246493055558</v>
      </c>
      <c r="S1868">
        <f t="shared" si="89"/>
        <v>2017</v>
      </c>
    </row>
    <row r="1869" spans="1:19" ht="42.75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8329</v>
      </c>
      <c r="P1869" t="s">
        <v>8331</v>
      </c>
      <c r="Q1869" s="10">
        <f t="shared" si="87"/>
        <v>42679.924907407403</v>
      </c>
      <c r="R1869" s="10">
        <f t="shared" si="88"/>
        <v>42649.924907407403</v>
      </c>
      <c r="S1869">
        <f t="shared" si="89"/>
        <v>2016</v>
      </c>
    </row>
    <row r="1870" spans="1:19" ht="42.75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8329</v>
      </c>
      <c r="P1870" t="s">
        <v>8331</v>
      </c>
      <c r="Q1870" s="10">
        <f t="shared" si="87"/>
        <v>42353.332638888889</v>
      </c>
      <c r="R1870" s="10">
        <f t="shared" si="88"/>
        <v>42328.779224537036</v>
      </c>
      <c r="S1870">
        <f t="shared" si="89"/>
        <v>2015</v>
      </c>
    </row>
    <row r="1871" spans="1:19" ht="42.75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8329</v>
      </c>
      <c r="P1871" t="s">
        <v>8331</v>
      </c>
      <c r="Q1871" s="10">
        <f t="shared" si="87"/>
        <v>42739.002881944441</v>
      </c>
      <c r="R1871" s="10">
        <f t="shared" si="88"/>
        <v>42709.002881944441</v>
      </c>
      <c r="S1871">
        <f t="shared" si="89"/>
        <v>2016</v>
      </c>
    </row>
    <row r="1872" spans="1:19" ht="42.75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8329</v>
      </c>
      <c r="P1872" t="s">
        <v>8331</v>
      </c>
      <c r="Q1872" s="10">
        <f t="shared" si="87"/>
        <v>42400.178472222222</v>
      </c>
      <c r="R1872" s="10">
        <f t="shared" si="88"/>
        <v>42371.355729166666</v>
      </c>
      <c r="S1872">
        <f t="shared" si="89"/>
        <v>2016</v>
      </c>
    </row>
    <row r="1873" spans="1:19" ht="42.75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8329</v>
      </c>
      <c r="P1873" t="s">
        <v>8331</v>
      </c>
      <c r="Q1873" s="10">
        <f t="shared" si="87"/>
        <v>41963.825243055559</v>
      </c>
      <c r="R1873" s="10">
        <f t="shared" si="88"/>
        <v>41923.783576388887</v>
      </c>
      <c r="S1873">
        <f t="shared" si="89"/>
        <v>2014</v>
      </c>
    </row>
    <row r="1874" spans="1:19" ht="42.75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8329</v>
      </c>
      <c r="P1874" t="s">
        <v>8331</v>
      </c>
      <c r="Q1874" s="10">
        <f t="shared" si="87"/>
        <v>42185.129652777774</v>
      </c>
      <c r="R1874" s="10">
        <f t="shared" si="88"/>
        <v>42155.129652777774</v>
      </c>
      <c r="S1874">
        <f t="shared" si="89"/>
        <v>2015</v>
      </c>
    </row>
    <row r="1875" spans="1:19" ht="42.75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8329</v>
      </c>
      <c r="P1875" t="s">
        <v>8331</v>
      </c>
      <c r="Q1875" s="10">
        <f t="shared" si="87"/>
        <v>42193.697916666672</v>
      </c>
      <c r="R1875" s="10">
        <f t="shared" si="88"/>
        <v>42164.615856481483</v>
      </c>
      <c r="S1875">
        <f t="shared" si="89"/>
        <v>2015</v>
      </c>
    </row>
    <row r="1876" spans="1:19" ht="57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8329</v>
      </c>
      <c r="P1876" t="s">
        <v>8331</v>
      </c>
      <c r="Q1876" s="10">
        <f t="shared" si="87"/>
        <v>42549.969131944439</v>
      </c>
      <c r="R1876" s="10">
        <f t="shared" si="88"/>
        <v>42529.969131944439</v>
      </c>
      <c r="S1876">
        <f t="shared" si="89"/>
        <v>2016</v>
      </c>
    </row>
    <row r="1877" spans="1:19" ht="28.5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8329</v>
      </c>
      <c r="P1877" t="s">
        <v>8331</v>
      </c>
      <c r="Q1877" s="10">
        <f t="shared" si="87"/>
        <v>42588.899398148147</v>
      </c>
      <c r="R1877" s="10">
        <f t="shared" si="88"/>
        <v>42528.899398148147</v>
      </c>
      <c r="S1877">
        <f t="shared" si="89"/>
        <v>2016</v>
      </c>
    </row>
    <row r="1878" spans="1:19" ht="42.75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8329</v>
      </c>
      <c r="P1878" t="s">
        <v>8331</v>
      </c>
      <c r="Q1878" s="10">
        <f t="shared" si="87"/>
        <v>41806.284780092588</v>
      </c>
      <c r="R1878" s="10">
        <f t="shared" si="88"/>
        <v>41776.284780092588</v>
      </c>
      <c r="S1878">
        <f t="shared" si="89"/>
        <v>2014</v>
      </c>
    </row>
    <row r="1879" spans="1:19" ht="28.5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8329</v>
      </c>
      <c r="P1879" t="s">
        <v>8331</v>
      </c>
      <c r="Q1879" s="10">
        <f t="shared" si="87"/>
        <v>42064.029224537036</v>
      </c>
      <c r="R1879" s="10">
        <f t="shared" si="88"/>
        <v>42035.029224537036</v>
      </c>
      <c r="S1879">
        <f t="shared" si="89"/>
        <v>2015</v>
      </c>
    </row>
    <row r="1880" spans="1:19" ht="42.75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8329</v>
      </c>
      <c r="P1880" t="s">
        <v>8331</v>
      </c>
      <c r="Q1880" s="10">
        <f t="shared" si="87"/>
        <v>41803.008738425924</v>
      </c>
      <c r="R1880" s="10">
        <f t="shared" si="88"/>
        <v>41773.008738425924</v>
      </c>
      <c r="S1880">
        <f t="shared" si="89"/>
        <v>2014</v>
      </c>
    </row>
    <row r="1881" spans="1:19" ht="42.75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8329</v>
      </c>
      <c r="P1881" t="s">
        <v>8331</v>
      </c>
      <c r="Q1881" s="10">
        <f t="shared" si="87"/>
        <v>42443.607974537037</v>
      </c>
      <c r="R1881" s="10">
        <f t="shared" si="88"/>
        <v>42413.649641203709</v>
      </c>
      <c r="S1881">
        <f t="shared" si="89"/>
        <v>2016</v>
      </c>
    </row>
    <row r="1882" spans="1:19" ht="28.5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8329</v>
      </c>
      <c r="P1882" t="s">
        <v>8331</v>
      </c>
      <c r="Q1882" s="10">
        <f t="shared" si="87"/>
        <v>42459.525231481486</v>
      </c>
      <c r="R1882" s="10">
        <f t="shared" si="88"/>
        <v>42430.566898148143</v>
      </c>
      <c r="S1882">
        <f t="shared" si="89"/>
        <v>2016</v>
      </c>
    </row>
    <row r="1883" spans="1:19" ht="42.75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8321</v>
      </c>
      <c r="P1883" t="s">
        <v>8325</v>
      </c>
      <c r="Q1883" s="10">
        <f t="shared" si="87"/>
        <v>42073.110983796301</v>
      </c>
      <c r="R1883" s="10">
        <f t="shared" si="88"/>
        <v>42043.152650462958</v>
      </c>
      <c r="S1883">
        <f t="shared" si="89"/>
        <v>2015</v>
      </c>
    </row>
    <row r="1884" spans="1:19" ht="42.75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8321</v>
      </c>
      <c r="P1884" t="s">
        <v>8325</v>
      </c>
      <c r="Q1884" s="10">
        <f t="shared" si="87"/>
        <v>41100.991666666669</v>
      </c>
      <c r="R1884" s="10">
        <f t="shared" si="88"/>
        <v>41067.949212962965</v>
      </c>
      <c r="S1884">
        <f t="shared" si="89"/>
        <v>2012</v>
      </c>
    </row>
    <row r="1885" spans="1:19" ht="42.75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8321</v>
      </c>
      <c r="P1885" t="s">
        <v>8325</v>
      </c>
      <c r="Q1885" s="10">
        <f t="shared" si="87"/>
        <v>41007.906342592592</v>
      </c>
      <c r="R1885" s="10">
        <f t="shared" si="88"/>
        <v>40977.948009259257</v>
      </c>
      <c r="S1885">
        <f t="shared" si="89"/>
        <v>2012</v>
      </c>
    </row>
    <row r="1886" spans="1:19" ht="42.75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8321</v>
      </c>
      <c r="P1886" t="s">
        <v>8325</v>
      </c>
      <c r="Q1886" s="10">
        <f t="shared" si="87"/>
        <v>41240.5</v>
      </c>
      <c r="R1886" s="10">
        <f t="shared" si="88"/>
        <v>41205.198321759257</v>
      </c>
      <c r="S1886">
        <f t="shared" si="89"/>
        <v>2012</v>
      </c>
    </row>
    <row r="1887" spans="1:19" ht="42.75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8321</v>
      </c>
      <c r="P1887" t="s">
        <v>8325</v>
      </c>
      <c r="Q1887" s="10">
        <f t="shared" si="87"/>
        <v>41131.916666666664</v>
      </c>
      <c r="R1887" s="10">
        <f t="shared" si="88"/>
        <v>41099.093865740739</v>
      </c>
      <c r="S1887">
        <f t="shared" si="89"/>
        <v>2012</v>
      </c>
    </row>
    <row r="1888" spans="1:19" ht="42.75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8321</v>
      </c>
      <c r="P1888" t="s">
        <v>8325</v>
      </c>
      <c r="Q1888" s="10">
        <f t="shared" si="87"/>
        <v>41955.94835648148</v>
      </c>
      <c r="R1888" s="10">
        <f t="shared" si="88"/>
        <v>41925.906689814816</v>
      </c>
      <c r="S1888">
        <f t="shared" si="89"/>
        <v>2014</v>
      </c>
    </row>
    <row r="1889" spans="1:19" ht="42.75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8321</v>
      </c>
      <c r="P1889" t="s">
        <v>8325</v>
      </c>
      <c r="Q1889" s="10">
        <f t="shared" si="87"/>
        <v>42341.895833333328</v>
      </c>
      <c r="R1889" s="10">
        <f t="shared" si="88"/>
        <v>42323.800138888888</v>
      </c>
      <c r="S1889">
        <f t="shared" si="89"/>
        <v>2015</v>
      </c>
    </row>
    <row r="1890" spans="1:19" ht="42.75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8321</v>
      </c>
      <c r="P1890" t="s">
        <v>8325</v>
      </c>
      <c r="Q1890" s="10">
        <f t="shared" si="87"/>
        <v>40330.207638888889</v>
      </c>
      <c r="R1890" s="10">
        <f t="shared" si="88"/>
        <v>40299.239953703705</v>
      </c>
      <c r="S1890">
        <f t="shared" si="89"/>
        <v>2010</v>
      </c>
    </row>
    <row r="1891" spans="1:19" ht="42.75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8321</v>
      </c>
      <c r="P1891" t="s">
        <v>8325</v>
      </c>
      <c r="Q1891" s="10">
        <f t="shared" si="87"/>
        <v>41344.751689814817</v>
      </c>
      <c r="R1891" s="10">
        <f t="shared" si="88"/>
        <v>41299.793356481481</v>
      </c>
      <c r="S1891">
        <f t="shared" si="89"/>
        <v>2013</v>
      </c>
    </row>
    <row r="1892" spans="1:19" ht="42.75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8321</v>
      </c>
      <c r="P1892" t="s">
        <v>8325</v>
      </c>
      <c r="Q1892" s="10">
        <f t="shared" si="87"/>
        <v>41258.786203703705</v>
      </c>
      <c r="R1892" s="10">
        <f t="shared" si="88"/>
        <v>41228.786203703705</v>
      </c>
      <c r="S1892">
        <f t="shared" si="89"/>
        <v>2012</v>
      </c>
    </row>
    <row r="1893" spans="1:19" ht="57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8321</v>
      </c>
      <c r="P1893" t="s">
        <v>8325</v>
      </c>
      <c r="Q1893" s="10">
        <f t="shared" si="87"/>
        <v>40381.25</v>
      </c>
      <c r="R1893" s="10">
        <f t="shared" si="88"/>
        <v>40335.798078703701</v>
      </c>
      <c r="S1893">
        <f t="shared" si="89"/>
        <v>2010</v>
      </c>
    </row>
    <row r="1894" spans="1:19" ht="42.75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8321</v>
      </c>
      <c r="P1894" t="s">
        <v>8325</v>
      </c>
      <c r="Q1894" s="10">
        <f t="shared" si="87"/>
        <v>40701.637511574074</v>
      </c>
      <c r="R1894" s="10">
        <f t="shared" si="88"/>
        <v>40671.637511574074</v>
      </c>
      <c r="S1894">
        <f t="shared" si="89"/>
        <v>2011</v>
      </c>
    </row>
    <row r="1895" spans="1:19" ht="42.75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8321</v>
      </c>
      <c r="P1895" t="s">
        <v>8325</v>
      </c>
      <c r="Q1895" s="10">
        <f t="shared" si="87"/>
        <v>40649.165972222225</v>
      </c>
      <c r="R1895" s="10">
        <f t="shared" si="88"/>
        <v>40632.94195601852</v>
      </c>
      <c r="S1895">
        <f t="shared" si="89"/>
        <v>2011</v>
      </c>
    </row>
    <row r="1896" spans="1:19" ht="28.5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8321</v>
      </c>
      <c r="P1896" t="s">
        <v>8325</v>
      </c>
      <c r="Q1896" s="10">
        <f t="shared" si="87"/>
        <v>40951.904895833337</v>
      </c>
      <c r="R1896" s="10">
        <f t="shared" si="88"/>
        <v>40920.904895833337</v>
      </c>
      <c r="S1896">
        <f t="shared" si="89"/>
        <v>2012</v>
      </c>
    </row>
    <row r="1897" spans="1:19" ht="57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8321</v>
      </c>
      <c r="P1897" t="s">
        <v>8325</v>
      </c>
      <c r="Q1897" s="10">
        <f t="shared" si="87"/>
        <v>42297.746782407412</v>
      </c>
      <c r="R1897" s="10">
        <f t="shared" si="88"/>
        <v>42267.746782407412</v>
      </c>
      <c r="S1897">
        <f t="shared" si="89"/>
        <v>2015</v>
      </c>
    </row>
    <row r="1898" spans="1:19" ht="42.75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8321</v>
      </c>
      <c r="P1898" t="s">
        <v>8325</v>
      </c>
      <c r="Q1898" s="10">
        <f t="shared" si="87"/>
        <v>41011.710243055553</v>
      </c>
      <c r="R1898" s="10">
        <f t="shared" si="88"/>
        <v>40981.710243055553</v>
      </c>
      <c r="S1898">
        <f t="shared" si="89"/>
        <v>2012</v>
      </c>
    </row>
    <row r="1899" spans="1:19" ht="42.75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8321</v>
      </c>
      <c r="P1899" t="s">
        <v>8325</v>
      </c>
      <c r="Q1899" s="10">
        <f t="shared" si="87"/>
        <v>41702.875</v>
      </c>
      <c r="R1899" s="10">
        <f t="shared" si="88"/>
        <v>41680.583402777782</v>
      </c>
      <c r="S1899">
        <f t="shared" si="89"/>
        <v>2014</v>
      </c>
    </row>
    <row r="1900" spans="1:19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8321</v>
      </c>
      <c r="P1900" t="s">
        <v>8325</v>
      </c>
      <c r="Q1900" s="10">
        <f t="shared" si="87"/>
        <v>42401.75</v>
      </c>
      <c r="R1900" s="10">
        <f t="shared" si="88"/>
        <v>42366.192974537036</v>
      </c>
      <c r="S1900">
        <f t="shared" si="89"/>
        <v>2015</v>
      </c>
    </row>
    <row r="1901" spans="1:19" ht="42.75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8321</v>
      </c>
      <c r="P1901" t="s">
        <v>8325</v>
      </c>
      <c r="Q1901" s="10">
        <f t="shared" si="87"/>
        <v>42088.90006944444</v>
      </c>
      <c r="R1901" s="10">
        <f t="shared" si="88"/>
        <v>42058.941736111112</v>
      </c>
      <c r="S1901">
        <f t="shared" si="89"/>
        <v>2015</v>
      </c>
    </row>
    <row r="1902" spans="1:19" ht="42.75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8321</v>
      </c>
      <c r="P1902" t="s">
        <v>8325</v>
      </c>
      <c r="Q1902" s="10">
        <f t="shared" si="87"/>
        <v>41188.415972222225</v>
      </c>
      <c r="R1902" s="10">
        <f t="shared" si="88"/>
        <v>41160.871886574074</v>
      </c>
      <c r="S1902">
        <f t="shared" si="89"/>
        <v>2012</v>
      </c>
    </row>
    <row r="1903" spans="1:19" ht="42.75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8315</v>
      </c>
      <c r="P1903" t="s">
        <v>8344</v>
      </c>
      <c r="Q1903" s="10">
        <f t="shared" si="87"/>
        <v>42146.541666666672</v>
      </c>
      <c r="R1903" s="10">
        <f t="shared" si="88"/>
        <v>42116.54315972222</v>
      </c>
      <c r="S1903">
        <f t="shared" si="89"/>
        <v>2015</v>
      </c>
    </row>
    <row r="1904" spans="1:19" ht="42.75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8315</v>
      </c>
      <c r="P1904" t="s">
        <v>8344</v>
      </c>
      <c r="Q1904" s="10">
        <f t="shared" si="87"/>
        <v>42067.789895833332</v>
      </c>
      <c r="R1904" s="10">
        <f t="shared" si="88"/>
        <v>42037.789895833332</v>
      </c>
      <c r="S1904">
        <f t="shared" si="89"/>
        <v>2015</v>
      </c>
    </row>
    <row r="1905" spans="1:19" ht="42.75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8315</v>
      </c>
      <c r="P1905" t="s">
        <v>8344</v>
      </c>
      <c r="Q1905" s="10">
        <f t="shared" si="87"/>
        <v>42762.770729166667</v>
      </c>
      <c r="R1905" s="10">
        <f t="shared" si="88"/>
        <v>42702.770729166667</v>
      </c>
      <c r="S1905">
        <f t="shared" si="89"/>
        <v>2016</v>
      </c>
    </row>
    <row r="1906" spans="1:19" ht="42.75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8315</v>
      </c>
      <c r="P1906" t="s">
        <v>8344</v>
      </c>
      <c r="Q1906" s="10">
        <f t="shared" si="87"/>
        <v>42371.685428240744</v>
      </c>
      <c r="R1906" s="10">
        <f t="shared" si="88"/>
        <v>42326.685428240744</v>
      </c>
      <c r="S1906">
        <f t="shared" si="89"/>
        <v>2015</v>
      </c>
    </row>
    <row r="1907" spans="1:19" ht="42.75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8315</v>
      </c>
      <c r="P1907" t="s">
        <v>8344</v>
      </c>
      <c r="Q1907" s="10">
        <f t="shared" si="87"/>
        <v>41889.925856481481</v>
      </c>
      <c r="R1907" s="10">
        <f t="shared" si="88"/>
        <v>41859.925856481481</v>
      </c>
      <c r="S1907">
        <f t="shared" si="89"/>
        <v>2014</v>
      </c>
    </row>
    <row r="1908" spans="1:19" ht="42.75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8315</v>
      </c>
      <c r="P1908" t="s">
        <v>8344</v>
      </c>
      <c r="Q1908" s="10">
        <f t="shared" si="87"/>
        <v>42544.671099537038</v>
      </c>
      <c r="R1908" s="10">
        <f t="shared" si="88"/>
        <v>42514.671099537038</v>
      </c>
      <c r="S1908">
        <f t="shared" si="89"/>
        <v>2016</v>
      </c>
    </row>
    <row r="1909" spans="1:19" ht="42.75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8315</v>
      </c>
      <c r="P1909" t="s">
        <v>8344</v>
      </c>
      <c r="Q1909" s="10">
        <f t="shared" si="87"/>
        <v>41782.587094907409</v>
      </c>
      <c r="R1909" s="10">
        <f t="shared" si="88"/>
        <v>41767.587094907409</v>
      </c>
      <c r="S1909">
        <f t="shared" si="89"/>
        <v>2014</v>
      </c>
    </row>
    <row r="1910" spans="1:19" ht="42.75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8315</v>
      </c>
      <c r="P1910" t="s">
        <v>8344</v>
      </c>
      <c r="Q1910" s="10">
        <f t="shared" si="87"/>
        <v>42733.917824074073</v>
      </c>
      <c r="R1910" s="10">
        <f t="shared" si="88"/>
        <v>42703.917824074073</v>
      </c>
      <c r="S1910">
        <f t="shared" si="89"/>
        <v>2016</v>
      </c>
    </row>
    <row r="1911" spans="1:19" ht="42.75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8315</v>
      </c>
      <c r="P1911" t="s">
        <v>8344</v>
      </c>
      <c r="Q1911" s="10">
        <f t="shared" si="87"/>
        <v>41935.429155092592</v>
      </c>
      <c r="R1911" s="10">
        <f t="shared" si="88"/>
        <v>41905.429155092592</v>
      </c>
      <c r="S1911">
        <f t="shared" si="89"/>
        <v>2014</v>
      </c>
    </row>
    <row r="1912" spans="1:19" ht="42.75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8315</v>
      </c>
      <c r="P1912" t="s">
        <v>8344</v>
      </c>
      <c r="Q1912" s="10">
        <f t="shared" si="87"/>
        <v>42308.947916666672</v>
      </c>
      <c r="R1912" s="10">
        <f t="shared" si="88"/>
        <v>42264.963159722218</v>
      </c>
      <c r="S1912">
        <f t="shared" si="89"/>
        <v>2015</v>
      </c>
    </row>
    <row r="1913" spans="1:19" ht="42.75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8315</v>
      </c>
      <c r="P1913" t="s">
        <v>8344</v>
      </c>
      <c r="Q1913" s="10">
        <f t="shared" si="87"/>
        <v>41860.033958333333</v>
      </c>
      <c r="R1913" s="10">
        <f t="shared" si="88"/>
        <v>41830.033958333333</v>
      </c>
      <c r="S1913">
        <f t="shared" si="89"/>
        <v>2014</v>
      </c>
    </row>
    <row r="1914" spans="1:19" ht="42.75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8315</v>
      </c>
      <c r="P1914" t="s">
        <v>8344</v>
      </c>
      <c r="Q1914" s="10">
        <f t="shared" si="87"/>
        <v>42159.226388888885</v>
      </c>
      <c r="R1914" s="10">
        <f t="shared" si="88"/>
        <v>42129.226388888885</v>
      </c>
      <c r="S1914">
        <f t="shared" si="89"/>
        <v>2015</v>
      </c>
    </row>
    <row r="1915" spans="1:19" ht="28.5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8315</v>
      </c>
      <c r="P1915" t="s">
        <v>8344</v>
      </c>
      <c r="Q1915" s="10">
        <f t="shared" si="87"/>
        <v>41920.511319444442</v>
      </c>
      <c r="R1915" s="10">
        <f t="shared" si="88"/>
        <v>41890.511319444442</v>
      </c>
      <c r="S1915">
        <f t="shared" si="89"/>
        <v>2014</v>
      </c>
    </row>
    <row r="1916" spans="1:19" ht="42.75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8315</v>
      </c>
      <c r="P1916" t="s">
        <v>8344</v>
      </c>
      <c r="Q1916" s="10">
        <f t="shared" si="87"/>
        <v>41944.165972222225</v>
      </c>
      <c r="R1916" s="10">
        <f t="shared" si="88"/>
        <v>41929.174456018518</v>
      </c>
      <c r="S1916">
        <f t="shared" si="89"/>
        <v>2014</v>
      </c>
    </row>
    <row r="1917" spans="1:19" ht="42.75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8315</v>
      </c>
      <c r="P1917" t="s">
        <v>8344</v>
      </c>
      <c r="Q1917" s="10">
        <f t="shared" si="87"/>
        <v>41884.04886574074</v>
      </c>
      <c r="R1917" s="10">
        <f t="shared" si="88"/>
        <v>41864.04886574074</v>
      </c>
      <c r="S1917">
        <f t="shared" si="89"/>
        <v>2014</v>
      </c>
    </row>
    <row r="1918" spans="1:19" ht="28.5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8315</v>
      </c>
      <c r="P1918" t="s">
        <v>8344</v>
      </c>
      <c r="Q1918" s="10">
        <f t="shared" si="87"/>
        <v>42681.758969907409</v>
      </c>
      <c r="R1918" s="10">
        <f t="shared" si="88"/>
        <v>42656.717303240745</v>
      </c>
      <c r="S1918">
        <f t="shared" si="89"/>
        <v>2016</v>
      </c>
    </row>
    <row r="1919" spans="1:19" ht="28.5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8315</v>
      </c>
      <c r="P1919" t="s">
        <v>8344</v>
      </c>
      <c r="Q1919" s="10">
        <f t="shared" si="87"/>
        <v>42776.270057870366</v>
      </c>
      <c r="R1919" s="10">
        <f t="shared" si="88"/>
        <v>42746.270057870366</v>
      </c>
      <c r="S1919">
        <f t="shared" si="89"/>
        <v>2017</v>
      </c>
    </row>
    <row r="1920" spans="1:19" ht="42.75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8315</v>
      </c>
      <c r="P1920" t="s">
        <v>8344</v>
      </c>
      <c r="Q1920" s="10">
        <f t="shared" si="87"/>
        <v>41863.789942129632</v>
      </c>
      <c r="R1920" s="10">
        <f t="shared" si="88"/>
        <v>41828.789942129632</v>
      </c>
      <c r="S1920">
        <f t="shared" si="89"/>
        <v>2014</v>
      </c>
    </row>
    <row r="1921" spans="1:19" ht="42.75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8315</v>
      </c>
      <c r="P1921" t="s">
        <v>8344</v>
      </c>
      <c r="Q1921" s="10">
        <f t="shared" si="87"/>
        <v>42143.875567129624</v>
      </c>
      <c r="R1921" s="10">
        <f t="shared" si="88"/>
        <v>42113.875567129624</v>
      </c>
      <c r="S1921">
        <f t="shared" si="89"/>
        <v>2015</v>
      </c>
    </row>
    <row r="1922" spans="1:19" ht="42.75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8315</v>
      </c>
      <c r="P1922" t="s">
        <v>8344</v>
      </c>
      <c r="Q1922" s="10">
        <f t="shared" si="87"/>
        <v>42298.958333333328</v>
      </c>
      <c r="R1922" s="10">
        <f t="shared" si="88"/>
        <v>42270.875706018516</v>
      </c>
      <c r="S1922">
        <f t="shared" si="89"/>
        <v>2015</v>
      </c>
    </row>
    <row r="1923" spans="1:19" ht="28.5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8321</v>
      </c>
      <c r="P1923" t="s">
        <v>8325</v>
      </c>
      <c r="Q1923" s="10">
        <f t="shared" ref="Q1923:Q1986" si="90">(I1923/60/60/24)+DATE(1970,1,1)</f>
        <v>41104.221562500003</v>
      </c>
      <c r="R1923" s="10">
        <f t="shared" ref="R1923:R1986" si="91">(J1923/60/60/24)+DATE(1970, 1,1)</f>
        <v>41074.221562500003</v>
      </c>
      <c r="S1923">
        <f t="shared" ref="S1923:S1986" si="92">YEAR(R1923)</f>
        <v>2012</v>
      </c>
    </row>
    <row r="1924" spans="1:19" ht="42.75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8321</v>
      </c>
      <c r="P1924" t="s">
        <v>8325</v>
      </c>
      <c r="Q1924" s="10">
        <f t="shared" si="90"/>
        <v>41620.255868055552</v>
      </c>
      <c r="R1924" s="10">
        <f t="shared" si="91"/>
        <v>41590.255868055552</v>
      </c>
      <c r="S1924">
        <f t="shared" si="92"/>
        <v>2013</v>
      </c>
    </row>
    <row r="1925" spans="1:19" ht="42.75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8321</v>
      </c>
      <c r="P1925" t="s">
        <v>8325</v>
      </c>
      <c r="Q1925" s="10">
        <f t="shared" si="90"/>
        <v>40813.207638888889</v>
      </c>
      <c r="R1925" s="10">
        <f t="shared" si="91"/>
        <v>40772.848749999997</v>
      </c>
      <c r="S1925">
        <f t="shared" si="92"/>
        <v>2011</v>
      </c>
    </row>
    <row r="1926" spans="1:19" ht="57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8321</v>
      </c>
      <c r="P1926" t="s">
        <v>8325</v>
      </c>
      <c r="Q1926" s="10">
        <f t="shared" si="90"/>
        <v>41654.814583333333</v>
      </c>
      <c r="R1926" s="10">
        <f t="shared" si="91"/>
        <v>41626.761053240742</v>
      </c>
      <c r="S1926">
        <f t="shared" si="92"/>
        <v>2013</v>
      </c>
    </row>
    <row r="1927" spans="1:19" ht="28.5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8321</v>
      </c>
      <c r="P1927" t="s">
        <v>8325</v>
      </c>
      <c r="Q1927" s="10">
        <f t="shared" si="90"/>
        <v>41558</v>
      </c>
      <c r="R1927" s="10">
        <f t="shared" si="91"/>
        <v>41535.90148148148</v>
      </c>
      <c r="S1927">
        <f t="shared" si="92"/>
        <v>2013</v>
      </c>
    </row>
    <row r="1928" spans="1:19" ht="57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8321</v>
      </c>
      <c r="P1928" t="s">
        <v>8325</v>
      </c>
      <c r="Q1928" s="10">
        <f t="shared" si="90"/>
        <v>40484.018055555556</v>
      </c>
      <c r="R1928" s="10">
        <f t="shared" si="91"/>
        <v>40456.954351851848</v>
      </c>
      <c r="S1928">
        <f t="shared" si="92"/>
        <v>2010</v>
      </c>
    </row>
    <row r="1929" spans="1:19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8321</v>
      </c>
      <c r="P1929" t="s">
        <v>8325</v>
      </c>
      <c r="Q1929" s="10">
        <f t="shared" si="90"/>
        <v>40976.207638888889</v>
      </c>
      <c r="R1929" s="10">
        <f t="shared" si="91"/>
        <v>40960.861562500002</v>
      </c>
      <c r="S1929">
        <f t="shared" si="92"/>
        <v>2012</v>
      </c>
    </row>
    <row r="1930" spans="1:19" ht="28.5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8321</v>
      </c>
      <c r="P1930" t="s">
        <v>8325</v>
      </c>
      <c r="Q1930" s="10">
        <f t="shared" si="90"/>
        <v>41401.648078703707</v>
      </c>
      <c r="R1930" s="10">
        <f t="shared" si="91"/>
        <v>41371.648078703707</v>
      </c>
      <c r="S1930">
        <f t="shared" si="92"/>
        <v>2013</v>
      </c>
    </row>
    <row r="1931" spans="1:19" ht="42.75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8321</v>
      </c>
      <c r="P1931" t="s">
        <v>8325</v>
      </c>
      <c r="Q1931" s="10">
        <f t="shared" si="90"/>
        <v>40729.021597222221</v>
      </c>
      <c r="R1931" s="10">
        <f t="shared" si="91"/>
        <v>40687.021597222221</v>
      </c>
      <c r="S1931">
        <f t="shared" si="92"/>
        <v>2011</v>
      </c>
    </row>
    <row r="1932" spans="1:19" ht="28.5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8321</v>
      </c>
      <c r="P1932" t="s">
        <v>8325</v>
      </c>
      <c r="Q1932" s="10">
        <f t="shared" si="90"/>
        <v>41462.558819444443</v>
      </c>
      <c r="R1932" s="10">
        <f t="shared" si="91"/>
        <v>41402.558819444443</v>
      </c>
      <c r="S1932">
        <f t="shared" si="92"/>
        <v>2013</v>
      </c>
    </row>
    <row r="1933" spans="1:19" ht="42.75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8321</v>
      </c>
      <c r="P1933" t="s">
        <v>8325</v>
      </c>
      <c r="Q1933" s="10">
        <f t="shared" si="90"/>
        <v>41051.145833333336</v>
      </c>
      <c r="R1933" s="10">
        <f t="shared" si="91"/>
        <v>41037.892465277779</v>
      </c>
      <c r="S1933">
        <f t="shared" si="92"/>
        <v>2012</v>
      </c>
    </row>
    <row r="1934" spans="1:19" ht="42.75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8321</v>
      </c>
      <c r="P1934" t="s">
        <v>8325</v>
      </c>
      <c r="Q1934" s="10">
        <f t="shared" si="90"/>
        <v>40932.809872685182</v>
      </c>
      <c r="R1934" s="10">
        <f t="shared" si="91"/>
        <v>40911.809872685182</v>
      </c>
      <c r="S1934">
        <f t="shared" si="92"/>
        <v>2012</v>
      </c>
    </row>
    <row r="1935" spans="1:19" ht="42.75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8321</v>
      </c>
      <c r="P1935" t="s">
        <v>8325</v>
      </c>
      <c r="Q1935" s="10">
        <f t="shared" si="90"/>
        <v>41909.130868055552</v>
      </c>
      <c r="R1935" s="10">
        <f t="shared" si="91"/>
        <v>41879.130868055552</v>
      </c>
      <c r="S1935">
        <f t="shared" si="92"/>
        <v>2014</v>
      </c>
    </row>
    <row r="1936" spans="1:19" ht="42.75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8321</v>
      </c>
      <c r="P1936" t="s">
        <v>8325</v>
      </c>
      <c r="Q1936" s="10">
        <f t="shared" si="90"/>
        <v>40902.208333333336</v>
      </c>
      <c r="R1936" s="10">
        <f t="shared" si="91"/>
        <v>40865.867141203707</v>
      </c>
      <c r="S1936">
        <f t="shared" si="92"/>
        <v>2011</v>
      </c>
    </row>
    <row r="1937" spans="1:19" ht="42.75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8321</v>
      </c>
      <c r="P1937" t="s">
        <v>8325</v>
      </c>
      <c r="Q1937" s="10">
        <f t="shared" si="90"/>
        <v>41811.207638888889</v>
      </c>
      <c r="R1937" s="10">
        <f t="shared" si="91"/>
        <v>41773.932534722226</v>
      </c>
      <c r="S1937">
        <f t="shared" si="92"/>
        <v>2014</v>
      </c>
    </row>
    <row r="1938" spans="1:19" ht="42.75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8321</v>
      </c>
      <c r="P1938" t="s">
        <v>8325</v>
      </c>
      <c r="Q1938" s="10">
        <f t="shared" si="90"/>
        <v>40883.249305555553</v>
      </c>
      <c r="R1938" s="10">
        <f t="shared" si="91"/>
        <v>40852.889699074076</v>
      </c>
      <c r="S1938">
        <f t="shared" si="92"/>
        <v>2011</v>
      </c>
    </row>
    <row r="1939" spans="1:19" ht="42.75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8321</v>
      </c>
      <c r="P1939" t="s">
        <v>8325</v>
      </c>
      <c r="Q1939" s="10">
        <f t="shared" si="90"/>
        <v>41075.165972222225</v>
      </c>
      <c r="R1939" s="10">
        <f t="shared" si="91"/>
        <v>41059.118993055556</v>
      </c>
      <c r="S1939">
        <f t="shared" si="92"/>
        <v>2012</v>
      </c>
    </row>
    <row r="1940" spans="1:19" ht="42.75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8321</v>
      </c>
      <c r="P1940" t="s">
        <v>8325</v>
      </c>
      <c r="Q1940" s="10">
        <f t="shared" si="90"/>
        <v>41457.208333333336</v>
      </c>
      <c r="R1940" s="10">
        <f t="shared" si="91"/>
        <v>41426.259618055556</v>
      </c>
      <c r="S1940">
        <f t="shared" si="92"/>
        <v>2013</v>
      </c>
    </row>
    <row r="1941" spans="1:19" ht="42.75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8321</v>
      </c>
      <c r="P1941" t="s">
        <v>8325</v>
      </c>
      <c r="Q1941" s="10">
        <f t="shared" si="90"/>
        <v>41343.943379629629</v>
      </c>
      <c r="R1941" s="10">
        <f t="shared" si="91"/>
        <v>41313.985046296293</v>
      </c>
      <c r="S1941">
        <f t="shared" si="92"/>
        <v>2013</v>
      </c>
    </row>
    <row r="1942" spans="1:19" ht="42.75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8321</v>
      </c>
      <c r="P1942" t="s">
        <v>8325</v>
      </c>
      <c r="Q1942" s="10">
        <f t="shared" si="90"/>
        <v>40709.165972222225</v>
      </c>
      <c r="R1942" s="10">
        <f t="shared" si="91"/>
        <v>40670.507326388892</v>
      </c>
      <c r="S1942">
        <f t="shared" si="92"/>
        <v>2011</v>
      </c>
    </row>
    <row r="1943" spans="1:19" ht="42.75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8315</v>
      </c>
      <c r="P1943" t="s">
        <v>8345</v>
      </c>
      <c r="Q1943" s="10">
        <f t="shared" si="90"/>
        <v>41774.290868055556</v>
      </c>
      <c r="R1943" s="10">
        <f t="shared" si="91"/>
        <v>41744.290868055556</v>
      </c>
      <c r="S1943">
        <f t="shared" si="92"/>
        <v>2014</v>
      </c>
    </row>
    <row r="1944" spans="1:19" ht="42.75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8315</v>
      </c>
      <c r="P1944" t="s">
        <v>8345</v>
      </c>
      <c r="Q1944" s="10">
        <f t="shared" si="90"/>
        <v>40728.828009259261</v>
      </c>
      <c r="R1944" s="10">
        <f t="shared" si="91"/>
        <v>40638.828009259261</v>
      </c>
      <c r="S1944">
        <f t="shared" si="92"/>
        <v>2011</v>
      </c>
    </row>
    <row r="1945" spans="1:19" ht="42.75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8315</v>
      </c>
      <c r="P1945" t="s">
        <v>8345</v>
      </c>
      <c r="Q1945" s="10">
        <f t="shared" si="90"/>
        <v>42593.269861111112</v>
      </c>
      <c r="R1945" s="10">
        <f t="shared" si="91"/>
        <v>42548.269861111112</v>
      </c>
      <c r="S1945">
        <f t="shared" si="92"/>
        <v>2016</v>
      </c>
    </row>
    <row r="1946" spans="1:19" ht="42.75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8315</v>
      </c>
      <c r="P1946" t="s">
        <v>8345</v>
      </c>
      <c r="Q1946" s="10">
        <f t="shared" si="90"/>
        <v>41760.584374999999</v>
      </c>
      <c r="R1946" s="10">
        <f t="shared" si="91"/>
        <v>41730.584374999999</v>
      </c>
      <c r="S1946">
        <f t="shared" si="92"/>
        <v>2014</v>
      </c>
    </row>
    <row r="1947" spans="1:19" ht="42.75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8315</v>
      </c>
      <c r="P1947" t="s">
        <v>8345</v>
      </c>
      <c r="Q1947" s="10">
        <f t="shared" si="90"/>
        <v>42197.251828703709</v>
      </c>
      <c r="R1947" s="10">
        <f t="shared" si="91"/>
        <v>42157.251828703709</v>
      </c>
      <c r="S1947">
        <f t="shared" si="92"/>
        <v>2015</v>
      </c>
    </row>
    <row r="1948" spans="1:19" ht="42.75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8315</v>
      </c>
      <c r="P1948" t="s">
        <v>8345</v>
      </c>
      <c r="Q1948" s="10">
        <f t="shared" si="90"/>
        <v>41749.108344907407</v>
      </c>
      <c r="R1948" s="10">
        <f t="shared" si="91"/>
        <v>41689.150011574071</v>
      </c>
      <c r="S1948">
        <f t="shared" si="92"/>
        <v>2014</v>
      </c>
    </row>
    <row r="1949" spans="1:19" ht="57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8315</v>
      </c>
      <c r="P1949" t="s">
        <v>8345</v>
      </c>
      <c r="Q1949" s="10">
        <f t="shared" si="90"/>
        <v>40140.249305555553</v>
      </c>
      <c r="R1949" s="10">
        <f t="shared" si="91"/>
        <v>40102.918055555558</v>
      </c>
      <c r="S1949">
        <f t="shared" si="92"/>
        <v>2009</v>
      </c>
    </row>
    <row r="1950" spans="1:19" ht="28.5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8315</v>
      </c>
      <c r="P1950" t="s">
        <v>8345</v>
      </c>
      <c r="Q1950" s="10">
        <f t="shared" si="90"/>
        <v>42527.709722222222</v>
      </c>
      <c r="R1950" s="10">
        <f t="shared" si="91"/>
        <v>42473.604270833333</v>
      </c>
      <c r="S1950">
        <f t="shared" si="92"/>
        <v>2016</v>
      </c>
    </row>
    <row r="1951" spans="1:19" ht="42.75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8315</v>
      </c>
      <c r="P1951" t="s">
        <v>8345</v>
      </c>
      <c r="Q1951" s="10">
        <f t="shared" si="90"/>
        <v>41830.423043981478</v>
      </c>
      <c r="R1951" s="10">
        <f t="shared" si="91"/>
        <v>41800.423043981478</v>
      </c>
      <c r="S1951">
        <f t="shared" si="92"/>
        <v>2014</v>
      </c>
    </row>
    <row r="1952" spans="1:19" ht="42.75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8315</v>
      </c>
      <c r="P1952" t="s">
        <v>8345</v>
      </c>
      <c r="Q1952" s="10">
        <f t="shared" si="90"/>
        <v>40655.181400462963</v>
      </c>
      <c r="R1952" s="10">
        <f t="shared" si="91"/>
        <v>40624.181400462963</v>
      </c>
      <c r="S1952">
        <f t="shared" si="92"/>
        <v>2011</v>
      </c>
    </row>
    <row r="1953" spans="1:19" ht="42.75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8315</v>
      </c>
      <c r="P1953" t="s">
        <v>8345</v>
      </c>
      <c r="Q1953" s="10">
        <f t="shared" si="90"/>
        <v>42681.462233796294</v>
      </c>
      <c r="R1953" s="10">
        <f t="shared" si="91"/>
        <v>42651.420567129629</v>
      </c>
      <c r="S1953">
        <f t="shared" si="92"/>
        <v>2016</v>
      </c>
    </row>
    <row r="1954" spans="1:19" ht="42.75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8315</v>
      </c>
      <c r="P1954" t="s">
        <v>8345</v>
      </c>
      <c r="Q1954" s="10">
        <f t="shared" si="90"/>
        <v>41563.60665509259</v>
      </c>
      <c r="R1954" s="10">
        <f t="shared" si="91"/>
        <v>41526.60665509259</v>
      </c>
      <c r="S1954">
        <f t="shared" si="92"/>
        <v>2013</v>
      </c>
    </row>
    <row r="1955" spans="1:19" ht="42.75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8315</v>
      </c>
      <c r="P1955" t="s">
        <v>8345</v>
      </c>
      <c r="Q1955" s="10">
        <f t="shared" si="90"/>
        <v>40970.125</v>
      </c>
      <c r="R1955" s="10">
        <f t="shared" si="91"/>
        <v>40941.199826388889</v>
      </c>
      <c r="S1955">
        <f t="shared" si="92"/>
        <v>2012</v>
      </c>
    </row>
    <row r="1956" spans="1:19" ht="28.5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8315</v>
      </c>
      <c r="P1956" t="s">
        <v>8345</v>
      </c>
      <c r="Q1956" s="10">
        <f t="shared" si="90"/>
        <v>42441.208333333328</v>
      </c>
      <c r="R1956" s="10">
        <f t="shared" si="91"/>
        <v>42394.580740740741</v>
      </c>
      <c r="S1956">
        <f t="shared" si="92"/>
        <v>2016</v>
      </c>
    </row>
    <row r="1957" spans="1:19" ht="42.75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8315</v>
      </c>
      <c r="P1957" t="s">
        <v>8345</v>
      </c>
      <c r="Q1957" s="10">
        <f t="shared" si="90"/>
        <v>41052.791666666664</v>
      </c>
      <c r="R1957" s="10">
        <f t="shared" si="91"/>
        <v>41020.271770833337</v>
      </c>
      <c r="S1957">
        <f t="shared" si="92"/>
        <v>2012</v>
      </c>
    </row>
    <row r="1958" spans="1:19" ht="42.75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8315</v>
      </c>
      <c r="P1958" t="s">
        <v>8345</v>
      </c>
      <c r="Q1958" s="10">
        <f t="shared" si="90"/>
        <v>42112.882002314815</v>
      </c>
      <c r="R1958" s="10">
        <f t="shared" si="91"/>
        <v>42067.923668981486</v>
      </c>
      <c r="S1958">
        <f t="shared" si="92"/>
        <v>2015</v>
      </c>
    </row>
    <row r="1959" spans="1:19" ht="28.5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8315</v>
      </c>
      <c r="P1959" t="s">
        <v>8345</v>
      </c>
      <c r="Q1959" s="10">
        <f t="shared" si="90"/>
        <v>41209.098530092589</v>
      </c>
      <c r="R1959" s="10">
        <f t="shared" si="91"/>
        <v>41179.098530092589</v>
      </c>
      <c r="S1959">
        <f t="shared" si="92"/>
        <v>2012</v>
      </c>
    </row>
    <row r="1960" spans="1:19" ht="42.75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8315</v>
      </c>
      <c r="P1960" t="s">
        <v>8345</v>
      </c>
      <c r="Q1960" s="10">
        <f t="shared" si="90"/>
        <v>41356.94630787037</v>
      </c>
      <c r="R1960" s="10">
        <f t="shared" si="91"/>
        <v>41326.987974537034</v>
      </c>
      <c r="S1960">
        <f t="shared" si="92"/>
        <v>2013</v>
      </c>
    </row>
    <row r="1961" spans="1:19" ht="42.75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8315</v>
      </c>
      <c r="P1961" t="s">
        <v>8345</v>
      </c>
      <c r="Q1961" s="10">
        <f t="shared" si="90"/>
        <v>41913</v>
      </c>
      <c r="R1961" s="10">
        <f t="shared" si="91"/>
        <v>41871.845601851855</v>
      </c>
      <c r="S1961">
        <f t="shared" si="92"/>
        <v>2014</v>
      </c>
    </row>
    <row r="1962" spans="1:19" ht="42.75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8315</v>
      </c>
      <c r="P1962" t="s">
        <v>8345</v>
      </c>
      <c r="Q1962" s="10">
        <f t="shared" si="90"/>
        <v>41994.362743055557</v>
      </c>
      <c r="R1962" s="10">
        <f t="shared" si="91"/>
        <v>41964.362743055557</v>
      </c>
      <c r="S1962">
        <f t="shared" si="92"/>
        <v>2014</v>
      </c>
    </row>
    <row r="1963" spans="1:19" ht="42.75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8315</v>
      </c>
      <c r="P1963" t="s">
        <v>8345</v>
      </c>
      <c r="Q1963" s="10">
        <f t="shared" si="90"/>
        <v>41188.165972222225</v>
      </c>
      <c r="R1963" s="10">
        <f t="shared" si="91"/>
        <v>41148.194641203707</v>
      </c>
      <c r="S1963">
        <f t="shared" si="92"/>
        <v>2012</v>
      </c>
    </row>
    <row r="1964" spans="1:19" ht="42.75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8315</v>
      </c>
      <c r="P1964" t="s">
        <v>8345</v>
      </c>
      <c r="Q1964" s="10">
        <f t="shared" si="90"/>
        <v>41772.780509259261</v>
      </c>
      <c r="R1964" s="10">
        <f t="shared" si="91"/>
        <v>41742.780509259261</v>
      </c>
      <c r="S1964">
        <f t="shared" si="92"/>
        <v>2014</v>
      </c>
    </row>
    <row r="1965" spans="1:19" ht="42.75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8315</v>
      </c>
      <c r="P1965" t="s">
        <v>8345</v>
      </c>
      <c r="Q1965" s="10">
        <f t="shared" si="90"/>
        <v>41898.429791666669</v>
      </c>
      <c r="R1965" s="10">
        <f t="shared" si="91"/>
        <v>41863.429791666669</v>
      </c>
      <c r="S1965">
        <f t="shared" si="92"/>
        <v>2014</v>
      </c>
    </row>
    <row r="1966" spans="1:19" ht="42.75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8315</v>
      </c>
      <c r="P1966" t="s">
        <v>8345</v>
      </c>
      <c r="Q1966" s="10">
        <f t="shared" si="90"/>
        <v>42482.272824074069</v>
      </c>
      <c r="R1966" s="10">
        <f t="shared" si="91"/>
        <v>42452.272824074069</v>
      </c>
      <c r="S1966">
        <f t="shared" si="92"/>
        <v>2016</v>
      </c>
    </row>
    <row r="1967" spans="1:19" ht="42.75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8315</v>
      </c>
      <c r="P1967" t="s">
        <v>8345</v>
      </c>
      <c r="Q1967" s="10">
        <f t="shared" si="90"/>
        <v>40920.041666666664</v>
      </c>
      <c r="R1967" s="10">
        <f t="shared" si="91"/>
        <v>40898.089236111111</v>
      </c>
      <c r="S1967">
        <f t="shared" si="92"/>
        <v>2011</v>
      </c>
    </row>
    <row r="1968" spans="1:19" ht="42.75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8315</v>
      </c>
      <c r="P1968" t="s">
        <v>8345</v>
      </c>
      <c r="Q1968" s="10">
        <f t="shared" si="90"/>
        <v>41865.540486111109</v>
      </c>
      <c r="R1968" s="10">
        <f t="shared" si="91"/>
        <v>41835.540486111109</v>
      </c>
      <c r="S1968">
        <f t="shared" si="92"/>
        <v>2014</v>
      </c>
    </row>
    <row r="1969" spans="1:19" ht="42.75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8315</v>
      </c>
      <c r="P1969" t="s">
        <v>8345</v>
      </c>
      <c r="Q1969" s="10">
        <f t="shared" si="90"/>
        <v>41760.663530092592</v>
      </c>
      <c r="R1969" s="10">
        <f t="shared" si="91"/>
        <v>41730.663530092592</v>
      </c>
      <c r="S1969">
        <f t="shared" si="92"/>
        <v>2014</v>
      </c>
    </row>
    <row r="1970" spans="1:19" ht="28.5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8315</v>
      </c>
      <c r="P1970" t="s">
        <v>8345</v>
      </c>
      <c r="Q1970" s="10">
        <f t="shared" si="90"/>
        <v>42707.628645833334</v>
      </c>
      <c r="R1970" s="10">
        <f t="shared" si="91"/>
        <v>42676.586979166663</v>
      </c>
      <c r="S1970">
        <f t="shared" si="92"/>
        <v>2016</v>
      </c>
    </row>
    <row r="1971" spans="1:19" ht="42.75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8315</v>
      </c>
      <c r="P1971" t="s">
        <v>8345</v>
      </c>
      <c r="Q1971" s="10">
        <f t="shared" si="90"/>
        <v>42587.792453703703</v>
      </c>
      <c r="R1971" s="10">
        <f t="shared" si="91"/>
        <v>42557.792453703703</v>
      </c>
      <c r="S1971">
        <f t="shared" si="92"/>
        <v>2016</v>
      </c>
    </row>
    <row r="1972" spans="1:19" ht="42.75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8315</v>
      </c>
      <c r="P1972" t="s">
        <v>8345</v>
      </c>
      <c r="Q1972" s="10">
        <f t="shared" si="90"/>
        <v>41384.151631944449</v>
      </c>
      <c r="R1972" s="10">
        <f t="shared" si="91"/>
        <v>41324.193298611113</v>
      </c>
      <c r="S1972">
        <f t="shared" si="92"/>
        <v>2013</v>
      </c>
    </row>
    <row r="1973" spans="1:19" ht="42.75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8315</v>
      </c>
      <c r="P1973" t="s">
        <v>8345</v>
      </c>
      <c r="Q1973" s="10">
        <f t="shared" si="90"/>
        <v>41593.166666666664</v>
      </c>
      <c r="R1973" s="10">
        <f t="shared" si="91"/>
        <v>41561.500706018516</v>
      </c>
      <c r="S1973">
        <f t="shared" si="92"/>
        <v>2013</v>
      </c>
    </row>
    <row r="1974" spans="1:19" ht="42.75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8315</v>
      </c>
      <c r="P1974" t="s">
        <v>8345</v>
      </c>
      <c r="Q1974" s="10">
        <f t="shared" si="90"/>
        <v>41231.053749999999</v>
      </c>
      <c r="R1974" s="10">
        <f t="shared" si="91"/>
        <v>41201.012083333335</v>
      </c>
      <c r="S1974">
        <f t="shared" si="92"/>
        <v>2012</v>
      </c>
    </row>
    <row r="1975" spans="1:19" ht="42.75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8315</v>
      </c>
      <c r="P1975" t="s">
        <v>8345</v>
      </c>
      <c r="Q1975" s="10">
        <f t="shared" si="90"/>
        <v>42588.291666666672</v>
      </c>
      <c r="R1975" s="10">
        <f t="shared" si="91"/>
        <v>42549.722962962958</v>
      </c>
      <c r="S1975">
        <f t="shared" si="92"/>
        <v>2016</v>
      </c>
    </row>
    <row r="1976" spans="1:19" ht="42.75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8315</v>
      </c>
      <c r="P1976" t="s">
        <v>8345</v>
      </c>
      <c r="Q1976" s="10">
        <f t="shared" si="90"/>
        <v>41505.334131944444</v>
      </c>
      <c r="R1976" s="10">
        <f t="shared" si="91"/>
        <v>41445.334131944444</v>
      </c>
      <c r="S1976">
        <f t="shared" si="92"/>
        <v>2013</v>
      </c>
    </row>
    <row r="1977" spans="1:19" ht="28.5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8315</v>
      </c>
      <c r="P1977" t="s">
        <v>8345</v>
      </c>
      <c r="Q1977" s="10">
        <f t="shared" si="90"/>
        <v>41343.755219907405</v>
      </c>
      <c r="R1977" s="10">
        <f t="shared" si="91"/>
        <v>41313.755219907405</v>
      </c>
      <c r="S1977">
        <f t="shared" si="92"/>
        <v>2013</v>
      </c>
    </row>
    <row r="1978" spans="1:19" ht="28.5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8315</v>
      </c>
      <c r="P1978" t="s">
        <v>8345</v>
      </c>
      <c r="Q1978" s="10">
        <f t="shared" si="90"/>
        <v>41468.899594907409</v>
      </c>
      <c r="R1978" s="10">
        <f t="shared" si="91"/>
        <v>41438.899594907409</v>
      </c>
      <c r="S1978">
        <f t="shared" si="92"/>
        <v>2013</v>
      </c>
    </row>
    <row r="1979" spans="1:19" ht="42.75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8315</v>
      </c>
      <c r="P1979" t="s">
        <v>8345</v>
      </c>
      <c r="Q1979" s="10">
        <f t="shared" si="90"/>
        <v>42357.332638888889</v>
      </c>
      <c r="R1979" s="10">
        <f t="shared" si="91"/>
        <v>42311.216898148152</v>
      </c>
      <c r="S1979">
        <f t="shared" si="92"/>
        <v>2015</v>
      </c>
    </row>
    <row r="1980" spans="1:19" ht="42.75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8315</v>
      </c>
      <c r="P1980" t="s">
        <v>8345</v>
      </c>
      <c r="Q1980" s="10">
        <f t="shared" si="90"/>
        <v>41072.291666666664</v>
      </c>
      <c r="R1980" s="10">
        <f t="shared" si="91"/>
        <v>41039.225601851853</v>
      </c>
      <c r="S1980">
        <f t="shared" si="92"/>
        <v>2012</v>
      </c>
    </row>
    <row r="1981" spans="1:19" ht="42.75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8315</v>
      </c>
      <c r="P1981" t="s">
        <v>8345</v>
      </c>
      <c r="Q1981" s="10">
        <f t="shared" si="90"/>
        <v>42327.207638888889</v>
      </c>
      <c r="R1981" s="10">
        <f t="shared" si="91"/>
        <v>42290.460023148145</v>
      </c>
      <c r="S1981">
        <f t="shared" si="92"/>
        <v>2015</v>
      </c>
    </row>
    <row r="1982" spans="1:19" ht="28.5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8315</v>
      </c>
      <c r="P1982" t="s">
        <v>8345</v>
      </c>
      <c r="Q1982" s="10">
        <f t="shared" si="90"/>
        <v>42463.500717592593</v>
      </c>
      <c r="R1982" s="10">
        <f t="shared" si="91"/>
        <v>42423.542384259257</v>
      </c>
      <c r="S1982">
        <f t="shared" si="92"/>
        <v>2016</v>
      </c>
    </row>
    <row r="1983" spans="1:19" ht="42.75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8334</v>
      </c>
      <c r="P1983" t="s">
        <v>8346</v>
      </c>
      <c r="Q1983" s="10">
        <f t="shared" si="90"/>
        <v>41829.725289351853</v>
      </c>
      <c r="R1983" s="10">
        <f t="shared" si="91"/>
        <v>41799.725289351853</v>
      </c>
      <c r="S1983">
        <f t="shared" si="92"/>
        <v>2014</v>
      </c>
    </row>
    <row r="1984" spans="1:19" ht="42.75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8334</v>
      </c>
      <c r="P1984" t="s">
        <v>8346</v>
      </c>
      <c r="Q1984" s="10">
        <f t="shared" si="90"/>
        <v>42708.628321759257</v>
      </c>
      <c r="R1984" s="10">
        <f t="shared" si="91"/>
        <v>42678.586655092593</v>
      </c>
      <c r="S1984">
        <f t="shared" si="92"/>
        <v>2016</v>
      </c>
    </row>
    <row r="1985" spans="1:19" ht="42.75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8334</v>
      </c>
      <c r="P1985" t="s">
        <v>8346</v>
      </c>
      <c r="Q1985" s="10">
        <f t="shared" si="90"/>
        <v>42615.291666666672</v>
      </c>
      <c r="R1985" s="10">
        <f t="shared" si="91"/>
        <v>42593.011782407411</v>
      </c>
      <c r="S1985">
        <f t="shared" si="92"/>
        <v>2016</v>
      </c>
    </row>
    <row r="1986" spans="1:19" ht="57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8334</v>
      </c>
      <c r="P1986" t="s">
        <v>8346</v>
      </c>
      <c r="Q1986" s="10">
        <f t="shared" si="90"/>
        <v>41973.831956018519</v>
      </c>
      <c r="R1986" s="10">
        <f t="shared" si="91"/>
        <v>41913.790289351848</v>
      </c>
      <c r="S1986">
        <f t="shared" si="92"/>
        <v>2014</v>
      </c>
    </row>
    <row r="1987" spans="1:19" ht="42.75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8334</v>
      </c>
      <c r="P1987" t="s">
        <v>8346</v>
      </c>
      <c r="Q1987" s="10">
        <f t="shared" ref="Q1987:Q2050" si="93">(I1987/60/60/24)+DATE(1970,1,1)</f>
        <v>42584.958333333328</v>
      </c>
      <c r="R1987" s="10">
        <f t="shared" ref="R1987:R2050" si="94">(J1987/60/60/24)+DATE(1970, 1,1)</f>
        <v>42555.698738425926</v>
      </c>
      <c r="S1987">
        <f t="shared" ref="S1987:S2050" si="95">YEAR(R1987)</f>
        <v>2016</v>
      </c>
    </row>
    <row r="1988" spans="1:19" ht="42.75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8334</v>
      </c>
      <c r="P1988" t="s">
        <v>8346</v>
      </c>
      <c r="Q1988" s="10">
        <f t="shared" si="93"/>
        <v>42443.392164351855</v>
      </c>
      <c r="R1988" s="10">
        <f t="shared" si="94"/>
        <v>42413.433831018512</v>
      </c>
      <c r="S1988">
        <f t="shared" si="95"/>
        <v>2016</v>
      </c>
    </row>
    <row r="1989" spans="1:19" ht="28.5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8334</v>
      </c>
      <c r="P1989" t="s">
        <v>8346</v>
      </c>
      <c r="Q1989" s="10">
        <f t="shared" si="93"/>
        <v>42064.639768518522</v>
      </c>
      <c r="R1989" s="10">
        <f t="shared" si="94"/>
        <v>42034.639768518522</v>
      </c>
      <c r="S1989">
        <f t="shared" si="95"/>
        <v>2015</v>
      </c>
    </row>
    <row r="1990" spans="1:19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8334</v>
      </c>
      <c r="P1990" t="s">
        <v>8346</v>
      </c>
      <c r="Q1990" s="10">
        <f t="shared" si="93"/>
        <v>42236.763217592597</v>
      </c>
      <c r="R1990" s="10">
        <f t="shared" si="94"/>
        <v>42206.763217592597</v>
      </c>
      <c r="S1990">
        <f t="shared" si="95"/>
        <v>2015</v>
      </c>
    </row>
    <row r="1991" spans="1:19" ht="42.75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8334</v>
      </c>
      <c r="P1991" t="s">
        <v>8346</v>
      </c>
      <c r="Q1991" s="10">
        <f t="shared" si="93"/>
        <v>42715.680648148147</v>
      </c>
      <c r="R1991" s="10">
        <f t="shared" si="94"/>
        <v>42685.680648148147</v>
      </c>
      <c r="S1991">
        <f t="shared" si="95"/>
        <v>2016</v>
      </c>
    </row>
    <row r="1992" spans="1:19" ht="42.75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8334</v>
      </c>
      <c r="P1992" t="s">
        <v>8346</v>
      </c>
      <c r="Q1992" s="10">
        <f t="shared" si="93"/>
        <v>42413.195972222224</v>
      </c>
      <c r="R1992" s="10">
        <f t="shared" si="94"/>
        <v>42398.195972222224</v>
      </c>
      <c r="S1992">
        <f t="shared" si="95"/>
        <v>2016</v>
      </c>
    </row>
    <row r="1993" spans="1:19" ht="28.5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8334</v>
      </c>
      <c r="P1993" t="s">
        <v>8346</v>
      </c>
      <c r="Q1993" s="10">
        <f t="shared" si="93"/>
        <v>42188.89335648148</v>
      </c>
      <c r="R1993" s="10">
        <f t="shared" si="94"/>
        <v>42167.89335648148</v>
      </c>
      <c r="S1993">
        <f t="shared" si="95"/>
        <v>2015</v>
      </c>
    </row>
    <row r="1994" spans="1:19" ht="28.5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8334</v>
      </c>
      <c r="P1994" t="s">
        <v>8346</v>
      </c>
      <c r="Q1994" s="10">
        <f t="shared" si="93"/>
        <v>42053.143414351856</v>
      </c>
      <c r="R1994" s="10">
        <f t="shared" si="94"/>
        <v>42023.143414351856</v>
      </c>
      <c r="S1994">
        <f t="shared" si="95"/>
        <v>2015</v>
      </c>
    </row>
    <row r="1995" spans="1:19" ht="42.75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8334</v>
      </c>
      <c r="P1995" t="s">
        <v>8346</v>
      </c>
      <c r="Q1995" s="10">
        <f t="shared" si="93"/>
        <v>42359.58839120371</v>
      </c>
      <c r="R1995" s="10">
        <f t="shared" si="94"/>
        <v>42329.58839120371</v>
      </c>
      <c r="S1995">
        <f t="shared" si="95"/>
        <v>2015</v>
      </c>
    </row>
    <row r="1996" spans="1:19" ht="57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8334</v>
      </c>
      <c r="P1996" t="s">
        <v>8346</v>
      </c>
      <c r="Q1996" s="10">
        <f t="shared" si="93"/>
        <v>42711.047939814816</v>
      </c>
      <c r="R1996" s="10">
        <f t="shared" si="94"/>
        <v>42651.006273148145</v>
      </c>
      <c r="S1996">
        <f t="shared" si="95"/>
        <v>2016</v>
      </c>
    </row>
    <row r="1997" spans="1:19" ht="42.75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8334</v>
      </c>
      <c r="P1997" t="s">
        <v>8346</v>
      </c>
      <c r="Q1997" s="10">
        <f t="shared" si="93"/>
        <v>42201.902037037042</v>
      </c>
      <c r="R1997" s="10">
        <f t="shared" si="94"/>
        <v>42181.902037037042</v>
      </c>
      <c r="S1997">
        <f t="shared" si="95"/>
        <v>2015</v>
      </c>
    </row>
    <row r="1998" spans="1:19" ht="42.75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8334</v>
      </c>
      <c r="P1998" t="s">
        <v>8346</v>
      </c>
      <c r="Q1998" s="10">
        <f t="shared" si="93"/>
        <v>41830.819571759261</v>
      </c>
      <c r="R1998" s="10">
        <f t="shared" si="94"/>
        <v>41800.819571759261</v>
      </c>
      <c r="S1998">
        <f t="shared" si="95"/>
        <v>2014</v>
      </c>
    </row>
    <row r="1999" spans="1:19" ht="42.75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8334</v>
      </c>
      <c r="P1999" t="s">
        <v>8346</v>
      </c>
      <c r="Q1999" s="10">
        <f t="shared" si="93"/>
        <v>41877.930694444447</v>
      </c>
      <c r="R1999" s="10">
        <f t="shared" si="94"/>
        <v>41847.930694444447</v>
      </c>
      <c r="S1999">
        <f t="shared" si="95"/>
        <v>2014</v>
      </c>
    </row>
    <row r="2000" spans="1:19" ht="42.75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8334</v>
      </c>
      <c r="P2000" t="s">
        <v>8346</v>
      </c>
      <c r="Q2000" s="10">
        <f t="shared" si="93"/>
        <v>41852.118495370371</v>
      </c>
      <c r="R2000" s="10">
        <f t="shared" si="94"/>
        <v>41807.118495370371</v>
      </c>
      <c r="S2000">
        <f t="shared" si="95"/>
        <v>2014</v>
      </c>
    </row>
    <row r="2001" spans="1:19" ht="42.75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8334</v>
      </c>
      <c r="P2001" t="s">
        <v>8346</v>
      </c>
      <c r="Q2001" s="10">
        <f t="shared" si="93"/>
        <v>41956.524398148147</v>
      </c>
      <c r="R2001" s="10">
        <f t="shared" si="94"/>
        <v>41926.482731481483</v>
      </c>
      <c r="S2001">
        <f t="shared" si="95"/>
        <v>2014</v>
      </c>
    </row>
    <row r="2002" spans="1:19" ht="42.75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8334</v>
      </c>
      <c r="P2002" t="s">
        <v>8346</v>
      </c>
      <c r="Q2002" s="10">
        <f t="shared" si="93"/>
        <v>42375.951539351852</v>
      </c>
      <c r="R2002" s="10">
        <f t="shared" si="94"/>
        <v>42345.951539351852</v>
      </c>
      <c r="S2002">
        <f t="shared" si="95"/>
        <v>2015</v>
      </c>
    </row>
    <row r="2003" spans="1:19" ht="28.5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8315</v>
      </c>
      <c r="P2003" t="s">
        <v>8345</v>
      </c>
      <c r="Q2003" s="10">
        <f t="shared" si="93"/>
        <v>42167.833333333328</v>
      </c>
      <c r="R2003" s="10">
        <f t="shared" si="94"/>
        <v>42136.209675925929</v>
      </c>
      <c r="S2003">
        <f t="shared" si="95"/>
        <v>2015</v>
      </c>
    </row>
    <row r="2004" spans="1:19" ht="42.75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8315</v>
      </c>
      <c r="P2004" t="s">
        <v>8345</v>
      </c>
      <c r="Q2004" s="10">
        <f t="shared" si="93"/>
        <v>42758.71230324074</v>
      </c>
      <c r="R2004" s="10">
        <f t="shared" si="94"/>
        <v>42728.71230324074</v>
      </c>
      <c r="S2004">
        <f t="shared" si="95"/>
        <v>2016</v>
      </c>
    </row>
    <row r="2005" spans="1:19" ht="57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8315</v>
      </c>
      <c r="P2005" t="s">
        <v>8345</v>
      </c>
      <c r="Q2005" s="10">
        <f t="shared" si="93"/>
        <v>40361.958333333336</v>
      </c>
      <c r="R2005" s="10">
        <f t="shared" si="94"/>
        <v>40347.125601851854</v>
      </c>
      <c r="S2005">
        <f t="shared" si="95"/>
        <v>2010</v>
      </c>
    </row>
    <row r="2006" spans="1:19" ht="42.75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8315</v>
      </c>
      <c r="P2006" t="s">
        <v>8345</v>
      </c>
      <c r="Q2006" s="10">
        <f t="shared" si="93"/>
        <v>41830.604895833334</v>
      </c>
      <c r="R2006" s="10">
        <f t="shared" si="94"/>
        <v>41800.604895833334</v>
      </c>
      <c r="S2006">
        <f t="shared" si="95"/>
        <v>2014</v>
      </c>
    </row>
    <row r="2007" spans="1:19" ht="42.75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8315</v>
      </c>
      <c r="P2007" t="s">
        <v>8345</v>
      </c>
      <c r="Q2007" s="10">
        <f t="shared" si="93"/>
        <v>41563.165972222225</v>
      </c>
      <c r="R2007" s="10">
        <f t="shared" si="94"/>
        <v>41535.812708333331</v>
      </c>
      <c r="S2007">
        <f t="shared" si="95"/>
        <v>2013</v>
      </c>
    </row>
    <row r="2008" spans="1:19" ht="57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8315</v>
      </c>
      <c r="P2008" t="s">
        <v>8345</v>
      </c>
      <c r="Q2008" s="10">
        <f t="shared" si="93"/>
        <v>41976.542187500003</v>
      </c>
      <c r="R2008" s="10">
        <f t="shared" si="94"/>
        <v>41941.500520833331</v>
      </c>
      <c r="S2008">
        <f t="shared" si="95"/>
        <v>2014</v>
      </c>
    </row>
    <row r="2009" spans="1:19" ht="57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8315</v>
      </c>
      <c r="P2009" t="s">
        <v>8345</v>
      </c>
      <c r="Q2009" s="10">
        <f t="shared" si="93"/>
        <v>40414.166666666664</v>
      </c>
      <c r="R2009" s="10">
        <f t="shared" si="94"/>
        <v>40347.837800925925</v>
      </c>
      <c r="S2009">
        <f t="shared" si="95"/>
        <v>2010</v>
      </c>
    </row>
    <row r="2010" spans="1:19" ht="42.75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8315</v>
      </c>
      <c r="P2010" t="s">
        <v>8345</v>
      </c>
      <c r="Q2010" s="10">
        <f t="shared" si="93"/>
        <v>40805.604421296295</v>
      </c>
      <c r="R2010" s="10">
        <f t="shared" si="94"/>
        <v>40761.604421296295</v>
      </c>
      <c r="S2010">
        <f t="shared" si="95"/>
        <v>2011</v>
      </c>
    </row>
    <row r="2011" spans="1:19" ht="42.75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8315</v>
      </c>
      <c r="P2011" t="s">
        <v>8345</v>
      </c>
      <c r="Q2011" s="10">
        <f t="shared" si="93"/>
        <v>42697.365081018521</v>
      </c>
      <c r="R2011" s="10">
        <f t="shared" si="94"/>
        <v>42661.323414351849</v>
      </c>
      <c r="S2011">
        <f t="shared" si="95"/>
        <v>2016</v>
      </c>
    </row>
    <row r="2012" spans="1:19" ht="28.5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8315</v>
      </c>
      <c r="P2012" t="s">
        <v>8345</v>
      </c>
      <c r="Q2012" s="10">
        <f t="shared" si="93"/>
        <v>42600.996423611112</v>
      </c>
      <c r="R2012" s="10">
        <f t="shared" si="94"/>
        <v>42570.996423611112</v>
      </c>
      <c r="S2012">
        <f t="shared" si="95"/>
        <v>2016</v>
      </c>
    </row>
    <row r="2013" spans="1:19" ht="42.75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8315</v>
      </c>
      <c r="P2013" t="s">
        <v>8345</v>
      </c>
      <c r="Q2013" s="10">
        <f t="shared" si="93"/>
        <v>42380.958333333328</v>
      </c>
      <c r="R2013" s="10">
        <f t="shared" si="94"/>
        <v>42347.358483796299</v>
      </c>
      <c r="S2013">
        <f t="shared" si="95"/>
        <v>2015</v>
      </c>
    </row>
    <row r="2014" spans="1:19" ht="42.75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8315</v>
      </c>
      <c r="P2014" t="s">
        <v>8345</v>
      </c>
      <c r="Q2014" s="10">
        <f t="shared" si="93"/>
        <v>42040.822233796294</v>
      </c>
      <c r="R2014" s="10">
        <f t="shared" si="94"/>
        <v>42010.822233796294</v>
      </c>
      <c r="S2014">
        <f t="shared" si="95"/>
        <v>2015</v>
      </c>
    </row>
    <row r="2015" spans="1:19" ht="42.75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8315</v>
      </c>
      <c r="P2015" t="s">
        <v>8345</v>
      </c>
      <c r="Q2015" s="10">
        <f t="shared" si="93"/>
        <v>42559.960810185185</v>
      </c>
      <c r="R2015" s="10">
        <f t="shared" si="94"/>
        <v>42499.960810185185</v>
      </c>
      <c r="S2015">
        <f t="shared" si="95"/>
        <v>2016</v>
      </c>
    </row>
    <row r="2016" spans="1:19" ht="42.75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8315</v>
      </c>
      <c r="P2016" t="s">
        <v>8345</v>
      </c>
      <c r="Q2016" s="10">
        <f t="shared" si="93"/>
        <v>41358.172905092593</v>
      </c>
      <c r="R2016" s="10">
        <f t="shared" si="94"/>
        <v>41324.214571759258</v>
      </c>
      <c r="S2016">
        <f t="shared" si="95"/>
        <v>2013</v>
      </c>
    </row>
    <row r="2017" spans="1:19" ht="42.75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8315</v>
      </c>
      <c r="P2017" t="s">
        <v>8345</v>
      </c>
      <c r="Q2017" s="10">
        <f t="shared" si="93"/>
        <v>40795.876886574071</v>
      </c>
      <c r="R2017" s="10">
        <f t="shared" si="94"/>
        <v>40765.876886574071</v>
      </c>
      <c r="S2017">
        <f t="shared" si="95"/>
        <v>2011</v>
      </c>
    </row>
    <row r="2018" spans="1:19" ht="28.5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8315</v>
      </c>
      <c r="P2018" t="s">
        <v>8345</v>
      </c>
      <c r="Q2018" s="10">
        <f t="shared" si="93"/>
        <v>41342.88077546296</v>
      </c>
      <c r="R2018" s="10">
        <f t="shared" si="94"/>
        <v>41312.88077546296</v>
      </c>
      <c r="S2018">
        <f t="shared" si="95"/>
        <v>2013</v>
      </c>
    </row>
    <row r="2019" spans="1:19" ht="42.75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8315</v>
      </c>
      <c r="P2019" t="s">
        <v>8345</v>
      </c>
      <c r="Q2019" s="10">
        <f t="shared" si="93"/>
        <v>40992.166666666664</v>
      </c>
      <c r="R2019" s="10">
        <f t="shared" si="94"/>
        <v>40961.057349537034</v>
      </c>
      <c r="S2019">
        <f t="shared" si="95"/>
        <v>2012</v>
      </c>
    </row>
    <row r="2020" spans="1:19" ht="42.75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8315</v>
      </c>
      <c r="P2020" t="s">
        <v>8345</v>
      </c>
      <c r="Q2020" s="10">
        <f t="shared" si="93"/>
        <v>42229.365844907406</v>
      </c>
      <c r="R2020" s="10">
        <f t="shared" si="94"/>
        <v>42199.365844907406</v>
      </c>
      <c r="S2020">
        <f t="shared" si="95"/>
        <v>2015</v>
      </c>
    </row>
    <row r="2021" spans="1:19" ht="42.75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8315</v>
      </c>
      <c r="P2021" t="s">
        <v>8345</v>
      </c>
      <c r="Q2021" s="10">
        <f t="shared" si="93"/>
        <v>42635.70857638889</v>
      </c>
      <c r="R2021" s="10">
        <f t="shared" si="94"/>
        <v>42605.70857638889</v>
      </c>
      <c r="S2021">
        <f t="shared" si="95"/>
        <v>2016</v>
      </c>
    </row>
    <row r="2022" spans="1:19" ht="42.75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8315</v>
      </c>
      <c r="P2022" t="s">
        <v>8345</v>
      </c>
      <c r="Q2022" s="10">
        <f t="shared" si="93"/>
        <v>41773.961111111108</v>
      </c>
      <c r="R2022" s="10">
        <f t="shared" si="94"/>
        <v>41737.097499999996</v>
      </c>
      <c r="S2022">
        <f t="shared" si="95"/>
        <v>2014</v>
      </c>
    </row>
    <row r="2023" spans="1:19" ht="42.75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8315</v>
      </c>
      <c r="P2023" t="s">
        <v>8345</v>
      </c>
      <c r="Q2023" s="10">
        <f t="shared" si="93"/>
        <v>41906.070567129631</v>
      </c>
      <c r="R2023" s="10">
        <f t="shared" si="94"/>
        <v>41861.070567129631</v>
      </c>
      <c r="S2023">
        <f t="shared" si="95"/>
        <v>2014</v>
      </c>
    </row>
    <row r="2024" spans="1:19" ht="42.75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8315</v>
      </c>
      <c r="P2024" t="s">
        <v>8345</v>
      </c>
      <c r="Q2024" s="10">
        <f t="shared" si="93"/>
        <v>42532.569120370375</v>
      </c>
      <c r="R2024" s="10">
        <f t="shared" si="94"/>
        <v>42502.569120370375</v>
      </c>
      <c r="S2024">
        <f t="shared" si="95"/>
        <v>2016</v>
      </c>
    </row>
    <row r="2025" spans="1:19" ht="42.75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8315</v>
      </c>
      <c r="P2025" t="s">
        <v>8345</v>
      </c>
      <c r="Q2025" s="10">
        <f t="shared" si="93"/>
        <v>42166.420752314814</v>
      </c>
      <c r="R2025" s="10">
        <f t="shared" si="94"/>
        <v>42136.420752314814</v>
      </c>
      <c r="S2025">
        <f t="shared" si="95"/>
        <v>2015</v>
      </c>
    </row>
    <row r="2026" spans="1:19" ht="42.75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8315</v>
      </c>
      <c r="P2026" t="s">
        <v>8345</v>
      </c>
      <c r="Q2026" s="10">
        <f t="shared" si="93"/>
        <v>41134.125</v>
      </c>
      <c r="R2026" s="10">
        <f t="shared" si="94"/>
        <v>41099.966944444444</v>
      </c>
      <c r="S2026">
        <f t="shared" si="95"/>
        <v>2012</v>
      </c>
    </row>
    <row r="2027" spans="1:19" ht="42.75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8315</v>
      </c>
      <c r="P2027" t="s">
        <v>8345</v>
      </c>
      <c r="Q2027" s="10">
        <f t="shared" si="93"/>
        <v>42166.184560185182</v>
      </c>
      <c r="R2027" s="10">
        <f t="shared" si="94"/>
        <v>42136.184560185182</v>
      </c>
      <c r="S2027">
        <f t="shared" si="95"/>
        <v>2015</v>
      </c>
    </row>
    <row r="2028" spans="1:19" ht="28.5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8315</v>
      </c>
      <c r="P2028" t="s">
        <v>8345</v>
      </c>
      <c r="Q2028" s="10">
        <f t="shared" si="93"/>
        <v>41750.165972222225</v>
      </c>
      <c r="R2028" s="10">
        <f t="shared" si="94"/>
        <v>41704.735937500001</v>
      </c>
      <c r="S2028">
        <f t="shared" si="95"/>
        <v>2014</v>
      </c>
    </row>
    <row r="2029" spans="1:19" ht="42.75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8315</v>
      </c>
      <c r="P2029" t="s">
        <v>8345</v>
      </c>
      <c r="Q2029" s="10">
        <f t="shared" si="93"/>
        <v>42093.772210648152</v>
      </c>
      <c r="R2029" s="10">
        <f t="shared" si="94"/>
        <v>42048.813877314817</v>
      </c>
      <c r="S2029">
        <f t="shared" si="95"/>
        <v>2015</v>
      </c>
    </row>
    <row r="2030" spans="1:19" ht="28.5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8315</v>
      </c>
      <c r="P2030" t="s">
        <v>8345</v>
      </c>
      <c r="Q2030" s="10">
        <f t="shared" si="93"/>
        <v>40252.913194444445</v>
      </c>
      <c r="R2030" s="10">
        <f t="shared" si="94"/>
        <v>40215.919050925928</v>
      </c>
      <c r="S2030">
        <f t="shared" si="95"/>
        <v>2010</v>
      </c>
    </row>
    <row r="2031" spans="1:19" ht="42.75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8315</v>
      </c>
      <c r="P2031" t="s">
        <v>8345</v>
      </c>
      <c r="Q2031" s="10">
        <f t="shared" si="93"/>
        <v>41878.021770833337</v>
      </c>
      <c r="R2031" s="10">
        <f t="shared" si="94"/>
        <v>41848.021770833337</v>
      </c>
      <c r="S2031">
        <f t="shared" si="95"/>
        <v>2014</v>
      </c>
    </row>
    <row r="2032" spans="1:19" ht="42.75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8315</v>
      </c>
      <c r="P2032" t="s">
        <v>8345</v>
      </c>
      <c r="Q2032" s="10">
        <f t="shared" si="93"/>
        <v>41242.996481481481</v>
      </c>
      <c r="R2032" s="10">
        <f t="shared" si="94"/>
        <v>41212.996481481481</v>
      </c>
      <c r="S2032">
        <f t="shared" si="95"/>
        <v>2012</v>
      </c>
    </row>
    <row r="2033" spans="1:19" ht="28.5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8315</v>
      </c>
      <c r="P2033" t="s">
        <v>8345</v>
      </c>
      <c r="Q2033" s="10">
        <f t="shared" si="93"/>
        <v>42013.041666666672</v>
      </c>
      <c r="R2033" s="10">
        <f t="shared" si="94"/>
        <v>41975.329317129625</v>
      </c>
      <c r="S2033">
        <f t="shared" si="95"/>
        <v>2014</v>
      </c>
    </row>
    <row r="2034" spans="1:19" ht="42.75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8315</v>
      </c>
      <c r="P2034" t="s">
        <v>8345</v>
      </c>
      <c r="Q2034" s="10">
        <f t="shared" si="93"/>
        <v>42719.208333333328</v>
      </c>
      <c r="R2034" s="10">
        <f t="shared" si="94"/>
        <v>42689.565671296295</v>
      </c>
      <c r="S2034">
        <f t="shared" si="95"/>
        <v>2016</v>
      </c>
    </row>
    <row r="2035" spans="1:19" ht="42.75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8315</v>
      </c>
      <c r="P2035" t="s">
        <v>8345</v>
      </c>
      <c r="Q2035" s="10">
        <f t="shared" si="93"/>
        <v>41755.082384259258</v>
      </c>
      <c r="R2035" s="10">
        <f t="shared" si="94"/>
        <v>41725.082384259258</v>
      </c>
      <c r="S2035">
        <f t="shared" si="95"/>
        <v>2014</v>
      </c>
    </row>
    <row r="2036" spans="1:19" ht="42.75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8315</v>
      </c>
      <c r="P2036" t="s">
        <v>8345</v>
      </c>
      <c r="Q2036" s="10">
        <f t="shared" si="93"/>
        <v>42131.290277777778</v>
      </c>
      <c r="R2036" s="10">
        <f t="shared" si="94"/>
        <v>42076.130011574074</v>
      </c>
      <c r="S2036">
        <f t="shared" si="95"/>
        <v>2015</v>
      </c>
    </row>
    <row r="2037" spans="1:19" ht="42.75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8315</v>
      </c>
      <c r="P2037" t="s">
        <v>8345</v>
      </c>
      <c r="Q2037" s="10">
        <f t="shared" si="93"/>
        <v>42357.041666666672</v>
      </c>
      <c r="R2037" s="10">
        <f t="shared" si="94"/>
        <v>42311.625081018516</v>
      </c>
      <c r="S2037">
        <f t="shared" si="95"/>
        <v>2015</v>
      </c>
    </row>
    <row r="2038" spans="1:19" ht="42.75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8315</v>
      </c>
      <c r="P2038" t="s">
        <v>8345</v>
      </c>
      <c r="Q2038" s="10">
        <f t="shared" si="93"/>
        <v>41768.864803240744</v>
      </c>
      <c r="R2038" s="10">
        <f t="shared" si="94"/>
        <v>41738.864803240744</v>
      </c>
      <c r="S2038">
        <f t="shared" si="95"/>
        <v>2014</v>
      </c>
    </row>
    <row r="2039" spans="1:19" ht="42.75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8315</v>
      </c>
      <c r="P2039" t="s">
        <v>8345</v>
      </c>
      <c r="Q2039" s="10">
        <f t="shared" si="93"/>
        <v>41638.251770833333</v>
      </c>
      <c r="R2039" s="10">
        <f t="shared" si="94"/>
        <v>41578.210104166668</v>
      </c>
      <c r="S2039">
        <f t="shared" si="95"/>
        <v>2013</v>
      </c>
    </row>
    <row r="2040" spans="1:19" ht="42.75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8315</v>
      </c>
      <c r="P2040" t="s">
        <v>8345</v>
      </c>
      <c r="Q2040" s="10">
        <f t="shared" si="93"/>
        <v>41456.75</v>
      </c>
      <c r="R2040" s="10">
        <f t="shared" si="94"/>
        <v>41424.27107638889</v>
      </c>
      <c r="S2040">
        <f t="shared" si="95"/>
        <v>2013</v>
      </c>
    </row>
    <row r="2041" spans="1:19" ht="28.5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8315</v>
      </c>
      <c r="P2041" t="s">
        <v>8345</v>
      </c>
      <c r="Q2041" s="10">
        <f t="shared" si="93"/>
        <v>42705.207638888889</v>
      </c>
      <c r="R2041" s="10">
        <f t="shared" si="94"/>
        <v>42675.438946759255</v>
      </c>
      <c r="S2041">
        <f t="shared" si="95"/>
        <v>2016</v>
      </c>
    </row>
    <row r="2042" spans="1:19" ht="28.5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8315</v>
      </c>
      <c r="P2042" t="s">
        <v>8345</v>
      </c>
      <c r="Q2042" s="10">
        <f t="shared" si="93"/>
        <v>41593.968784722223</v>
      </c>
      <c r="R2042" s="10">
        <f t="shared" si="94"/>
        <v>41578.927118055559</v>
      </c>
      <c r="S2042">
        <f t="shared" si="95"/>
        <v>2013</v>
      </c>
    </row>
    <row r="2043" spans="1:19" ht="42.75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8315</v>
      </c>
      <c r="P2043" t="s">
        <v>8345</v>
      </c>
      <c r="Q2043" s="10">
        <f t="shared" si="93"/>
        <v>42684.567442129628</v>
      </c>
      <c r="R2043" s="10">
        <f t="shared" si="94"/>
        <v>42654.525775462964</v>
      </c>
      <c r="S2043">
        <f t="shared" si="95"/>
        <v>2016</v>
      </c>
    </row>
    <row r="2044" spans="1:19" ht="42.75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8315</v>
      </c>
      <c r="P2044" t="s">
        <v>8345</v>
      </c>
      <c r="Q2044" s="10">
        <f t="shared" si="93"/>
        <v>42391.708032407405</v>
      </c>
      <c r="R2044" s="10">
        <f t="shared" si="94"/>
        <v>42331.708032407405</v>
      </c>
      <c r="S2044">
        <f t="shared" si="95"/>
        <v>2015</v>
      </c>
    </row>
    <row r="2045" spans="1:19" ht="42.75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8315</v>
      </c>
      <c r="P2045" t="s">
        <v>8345</v>
      </c>
      <c r="Q2045" s="10">
        <f t="shared" si="93"/>
        <v>42715.207638888889</v>
      </c>
      <c r="R2045" s="10">
        <f t="shared" si="94"/>
        <v>42661.176817129628</v>
      </c>
      <c r="S2045">
        <f t="shared" si="95"/>
        <v>2016</v>
      </c>
    </row>
    <row r="2046" spans="1:19" ht="42.75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8315</v>
      </c>
      <c r="P2046" t="s">
        <v>8345</v>
      </c>
      <c r="Q2046" s="10">
        <f t="shared" si="93"/>
        <v>42168.684189814812</v>
      </c>
      <c r="R2046" s="10">
        <f t="shared" si="94"/>
        <v>42138.684189814812</v>
      </c>
      <c r="S2046">
        <f t="shared" si="95"/>
        <v>2015</v>
      </c>
    </row>
    <row r="2047" spans="1:19" ht="42.75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8315</v>
      </c>
      <c r="P2047" t="s">
        <v>8345</v>
      </c>
      <c r="Q2047" s="10">
        <f t="shared" si="93"/>
        <v>41099.088506944441</v>
      </c>
      <c r="R2047" s="10">
        <f t="shared" si="94"/>
        <v>41069.088506944441</v>
      </c>
      <c r="S2047">
        <f t="shared" si="95"/>
        <v>2012</v>
      </c>
    </row>
    <row r="2048" spans="1:19" ht="42.75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8315</v>
      </c>
      <c r="P2048" t="s">
        <v>8345</v>
      </c>
      <c r="Q2048" s="10">
        <f t="shared" si="93"/>
        <v>41417.171805555554</v>
      </c>
      <c r="R2048" s="10">
        <f t="shared" si="94"/>
        <v>41387.171805555554</v>
      </c>
      <c r="S2048">
        <f t="shared" si="95"/>
        <v>2013</v>
      </c>
    </row>
    <row r="2049" spans="1:19" ht="42.75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8315</v>
      </c>
      <c r="P2049" t="s">
        <v>8345</v>
      </c>
      <c r="Q2049" s="10">
        <f t="shared" si="93"/>
        <v>42111</v>
      </c>
      <c r="R2049" s="10">
        <f t="shared" si="94"/>
        <v>42081.903587962966</v>
      </c>
      <c r="S2049">
        <f t="shared" si="95"/>
        <v>2015</v>
      </c>
    </row>
    <row r="2050" spans="1:19" ht="42.75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8315</v>
      </c>
      <c r="P2050" t="s">
        <v>8345</v>
      </c>
      <c r="Q2050" s="10">
        <f t="shared" si="93"/>
        <v>41417.651516203703</v>
      </c>
      <c r="R2050" s="10">
        <f t="shared" si="94"/>
        <v>41387.651516203703</v>
      </c>
      <c r="S2050">
        <f t="shared" si="95"/>
        <v>2013</v>
      </c>
    </row>
    <row r="2051" spans="1:19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8315</v>
      </c>
      <c r="P2051" t="s">
        <v>8345</v>
      </c>
      <c r="Q2051" s="10">
        <f t="shared" ref="Q2051:Q2114" si="96">(I2051/60/60/24)+DATE(1970,1,1)</f>
        <v>41610.957638888889</v>
      </c>
      <c r="R2051" s="10">
        <f t="shared" ref="R2051:R2114" si="97">(J2051/60/60/24)+DATE(1970, 1,1)</f>
        <v>41575.527349537035</v>
      </c>
      <c r="S2051">
        <f t="shared" ref="S2051:S2114" si="98">YEAR(R2051)</f>
        <v>2013</v>
      </c>
    </row>
    <row r="2052" spans="1:19" ht="42.75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8315</v>
      </c>
      <c r="P2052" t="s">
        <v>8345</v>
      </c>
      <c r="Q2052" s="10">
        <f t="shared" si="96"/>
        <v>42155.071504629625</v>
      </c>
      <c r="R2052" s="10">
        <f t="shared" si="97"/>
        <v>42115.071504629625</v>
      </c>
      <c r="S2052">
        <f t="shared" si="98"/>
        <v>2015</v>
      </c>
    </row>
    <row r="2053" spans="1:19" ht="42.75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8315</v>
      </c>
      <c r="P2053" t="s">
        <v>8345</v>
      </c>
      <c r="Q2053" s="10">
        <f t="shared" si="96"/>
        <v>41634.022418981483</v>
      </c>
      <c r="R2053" s="10">
        <f t="shared" si="97"/>
        <v>41604.022418981483</v>
      </c>
      <c r="S2053">
        <f t="shared" si="98"/>
        <v>2013</v>
      </c>
    </row>
    <row r="2054" spans="1:19" ht="42.75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8315</v>
      </c>
      <c r="P2054" t="s">
        <v>8345</v>
      </c>
      <c r="Q2054" s="10">
        <f t="shared" si="96"/>
        <v>42420.08394675926</v>
      </c>
      <c r="R2054" s="10">
        <f t="shared" si="97"/>
        <v>42375.08394675926</v>
      </c>
      <c r="S2054">
        <f t="shared" si="98"/>
        <v>2016</v>
      </c>
    </row>
    <row r="2055" spans="1:19" ht="42.75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8315</v>
      </c>
      <c r="P2055" t="s">
        <v>8345</v>
      </c>
      <c r="Q2055" s="10">
        <f t="shared" si="96"/>
        <v>42333.659155092595</v>
      </c>
      <c r="R2055" s="10">
        <f t="shared" si="97"/>
        <v>42303.617488425924</v>
      </c>
      <c r="S2055">
        <f t="shared" si="98"/>
        <v>2015</v>
      </c>
    </row>
    <row r="2056" spans="1:19" ht="42.75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8315</v>
      </c>
      <c r="P2056" t="s">
        <v>8345</v>
      </c>
      <c r="Q2056" s="10">
        <f t="shared" si="96"/>
        <v>41761.520949074074</v>
      </c>
      <c r="R2056" s="10">
        <f t="shared" si="97"/>
        <v>41731.520949074074</v>
      </c>
      <c r="S2056">
        <f t="shared" si="98"/>
        <v>2014</v>
      </c>
    </row>
    <row r="2057" spans="1:19" ht="42.75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8315</v>
      </c>
      <c r="P2057" t="s">
        <v>8345</v>
      </c>
      <c r="Q2057" s="10">
        <f t="shared" si="96"/>
        <v>41976.166666666672</v>
      </c>
      <c r="R2057" s="10">
        <f t="shared" si="97"/>
        <v>41946.674108796295</v>
      </c>
      <c r="S2057">
        <f t="shared" si="98"/>
        <v>2014</v>
      </c>
    </row>
    <row r="2058" spans="1:19" ht="42.75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8315</v>
      </c>
      <c r="P2058" t="s">
        <v>8345</v>
      </c>
      <c r="Q2058" s="10">
        <f t="shared" si="96"/>
        <v>41381.76090277778</v>
      </c>
      <c r="R2058" s="10">
        <f t="shared" si="97"/>
        <v>41351.76090277778</v>
      </c>
      <c r="S2058">
        <f t="shared" si="98"/>
        <v>2013</v>
      </c>
    </row>
    <row r="2059" spans="1:19" ht="42.75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8315</v>
      </c>
      <c r="P2059" t="s">
        <v>8345</v>
      </c>
      <c r="Q2059" s="10">
        <f t="shared" si="96"/>
        <v>42426.494583333333</v>
      </c>
      <c r="R2059" s="10">
        <f t="shared" si="97"/>
        <v>42396.494583333333</v>
      </c>
      <c r="S2059">
        <f t="shared" si="98"/>
        <v>2016</v>
      </c>
    </row>
    <row r="2060" spans="1:19" ht="28.5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8315</v>
      </c>
      <c r="P2060" t="s">
        <v>8345</v>
      </c>
      <c r="Q2060" s="10">
        <f t="shared" si="96"/>
        <v>42065.833333333328</v>
      </c>
      <c r="R2060" s="10">
        <f t="shared" si="97"/>
        <v>42026.370717592596</v>
      </c>
      <c r="S2060">
        <f t="shared" si="98"/>
        <v>2015</v>
      </c>
    </row>
    <row r="2061" spans="1:19" ht="42.75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8315</v>
      </c>
      <c r="P2061" t="s">
        <v>8345</v>
      </c>
      <c r="Q2061" s="10">
        <f t="shared" si="96"/>
        <v>42400.915972222225</v>
      </c>
      <c r="R2061" s="10">
        <f t="shared" si="97"/>
        <v>42361.602476851855</v>
      </c>
      <c r="S2061">
        <f t="shared" si="98"/>
        <v>2015</v>
      </c>
    </row>
    <row r="2062" spans="1:19" ht="42.75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8315</v>
      </c>
      <c r="P2062" t="s">
        <v>8345</v>
      </c>
      <c r="Q2062" s="10">
        <f t="shared" si="96"/>
        <v>41843.642939814818</v>
      </c>
      <c r="R2062" s="10">
        <f t="shared" si="97"/>
        <v>41783.642939814818</v>
      </c>
      <c r="S2062">
        <f t="shared" si="98"/>
        <v>2014</v>
      </c>
    </row>
    <row r="2063" spans="1:19" ht="42.75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8315</v>
      </c>
      <c r="P2063" t="s">
        <v>8345</v>
      </c>
      <c r="Q2063" s="10">
        <f t="shared" si="96"/>
        <v>42735.764513888891</v>
      </c>
      <c r="R2063" s="10">
        <f t="shared" si="97"/>
        <v>42705.764513888891</v>
      </c>
      <c r="S2063">
        <f t="shared" si="98"/>
        <v>2016</v>
      </c>
    </row>
    <row r="2064" spans="1:19" ht="42.75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8315</v>
      </c>
      <c r="P2064" t="s">
        <v>8345</v>
      </c>
      <c r="Q2064" s="10">
        <f t="shared" si="96"/>
        <v>42453.341412037036</v>
      </c>
      <c r="R2064" s="10">
        <f t="shared" si="97"/>
        <v>42423.3830787037</v>
      </c>
      <c r="S2064">
        <f t="shared" si="98"/>
        <v>2016</v>
      </c>
    </row>
    <row r="2065" spans="1:19" ht="28.5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8315</v>
      </c>
      <c r="P2065" t="s">
        <v>8345</v>
      </c>
      <c r="Q2065" s="10">
        <f t="shared" si="96"/>
        <v>42505.73265046296</v>
      </c>
      <c r="R2065" s="10">
        <f t="shared" si="97"/>
        <v>42472.73265046296</v>
      </c>
      <c r="S2065">
        <f t="shared" si="98"/>
        <v>2016</v>
      </c>
    </row>
    <row r="2066" spans="1:19" ht="42.75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8315</v>
      </c>
      <c r="P2066" t="s">
        <v>8345</v>
      </c>
      <c r="Q2066" s="10">
        <f t="shared" si="96"/>
        <v>41425.5</v>
      </c>
      <c r="R2066" s="10">
        <f t="shared" si="97"/>
        <v>41389.364849537036</v>
      </c>
      <c r="S2066">
        <f t="shared" si="98"/>
        <v>2013</v>
      </c>
    </row>
    <row r="2067" spans="1:19" ht="42.75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8315</v>
      </c>
      <c r="P2067" t="s">
        <v>8345</v>
      </c>
      <c r="Q2067" s="10">
        <f t="shared" si="96"/>
        <v>41633.333668981482</v>
      </c>
      <c r="R2067" s="10">
        <f t="shared" si="97"/>
        <v>41603.333668981482</v>
      </c>
      <c r="S2067">
        <f t="shared" si="98"/>
        <v>2013</v>
      </c>
    </row>
    <row r="2068" spans="1:19" ht="42.75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8315</v>
      </c>
      <c r="P2068" t="s">
        <v>8345</v>
      </c>
      <c r="Q2068" s="10">
        <f t="shared" si="96"/>
        <v>41874.771793981483</v>
      </c>
      <c r="R2068" s="10">
        <f t="shared" si="97"/>
        <v>41844.771793981483</v>
      </c>
      <c r="S2068">
        <f t="shared" si="98"/>
        <v>2014</v>
      </c>
    </row>
    <row r="2069" spans="1:19" ht="42.75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8315</v>
      </c>
      <c r="P2069" t="s">
        <v>8345</v>
      </c>
      <c r="Q2069" s="10">
        <f t="shared" si="96"/>
        <v>42148.853888888887</v>
      </c>
      <c r="R2069" s="10">
        <f t="shared" si="97"/>
        <v>42115.853888888887</v>
      </c>
      <c r="S2069">
        <f t="shared" si="98"/>
        <v>2015</v>
      </c>
    </row>
    <row r="2070" spans="1:19" ht="42.75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8315</v>
      </c>
      <c r="P2070" t="s">
        <v>8345</v>
      </c>
      <c r="Q2070" s="10">
        <f t="shared" si="96"/>
        <v>42663.841608796298</v>
      </c>
      <c r="R2070" s="10">
        <f t="shared" si="97"/>
        <v>42633.841608796298</v>
      </c>
      <c r="S2070">
        <f t="shared" si="98"/>
        <v>2016</v>
      </c>
    </row>
    <row r="2071" spans="1:19" ht="42.75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8315</v>
      </c>
      <c r="P2071" t="s">
        <v>8345</v>
      </c>
      <c r="Q2071" s="10">
        <f t="shared" si="96"/>
        <v>42371.972118055557</v>
      </c>
      <c r="R2071" s="10">
        <f t="shared" si="97"/>
        <v>42340.972118055557</v>
      </c>
      <c r="S2071">
        <f t="shared" si="98"/>
        <v>2015</v>
      </c>
    </row>
    <row r="2072" spans="1:19" ht="42.75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8315</v>
      </c>
      <c r="P2072" t="s">
        <v>8345</v>
      </c>
      <c r="Q2072" s="10">
        <f t="shared" si="96"/>
        <v>42549.6565162037</v>
      </c>
      <c r="R2072" s="10">
        <f t="shared" si="97"/>
        <v>42519.6565162037</v>
      </c>
      <c r="S2072">
        <f t="shared" si="98"/>
        <v>2016</v>
      </c>
    </row>
    <row r="2073" spans="1:19" ht="42.75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8315</v>
      </c>
      <c r="P2073" t="s">
        <v>8345</v>
      </c>
      <c r="Q2073" s="10">
        <f t="shared" si="96"/>
        <v>42645.278749999998</v>
      </c>
      <c r="R2073" s="10">
        <f t="shared" si="97"/>
        <v>42600.278749999998</v>
      </c>
      <c r="S2073">
        <f t="shared" si="98"/>
        <v>2016</v>
      </c>
    </row>
    <row r="2074" spans="1:19" ht="42.75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8315</v>
      </c>
      <c r="P2074" t="s">
        <v>8345</v>
      </c>
      <c r="Q2074" s="10">
        <f t="shared" si="96"/>
        <v>42497.581388888888</v>
      </c>
      <c r="R2074" s="10">
        <f t="shared" si="97"/>
        <v>42467.581388888888</v>
      </c>
      <c r="S2074">
        <f t="shared" si="98"/>
        <v>2016</v>
      </c>
    </row>
    <row r="2075" spans="1:19" ht="42.75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8315</v>
      </c>
      <c r="P2075" t="s">
        <v>8345</v>
      </c>
      <c r="Q2075" s="10">
        <f t="shared" si="96"/>
        <v>42132.668032407411</v>
      </c>
      <c r="R2075" s="10">
        <f t="shared" si="97"/>
        <v>42087.668032407411</v>
      </c>
      <c r="S2075">
        <f t="shared" si="98"/>
        <v>2015</v>
      </c>
    </row>
    <row r="2076" spans="1:19" ht="28.5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8315</v>
      </c>
      <c r="P2076" t="s">
        <v>8345</v>
      </c>
      <c r="Q2076" s="10">
        <f t="shared" si="96"/>
        <v>42496.826180555552</v>
      </c>
      <c r="R2076" s="10">
        <f t="shared" si="97"/>
        <v>42466.826180555552</v>
      </c>
      <c r="S2076">
        <f t="shared" si="98"/>
        <v>2016</v>
      </c>
    </row>
    <row r="2077" spans="1:19" ht="42.75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8315</v>
      </c>
      <c r="P2077" t="s">
        <v>8345</v>
      </c>
      <c r="Q2077" s="10">
        <f t="shared" si="96"/>
        <v>41480.681574074071</v>
      </c>
      <c r="R2077" s="10">
        <f t="shared" si="97"/>
        <v>41450.681574074071</v>
      </c>
      <c r="S2077">
        <f t="shared" si="98"/>
        <v>2013</v>
      </c>
    </row>
    <row r="2078" spans="1:19" ht="28.5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8315</v>
      </c>
      <c r="P2078" t="s">
        <v>8345</v>
      </c>
      <c r="Q2078" s="10">
        <f t="shared" si="96"/>
        <v>41843.880659722221</v>
      </c>
      <c r="R2078" s="10">
        <f t="shared" si="97"/>
        <v>41803.880659722221</v>
      </c>
      <c r="S2078">
        <f t="shared" si="98"/>
        <v>2014</v>
      </c>
    </row>
    <row r="2079" spans="1:19" ht="42.75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8315</v>
      </c>
      <c r="P2079" t="s">
        <v>8345</v>
      </c>
      <c r="Q2079" s="10">
        <f t="shared" si="96"/>
        <v>42160.875</v>
      </c>
      <c r="R2079" s="10">
        <f t="shared" si="97"/>
        <v>42103.042546296296</v>
      </c>
      <c r="S2079">
        <f t="shared" si="98"/>
        <v>2015</v>
      </c>
    </row>
    <row r="2080" spans="1:19" ht="42.75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8315</v>
      </c>
      <c r="P2080" t="s">
        <v>8345</v>
      </c>
      <c r="Q2080" s="10">
        <f t="shared" si="96"/>
        <v>42722.771493055552</v>
      </c>
      <c r="R2080" s="10">
        <f t="shared" si="97"/>
        <v>42692.771493055552</v>
      </c>
      <c r="S2080">
        <f t="shared" si="98"/>
        <v>2016</v>
      </c>
    </row>
    <row r="2081" spans="1:19" ht="42.75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8315</v>
      </c>
      <c r="P2081" t="s">
        <v>8345</v>
      </c>
      <c r="Q2081" s="10">
        <f t="shared" si="96"/>
        <v>42180.791666666672</v>
      </c>
      <c r="R2081" s="10">
        <f t="shared" si="97"/>
        <v>42150.71056712963</v>
      </c>
      <c r="S2081">
        <f t="shared" si="98"/>
        <v>2015</v>
      </c>
    </row>
    <row r="2082" spans="1:19" ht="42.75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8315</v>
      </c>
      <c r="P2082" t="s">
        <v>8345</v>
      </c>
      <c r="Q2082" s="10">
        <f t="shared" si="96"/>
        <v>42319.998842592591</v>
      </c>
      <c r="R2082" s="10">
        <f t="shared" si="97"/>
        <v>42289.957175925927</v>
      </c>
      <c r="S2082">
        <f t="shared" si="98"/>
        <v>2015</v>
      </c>
    </row>
    <row r="2083" spans="1:19" ht="42.75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8321</v>
      </c>
      <c r="P2083" t="s">
        <v>8325</v>
      </c>
      <c r="Q2083" s="10">
        <f t="shared" si="96"/>
        <v>41045.207638888889</v>
      </c>
      <c r="R2083" s="10">
        <f t="shared" si="97"/>
        <v>41004.156886574077</v>
      </c>
      <c r="S2083">
        <f t="shared" si="98"/>
        <v>2012</v>
      </c>
    </row>
    <row r="2084" spans="1:19" ht="42.75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8321</v>
      </c>
      <c r="P2084" t="s">
        <v>8325</v>
      </c>
      <c r="Q2084" s="10">
        <f t="shared" si="96"/>
        <v>40871.161990740737</v>
      </c>
      <c r="R2084" s="10">
        <f t="shared" si="97"/>
        <v>40811.120324074072</v>
      </c>
      <c r="S2084">
        <f t="shared" si="98"/>
        <v>2011</v>
      </c>
    </row>
    <row r="2085" spans="1:19" ht="42.75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8321</v>
      </c>
      <c r="P2085" t="s">
        <v>8325</v>
      </c>
      <c r="Q2085" s="10">
        <f t="shared" si="96"/>
        <v>41064.72216435185</v>
      </c>
      <c r="R2085" s="10">
        <f t="shared" si="97"/>
        <v>41034.72216435185</v>
      </c>
      <c r="S2085">
        <f t="shared" si="98"/>
        <v>2012</v>
      </c>
    </row>
    <row r="2086" spans="1:19" ht="42.75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8321</v>
      </c>
      <c r="P2086" t="s">
        <v>8325</v>
      </c>
      <c r="Q2086" s="10">
        <f t="shared" si="96"/>
        <v>41763.290972222225</v>
      </c>
      <c r="R2086" s="10">
        <f t="shared" si="97"/>
        <v>41731.833124999997</v>
      </c>
      <c r="S2086">
        <f t="shared" si="98"/>
        <v>2014</v>
      </c>
    </row>
    <row r="2087" spans="1:19" ht="42.75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8321</v>
      </c>
      <c r="P2087" t="s">
        <v>8325</v>
      </c>
      <c r="Q2087" s="10">
        <f t="shared" si="96"/>
        <v>41105.835497685184</v>
      </c>
      <c r="R2087" s="10">
        <f t="shared" si="97"/>
        <v>41075.835497685184</v>
      </c>
      <c r="S2087">
        <f t="shared" si="98"/>
        <v>2012</v>
      </c>
    </row>
    <row r="2088" spans="1:19" ht="42.75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8321</v>
      </c>
      <c r="P2088" t="s">
        <v>8325</v>
      </c>
      <c r="Q2088" s="10">
        <f t="shared" si="96"/>
        <v>40891.207638888889</v>
      </c>
      <c r="R2088" s="10">
        <f t="shared" si="97"/>
        <v>40860.67050925926</v>
      </c>
      <c r="S2088">
        <f t="shared" si="98"/>
        <v>2011</v>
      </c>
    </row>
    <row r="2089" spans="1:19" ht="42.75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8321</v>
      </c>
      <c r="P2089" t="s">
        <v>8325</v>
      </c>
      <c r="Q2089" s="10">
        <f t="shared" si="96"/>
        <v>40794.204375000001</v>
      </c>
      <c r="R2089" s="10">
        <f t="shared" si="97"/>
        <v>40764.204375000001</v>
      </c>
      <c r="S2089">
        <f t="shared" si="98"/>
        <v>2011</v>
      </c>
    </row>
    <row r="2090" spans="1:19" ht="42.75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8321</v>
      </c>
      <c r="P2090" t="s">
        <v>8325</v>
      </c>
      <c r="Q2090" s="10">
        <f t="shared" si="96"/>
        <v>40432.165972222225</v>
      </c>
      <c r="R2090" s="10">
        <f t="shared" si="97"/>
        <v>40395.714722222219</v>
      </c>
      <c r="S2090">
        <f t="shared" si="98"/>
        <v>2010</v>
      </c>
    </row>
    <row r="2091" spans="1:19" ht="28.5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8321</v>
      </c>
      <c r="P2091" t="s">
        <v>8325</v>
      </c>
      <c r="Q2091" s="10">
        <f t="shared" si="96"/>
        <v>41488.076319444444</v>
      </c>
      <c r="R2091" s="10">
        <f t="shared" si="97"/>
        <v>41453.076319444444</v>
      </c>
      <c r="S2091">
        <f t="shared" si="98"/>
        <v>2013</v>
      </c>
    </row>
    <row r="2092" spans="1:19" ht="42.75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8321</v>
      </c>
      <c r="P2092" t="s">
        <v>8325</v>
      </c>
      <c r="Q2092" s="10">
        <f t="shared" si="96"/>
        <v>41329.381423611114</v>
      </c>
      <c r="R2092" s="10">
        <f t="shared" si="97"/>
        <v>41299.381423611114</v>
      </c>
      <c r="S2092">
        <f t="shared" si="98"/>
        <v>2013</v>
      </c>
    </row>
    <row r="2093" spans="1:19" ht="42.75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8321</v>
      </c>
      <c r="P2093" t="s">
        <v>8325</v>
      </c>
      <c r="Q2093" s="10">
        <f t="shared" si="96"/>
        <v>40603.833333333336</v>
      </c>
      <c r="R2093" s="10">
        <f t="shared" si="97"/>
        <v>40555.322662037033</v>
      </c>
      <c r="S2093">
        <f t="shared" si="98"/>
        <v>2011</v>
      </c>
    </row>
    <row r="2094" spans="1:19" ht="42.75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8321</v>
      </c>
      <c r="P2094" t="s">
        <v>8325</v>
      </c>
      <c r="Q2094" s="10">
        <f t="shared" si="96"/>
        <v>40823.707546296297</v>
      </c>
      <c r="R2094" s="10">
        <f t="shared" si="97"/>
        <v>40763.707546296297</v>
      </c>
      <c r="S2094">
        <f t="shared" si="98"/>
        <v>2011</v>
      </c>
    </row>
    <row r="2095" spans="1:19" ht="42.75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8321</v>
      </c>
      <c r="P2095" t="s">
        <v>8325</v>
      </c>
      <c r="Q2095" s="10">
        <f t="shared" si="96"/>
        <v>41265.896203703705</v>
      </c>
      <c r="R2095" s="10">
        <f t="shared" si="97"/>
        <v>41205.854537037041</v>
      </c>
      <c r="S2095">
        <f t="shared" si="98"/>
        <v>2012</v>
      </c>
    </row>
    <row r="2096" spans="1:19" ht="42.75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8321</v>
      </c>
      <c r="P2096" t="s">
        <v>8325</v>
      </c>
      <c r="Q2096" s="10">
        <f t="shared" si="96"/>
        <v>40973.125</v>
      </c>
      <c r="R2096" s="10">
        <f t="shared" si="97"/>
        <v>40939.02002314815</v>
      </c>
      <c r="S2096">
        <f t="shared" si="98"/>
        <v>2012</v>
      </c>
    </row>
    <row r="2097" spans="1:19" ht="42.75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8321</v>
      </c>
      <c r="P2097" t="s">
        <v>8325</v>
      </c>
      <c r="Q2097" s="10">
        <f t="shared" si="96"/>
        <v>40818.733483796292</v>
      </c>
      <c r="R2097" s="10">
        <f t="shared" si="97"/>
        <v>40758.733483796292</v>
      </c>
      <c r="S2097">
        <f t="shared" si="98"/>
        <v>2011</v>
      </c>
    </row>
    <row r="2098" spans="1:19" ht="42.75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8321</v>
      </c>
      <c r="P2098" t="s">
        <v>8325</v>
      </c>
      <c r="Q2098" s="10">
        <f t="shared" si="96"/>
        <v>41208.165972222225</v>
      </c>
      <c r="R2098" s="10">
        <f t="shared" si="97"/>
        <v>41192.758506944447</v>
      </c>
      <c r="S2098">
        <f t="shared" si="98"/>
        <v>2012</v>
      </c>
    </row>
    <row r="2099" spans="1:19" ht="42.75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8321</v>
      </c>
      <c r="P2099" t="s">
        <v>8325</v>
      </c>
      <c r="Q2099" s="10">
        <f t="shared" si="96"/>
        <v>40878.626562500001</v>
      </c>
      <c r="R2099" s="10">
        <f t="shared" si="97"/>
        <v>40818.58489583333</v>
      </c>
      <c r="S2099">
        <f t="shared" si="98"/>
        <v>2011</v>
      </c>
    </row>
    <row r="2100" spans="1:19" ht="42.75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8321</v>
      </c>
      <c r="P2100" t="s">
        <v>8325</v>
      </c>
      <c r="Q2100" s="10">
        <f t="shared" si="96"/>
        <v>40976.11383101852</v>
      </c>
      <c r="R2100" s="10">
        <f t="shared" si="97"/>
        <v>40946.11383101852</v>
      </c>
      <c r="S2100">
        <f t="shared" si="98"/>
        <v>2012</v>
      </c>
    </row>
    <row r="2101" spans="1:19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8321</v>
      </c>
      <c r="P2101" t="s">
        <v>8325</v>
      </c>
      <c r="Q2101" s="10">
        <f t="shared" si="96"/>
        <v>42187.152777777781</v>
      </c>
      <c r="R2101" s="10">
        <f t="shared" si="97"/>
        <v>42173.746342592596</v>
      </c>
      <c r="S2101">
        <f t="shared" si="98"/>
        <v>2015</v>
      </c>
    </row>
    <row r="2102" spans="1:19" ht="42.75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8321</v>
      </c>
      <c r="P2102" t="s">
        <v>8325</v>
      </c>
      <c r="Q2102" s="10">
        <f t="shared" si="96"/>
        <v>41090.165972222225</v>
      </c>
      <c r="R2102" s="10">
        <f t="shared" si="97"/>
        <v>41074.834965277776</v>
      </c>
      <c r="S2102">
        <f t="shared" si="98"/>
        <v>2012</v>
      </c>
    </row>
    <row r="2103" spans="1:19" ht="42.75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8321</v>
      </c>
      <c r="P2103" t="s">
        <v>8325</v>
      </c>
      <c r="Q2103" s="10">
        <f t="shared" si="96"/>
        <v>40952.149467592593</v>
      </c>
      <c r="R2103" s="10">
        <f t="shared" si="97"/>
        <v>40892.149467592593</v>
      </c>
      <c r="S2103">
        <f t="shared" si="98"/>
        <v>2011</v>
      </c>
    </row>
    <row r="2104" spans="1:19" ht="42.75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8321</v>
      </c>
      <c r="P2104" t="s">
        <v>8325</v>
      </c>
      <c r="Q2104" s="10">
        <f t="shared" si="96"/>
        <v>40668.868611111109</v>
      </c>
      <c r="R2104" s="10">
        <f t="shared" si="97"/>
        <v>40638.868611111109</v>
      </c>
      <c r="S2104">
        <f t="shared" si="98"/>
        <v>2011</v>
      </c>
    </row>
    <row r="2105" spans="1:19" ht="28.5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8321</v>
      </c>
      <c r="P2105" t="s">
        <v>8325</v>
      </c>
      <c r="Q2105" s="10">
        <f t="shared" si="96"/>
        <v>41222.7966087963</v>
      </c>
      <c r="R2105" s="10">
        <f t="shared" si="97"/>
        <v>41192.754942129628</v>
      </c>
      <c r="S2105">
        <f t="shared" si="98"/>
        <v>2012</v>
      </c>
    </row>
    <row r="2106" spans="1:19" ht="42.75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8321</v>
      </c>
      <c r="P2106" t="s">
        <v>8325</v>
      </c>
      <c r="Q2106" s="10">
        <f t="shared" si="96"/>
        <v>41425</v>
      </c>
      <c r="R2106" s="10">
        <f t="shared" si="97"/>
        <v>41394.074467592596</v>
      </c>
      <c r="S2106">
        <f t="shared" si="98"/>
        <v>2013</v>
      </c>
    </row>
    <row r="2107" spans="1:19" ht="28.5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8321</v>
      </c>
      <c r="P2107" t="s">
        <v>8325</v>
      </c>
      <c r="Q2107" s="10">
        <f t="shared" si="96"/>
        <v>41964.166666666672</v>
      </c>
      <c r="R2107" s="10">
        <f t="shared" si="97"/>
        <v>41951.788807870369</v>
      </c>
      <c r="S2107">
        <f t="shared" si="98"/>
        <v>2014</v>
      </c>
    </row>
    <row r="2108" spans="1:19" ht="42.75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8321</v>
      </c>
      <c r="P2108" t="s">
        <v>8325</v>
      </c>
      <c r="Q2108" s="10">
        <f t="shared" si="96"/>
        <v>41300.21497685185</v>
      </c>
      <c r="R2108" s="10">
        <f t="shared" si="97"/>
        <v>41270.21497685185</v>
      </c>
      <c r="S2108">
        <f t="shared" si="98"/>
        <v>2012</v>
      </c>
    </row>
    <row r="2109" spans="1:19" ht="42.75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8321</v>
      </c>
      <c r="P2109" t="s">
        <v>8325</v>
      </c>
      <c r="Q2109" s="10">
        <f t="shared" si="96"/>
        <v>41955.752233796295</v>
      </c>
      <c r="R2109" s="10">
        <f t="shared" si="97"/>
        <v>41934.71056712963</v>
      </c>
      <c r="S2109">
        <f t="shared" si="98"/>
        <v>2014</v>
      </c>
    </row>
    <row r="2110" spans="1:19" ht="42.75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8321</v>
      </c>
      <c r="P2110" t="s">
        <v>8325</v>
      </c>
      <c r="Q2110" s="10">
        <f t="shared" si="96"/>
        <v>41162.163194444445</v>
      </c>
      <c r="R2110" s="10">
        <f t="shared" si="97"/>
        <v>41135.175694444442</v>
      </c>
      <c r="S2110">
        <f t="shared" si="98"/>
        <v>2012</v>
      </c>
    </row>
    <row r="2111" spans="1:19" ht="28.5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8321</v>
      </c>
      <c r="P2111" t="s">
        <v>8325</v>
      </c>
      <c r="Q2111" s="10">
        <f t="shared" si="96"/>
        <v>42190.708530092597</v>
      </c>
      <c r="R2111" s="10">
        <f t="shared" si="97"/>
        <v>42160.708530092597</v>
      </c>
      <c r="S2111">
        <f t="shared" si="98"/>
        <v>2015</v>
      </c>
    </row>
    <row r="2112" spans="1:19" ht="28.5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8321</v>
      </c>
      <c r="P2112" t="s">
        <v>8325</v>
      </c>
      <c r="Q2112" s="10">
        <f t="shared" si="96"/>
        <v>41787.207638888889</v>
      </c>
      <c r="R2112" s="10">
        <f t="shared" si="97"/>
        <v>41759.670937499999</v>
      </c>
      <c r="S2112">
        <f t="shared" si="98"/>
        <v>2014</v>
      </c>
    </row>
    <row r="2113" spans="1:19" ht="42.75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8321</v>
      </c>
      <c r="P2113" t="s">
        <v>8325</v>
      </c>
      <c r="Q2113" s="10">
        <f t="shared" si="96"/>
        <v>40770.041666666664</v>
      </c>
      <c r="R2113" s="10">
        <f t="shared" si="97"/>
        <v>40703.197048611109</v>
      </c>
      <c r="S2113">
        <f t="shared" si="98"/>
        <v>2011</v>
      </c>
    </row>
    <row r="2114" spans="1:19" ht="42.75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8321</v>
      </c>
      <c r="P2114" t="s">
        <v>8325</v>
      </c>
      <c r="Q2114" s="10">
        <f t="shared" si="96"/>
        <v>41379.928159722222</v>
      </c>
      <c r="R2114" s="10">
        <f t="shared" si="97"/>
        <v>41365.928159722222</v>
      </c>
      <c r="S2114">
        <f t="shared" si="98"/>
        <v>2013</v>
      </c>
    </row>
    <row r="2115" spans="1:19" ht="28.5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8321</v>
      </c>
      <c r="P2115" t="s">
        <v>8325</v>
      </c>
      <c r="Q2115" s="10">
        <f t="shared" ref="Q2115:Q2178" si="99">(I2115/60/60/24)+DATE(1970,1,1)</f>
        <v>41905.86546296296</v>
      </c>
      <c r="R2115" s="10">
        <f t="shared" ref="R2115:R2178" si="100">(J2115/60/60/24)+DATE(1970, 1,1)</f>
        <v>41870.86546296296</v>
      </c>
      <c r="S2115">
        <f t="shared" ref="S2115:S2178" si="101">YEAR(R2115)</f>
        <v>2014</v>
      </c>
    </row>
    <row r="2116" spans="1:19" ht="42.75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8321</v>
      </c>
      <c r="P2116" t="s">
        <v>8325</v>
      </c>
      <c r="Q2116" s="10">
        <f t="shared" si="99"/>
        <v>40521.207638888889</v>
      </c>
      <c r="R2116" s="10">
        <f t="shared" si="100"/>
        <v>40458.815625000003</v>
      </c>
      <c r="S2116">
        <f t="shared" si="101"/>
        <v>2010</v>
      </c>
    </row>
    <row r="2117" spans="1:19" ht="42.75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8321</v>
      </c>
      <c r="P2117" t="s">
        <v>8325</v>
      </c>
      <c r="Q2117" s="10">
        <f t="shared" si="99"/>
        <v>40594.081030092595</v>
      </c>
      <c r="R2117" s="10">
        <f t="shared" si="100"/>
        <v>40564.081030092595</v>
      </c>
      <c r="S2117">
        <f t="shared" si="101"/>
        <v>2011</v>
      </c>
    </row>
    <row r="2118" spans="1:19" ht="42.75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8321</v>
      </c>
      <c r="P2118" t="s">
        <v>8325</v>
      </c>
      <c r="Q2118" s="10">
        <f t="shared" si="99"/>
        <v>41184.777812500004</v>
      </c>
      <c r="R2118" s="10">
        <f t="shared" si="100"/>
        <v>41136.777812500004</v>
      </c>
      <c r="S2118">
        <f t="shared" si="101"/>
        <v>2012</v>
      </c>
    </row>
    <row r="2119" spans="1:19" ht="42.75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8321</v>
      </c>
      <c r="P2119" t="s">
        <v>8325</v>
      </c>
      <c r="Q2119" s="10">
        <f t="shared" si="99"/>
        <v>42304.207638888889</v>
      </c>
      <c r="R2119" s="10">
        <f t="shared" si="100"/>
        <v>42290.059594907405</v>
      </c>
      <c r="S2119">
        <f t="shared" si="101"/>
        <v>2015</v>
      </c>
    </row>
    <row r="2120" spans="1:19" ht="28.5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8321</v>
      </c>
      <c r="P2120" t="s">
        <v>8325</v>
      </c>
      <c r="Q2120" s="10">
        <f t="shared" si="99"/>
        <v>40748.839537037034</v>
      </c>
      <c r="R2120" s="10">
        <f t="shared" si="100"/>
        <v>40718.839537037034</v>
      </c>
      <c r="S2120">
        <f t="shared" si="101"/>
        <v>2011</v>
      </c>
    </row>
    <row r="2121" spans="1:19" ht="42.75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8321</v>
      </c>
      <c r="P2121" t="s">
        <v>8325</v>
      </c>
      <c r="Q2121" s="10">
        <f t="shared" si="99"/>
        <v>41137.130150462966</v>
      </c>
      <c r="R2121" s="10">
        <f t="shared" si="100"/>
        <v>41107.130150462966</v>
      </c>
      <c r="S2121">
        <f t="shared" si="101"/>
        <v>2012</v>
      </c>
    </row>
    <row r="2122" spans="1:19" ht="42.75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8321</v>
      </c>
      <c r="P2122" t="s">
        <v>8325</v>
      </c>
      <c r="Q2122" s="10">
        <f t="shared" si="99"/>
        <v>41640.964537037034</v>
      </c>
      <c r="R2122" s="10">
        <f t="shared" si="100"/>
        <v>41591.964537037034</v>
      </c>
      <c r="S2122">
        <f t="shared" si="101"/>
        <v>2013</v>
      </c>
    </row>
    <row r="2123" spans="1:19" ht="28.5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8329</v>
      </c>
      <c r="P2123" t="s">
        <v>8330</v>
      </c>
      <c r="Q2123" s="10">
        <f t="shared" si="99"/>
        <v>42746.7424537037</v>
      </c>
      <c r="R2123" s="10">
        <f t="shared" si="100"/>
        <v>42716.7424537037</v>
      </c>
      <c r="S2123">
        <f t="shared" si="101"/>
        <v>2016</v>
      </c>
    </row>
    <row r="2124" spans="1:19" ht="42.75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8329</v>
      </c>
      <c r="P2124" t="s">
        <v>8330</v>
      </c>
      <c r="Q2124" s="10">
        <f t="shared" si="99"/>
        <v>42742.300567129627</v>
      </c>
      <c r="R2124" s="10">
        <f t="shared" si="100"/>
        <v>42712.300567129627</v>
      </c>
      <c r="S2124">
        <f t="shared" si="101"/>
        <v>2016</v>
      </c>
    </row>
    <row r="2125" spans="1:19" ht="57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8329</v>
      </c>
      <c r="P2125" t="s">
        <v>8330</v>
      </c>
      <c r="Q2125" s="10">
        <f t="shared" si="99"/>
        <v>40252.290972222225</v>
      </c>
      <c r="R2125" s="10">
        <f t="shared" si="100"/>
        <v>40198.424849537041</v>
      </c>
      <c r="S2125">
        <f t="shared" si="101"/>
        <v>2010</v>
      </c>
    </row>
    <row r="2126" spans="1:19" ht="42.75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8329</v>
      </c>
      <c r="P2126" t="s">
        <v>8330</v>
      </c>
      <c r="Q2126" s="10">
        <f t="shared" si="99"/>
        <v>40512.208333333336</v>
      </c>
      <c r="R2126" s="10">
        <f t="shared" si="100"/>
        <v>40464.028182870366</v>
      </c>
      <c r="S2126">
        <f t="shared" si="101"/>
        <v>2010</v>
      </c>
    </row>
    <row r="2127" spans="1:19" ht="42.75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8329</v>
      </c>
      <c r="P2127" t="s">
        <v>8330</v>
      </c>
      <c r="Q2127" s="10">
        <f t="shared" si="99"/>
        <v>42221.023530092592</v>
      </c>
      <c r="R2127" s="10">
        <f t="shared" si="100"/>
        <v>42191.023530092592</v>
      </c>
      <c r="S2127">
        <f t="shared" si="101"/>
        <v>2015</v>
      </c>
    </row>
    <row r="2128" spans="1:19" ht="42.75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8329</v>
      </c>
      <c r="P2128" t="s">
        <v>8330</v>
      </c>
      <c r="Q2128" s="10">
        <f t="shared" si="99"/>
        <v>41981.973229166666</v>
      </c>
      <c r="R2128" s="10">
        <f t="shared" si="100"/>
        <v>41951.973229166666</v>
      </c>
      <c r="S2128">
        <f t="shared" si="101"/>
        <v>2014</v>
      </c>
    </row>
    <row r="2129" spans="1:19" ht="28.5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8329</v>
      </c>
      <c r="P2129" t="s">
        <v>8330</v>
      </c>
      <c r="Q2129" s="10">
        <f t="shared" si="99"/>
        <v>42075.463692129633</v>
      </c>
      <c r="R2129" s="10">
        <f t="shared" si="100"/>
        <v>42045.50535879629</v>
      </c>
      <c r="S2129">
        <f t="shared" si="101"/>
        <v>2015</v>
      </c>
    </row>
    <row r="2130" spans="1:19" ht="42.75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8329</v>
      </c>
      <c r="P2130" t="s">
        <v>8330</v>
      </c>
      <c r="Q2130" s="10">
        <f t="shared" si="99"/>
        <v>41903.772789351853</v>
      </c>
      <c r="R2130" s="10">
        <f t="shared" si="100"/>
        <v>41843.772789351853</v>
      </c>
      <c r="S2130">
        <f t="shared" si="101"/>
        <v>2014</v>
      </c>
    </row>
    <row r="2131" spans="1:19" ht="42.75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8329</v>
      </c>
      <c r="P2131" t="s">
        <v>8330</v>
      </c>
      <c r="Q2131" s="10">
        <f t="shared" si="99"/>
        <v>42439.024305555555</v>
      </c>
      <c r="R2131" s="10">
        <f t="shared" si="100"/>
        <v>42409.024305555555</v>
      </c>
      <c r="S2131">
        <f t="shared" si="101"/>
        <v>2016</v>
      </c>
    </row>
    <row r="2132" spans="1:19" ht="28.5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8329</v>
      </c>
      <c r="P2132" t="s">
        <v>8330</v>
      </c>
      <c r="Q2132" s="10">
        <f t="shared" si="99"/>
        <v>41867.086377314816</v>
      </c>
      <c r="R2132" s="10">
        <f t="shared" si="100"/>
        <v>41832.086377314816</v>
      </c>
      <c r="S2132">
        <f t="shared" si="101"/>
        <v>2014</v>
      </c>
    </row>
    <row r="2133" spans="1:19" ht="42.75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8329</v>
      </c>
      <c r="P2133" t="s">
        <v>8330</v>
      </c>
      <c r="Q2133" s="10">
        <f t="shared" si="99"/>
        <v>42197.207071759258</v>
      </c>
      <c r="R2133" s="10">
        <f t="shared" si="100"/>
        <v>42167.207071759258</v>
      </c>
      <c r="S2133">
        <f t="shared" si="101"/>
        <v>2015</v>
      </c>
    </row>
    <row r="2134" spans="1:19" ht="42.75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8329</v>
      </c>
      <c r="P2134" t="s">
        <v>8330</v>
      </c>
      <c r="Q2134" s="10">
        <f t="shared" si="99"/>
        <v>41673.487175925926</v>
      </c>
      <c r="R2134" s="10">
        <f t="shared" si="100"/>
        <v>41643.487175925926</v>
      </c>
      <c r="S2134">
        <f t="shared" si="101"/>
        <v>2014</v>
      </c>
    </row>
    <row r="2135" spans="1:19" ht="42.75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8329</v>
      </c>
      <c r="P2135" t="s">
        <v>8330</v>
      </c>
      <c r="Q2135" s="10">
        <f t="shared" si="99"/>
        <v>40657.290972222225</v>
      </c>
      <c r="R2135" s="10">
        <f t="shared" si="100"/>
        <v>40619.097210648149</v>
      </c>
      <c r="S2135">
        <f t="shared" si="101"/>
        <v>2011</v>
      </c>
    </row>
    <row r="2136" spans="1:19" ht="42.75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8329</v>
      </c>
      <c r="P2136" t="s">
        <v>8330</v>
      </c>
      <c r="Q2136" s="10">
        <f t="shared" si="99"/>
        <v>41391.886469907404</v>
      </c>
      <c r="R2136" s="10">
        <f t="shared" si="100"/>
        <v>41361.886469907404</v>
      </c>
      <c r="S2136">
        <f t="shared" si="101"/>
        <v>2013</v>
      </c>
    </row>
    <row r="2137" spans="1:19" ht="42.75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8329</v>
      </c>
      <c r="P2137" t="s">
        <v>8330</v>
      </c>
      <c r="Q2137" s="10">
        <f t="shared" si="99"/>
        <v>41186.963344907403</v>
      </c>
      <c r="R2137" s="10">
        <f t="shared" si="100"/>
        <v>41156.963344907403</v>
      </c>
      <c r="S2137">
        <f t="shared" si="101"/>
        <v>2012</v>
      </c>
    </row>
    <row r="2138" spans="1:19" ht="42.75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8329</v>
      </c>
      <c r="P2138" t="s">
        <v>8330</v>
      </c>
      <c r="Q2138" s="10">
        <f t="shared" si="99"/>
        <v>41566.509097222224</v>
      </c>
      <c r="R2138" s="10">
        <f t="shared" si="100"/>
        <v>41536.509097222224</v>
      </c>
      <c r="S2138">
        <f t="shared" si="101"/>
        <v>2013</v>
      </c>
    </row>
    <row r="2139" spans="1:19" ht="42.75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8329</v>
      </c>
      <c r="P2139" t="s">
        <v>8330</v>
      </c>
      <c r="Q2139" s="10">
        <f t="shared" si="99"/>
        <v>41978.771168981482</v>
      </c>
      <c r="R2139" s="10">
        <f t="shared" si="100"/>
        <v>41948.771168981482</v>
      </c>
      <c r="S2139">
        <f t="shared" si="101"/>
        <v>2014</v>
      </c>
    </row>
    <row r="2140" spans="1:19" ht="28.5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8329</v>
      </c>
      <c r="P2140" t="s">
        <v>8330</v>
      </c>
      <c r="Q2140" s="10">
        <f t="shared" si="99"/>
        <v>41587.054849537039</v>
      </c>
      <c r="R2140" s="10">
        <f t="shared" si="100"/>
        <v>41557.013182870374</v>
      </c>
      <c r="S2140">
        <f t="shared" si="101"/>
        <v>2013</v>
      </c>
    </row>
    <row r="2141" spans="1:19" ht="42.75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8329</v>
      </c>
      <c r="P2141" t="s">
        <v>8330</v>
      </c>
      <c r="Q2141" s="10">
        <f t="shared" si="99"/>
        <v>42677.750092592592</v>
      </c>
      <c r="R2141" s="10">
        <f t="shared" si="100"/>
        <v>42647.750092592592</v>
      </c>
      <c r="S2141">
        <f t="shared" si="101"/>
        <v>2016</v>
      </c>
    </row>
    <row r="2142" spans="1:19" ht="42.75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8329</v>
      </c>
      <c r="P2142" t="s">
        <v>8330</v>
      </c>
      <c r="Q2142" s="10">
        <f t="shared" si="99"/>
        <v>41285.833611111113</v>
      </c>
      <c r="R2142" s="10">
        <f t="shared" si="100"/>
        <v>41255.833611111113</v>
      </c>
      <c r="S2142">
        <f t="shared" si="101"/>
        <v>2012</v>
      </c>
    </row>
    <row r="2143" spans="1:19" ht="42.75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8329</v>
      </c>
      <c r="P2143" t="s">
        <v>8330</v>
      </c>
      <c r="Q2143" s="10">
        <f t="shared" si="99"/>
        <v>41957.277303240742</v>
      </c>
      <c r="R2143" s="10">
        <f t="shared" si="100"/>
        <v>41927.235636574071</v>
      </c>
      <c r="S2143">
        <f t="shared" si="101"/>
        <v>2014</v>
      </c>
    </row>
    <row r="2144" spans="1:19" ht="42.75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8329</v>
      </c>
      <c r="P2144" t="s">
        <v>8330</v>
      </c>
      <c r="Q2144" s="10">
        <f t="shared" si="99"/>
        <v>42368.701504629629</v>
      </c>
      <c r="R2144" s="10">
        <f t="shared" si="100"/>
        <v>42340.701504629629</v>
      </c>
      <c r="S2144">
        <f t="shared" si="101"/>
        <v>2015</v>
      </c>
    </row>
    <row r="2145" spans="1:19" ht="42.75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8329</v>
      </c>
      <c r="P2145" t="s">
        <v>8330</v>
      </c>
      <c r="Q2145" s="10">
        <f t="shared" si="99"/>
        <v>40380.791666666664</v>
      </c>
      <c r="R2145" s="10">
        <f t="shared" si="100"/>
        <v>40332.886712962965</v>
      </c>
      <c r="S2145">
        <f t="shared" si="101"/>
        <v>2010</v>
      </c>
    </row>
    <row r="2146" spans="1:19" ht="28.5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8329</v>
      </c>
      <c r="P2146" t="s">
        <v>8330</v>
      </c>
      <c r="Q2146" s="10">
        <f t="shared" si="99"/>
        <v>41531.546759259261</v>
      </c>
      <c r="R2146" s="10">
        <f t="shared" si="100"/>
        <v>41499.546759259261</v>
      </c>
      <c r="S2146">
        <f t="shared" si="101"/>
        <v>2013</v>
      </c>
    </row>
    <row r="2147" spans="1:19" ht="42.75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8329</v>
      </c>
      <c r="P2147" t="s">
        <v>8330</v>
      </c>
      <c r="Q2147" s="10">
        <f t="shared" si="99"/>
        <v>41605.279097222221</v>
      </c>
      <c r="R2147" s="10">
        <f t="shared" si="100"/>
        <v>41575.237430555557</v>
      </c>
      <c r="S2147">
        <f t="shared" si="101"/>
        <v>2013</v>
      </c>
    </row>
    <row r="2148" spans="1:19" ht="42.75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8329</v>
      </c>
      <c r="P2148" t="s">
        <v>8330</v>
      </c>
      <c r="Q2148" s="10">
        <f t="shared" si="99"/>
        <v>42411.679513888885</v>
      </c>
      <c r="R2148" s="10">
        <f t="shared" si="100"/>
        <v>42397.679513888885</v>
      </c>
      <c r="S2148">
        <f t="shared" si="101"/>
        <v>2016</v>
      </c>
    </row>
    <row r="2149" spans="1:19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8329</v>
      </c>
      <c r="P2149" t="s">
        <v>8330</v>
      </c>
      <c r="Q2149" s="10">
        <f t="shared" si="99"/>
        <v>41959.337361111116</v>
      </c>
      <c r="R2149" s="10">
        <f t="shared" si="100"/>
        <v>41927.295694444445</v>
      </c>
      <c r="S2149">
        <f t="shared" si="101"/>
        <v>2014</v>
      </c>
    </row>
    <row r="2150" spans="1:19" ht="42.75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8329</v>
      </c>
      <c r="P2150" t="s">
        <v>8330</v>
      </c>
      <c r="Q2150" s="10">
        <f t="shared" si="99"/>
        <v>42096.691921296297</v>
      </c>
      <c r="R2150" s="10">
        <f t="shared" si="100"/>
        <v>42066.733587962968</v>
      </c>
      <c r="S2150">
        <f t="shared" si="101"/>
        <v>2015</v>
      </c>
    </row>
    <row r="2151" spans="1:19" ht="42.75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8329</v>
      </c>
      <c r="P2151" t="s">
        <v>8330</v>
      </c>
      <c r="Q2151" s="10">
        <f t="shared" si="99"/>
        <v>40390</v>
      </c>
      <c r="R2151" s="10">
        <f t="shared" si="100"/>
        <v>40355.024953703702</v>
      </c>
      <c r="S2151">
        <f t="shared" si="101"/>
        <v>2010</v>
      </c>
    </row>
    <row r="2152" spans="1:19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8329</v>
      </c>
      <c r="P2152" t="s">
        <v>8330</v>
      </c>
      <c r="Q2152" s="10">
        <f t="shared" si="99"/>
        <v>42564.284710648149</v>
      </c>
      <c r="R2152" s="10">
        <f t="shared" si="100"/>
        <v>42534.284710648149</v>
      </c>
      <c r="S2152">
        <f t="shared" si="101"/>
        <v>2016</v>
      </c>
    </row>
    <row r="2153" spans="1:19" ht="42.75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8329</v>
      </c>
      <c r="P2153" t="s">
        <v>8330</v>
      </c>
      <c r="Q2153" s="10">
        <f t="shared" si="99"/>
        <v>42550.847384259265</v>
      </c>
      <c r="R2153" s="10">
        <f t="shared" si="100"/>
        <v>42520.847384259265</v>
      </c>
      <c r="S2153">
        <f t="shared" si="101"/>
        <v>2016</v>
      </c>
    </row>
    <row r="2154" spans="1:19" ht="42.75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8329</v>
      </c>
      <c r="P2154" t="s">
        <v>8330</v>
      </c>
      <c r="Q2154" s="10">
        <f t="shared" si="99"/>
        <v>41713.790613425925</v>
      </c>
      <c r="R2154" s="10">
        <f t="shared" si="100"/>
        <v>41683.832280092596</v>
      </c>
      <c r="S2154">
        <f t="shared" si="101"/>
        <v>2014</v>
      </c>
    </row>
    <row r="2155" spans="1:19" ht="42.75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8329</v>
      </c>
      <c r="P2155" t="s">
        <v>8330</v>
      </c>
      <c r="Q2155" s="10">
        <f t="shared" si="99"/>
        <v>42014.332638888889</v>
      </c>
      <c r="R2155" s="10">
        <f t="shared" si="100"/>
        <v>41974.911087962959</v>
      </c>
      <c r="S2155">
        <f t="shared" si="101"/>
        <v>2014</v>
      </c>
    </row>
    <row r="2156" spans="1:19" ht="28.5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8329</v>
      </c>
      <c r="P2156" t="s">
        <v>8330</v>
      </c>
      <c r="Q2156" s="10">
        <f t="shared" si="99"/>
        <v>41667.632256944446</v>
      </c>
      <c r="R2156" s="10">
        <f t="shared" si="100"/>
        <v>41647.632256944446</v>
      </c>
      <c r="S2156">
        <f t="shared" si="101"/>
        <v>2014</v>
      </c>
    </row>
    <row r="2157" spans="1:19" ht="42.75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8329</v>
      </c>
      <c r="P2157" t="s">
        <v>8330</v>
      </c>
      <c r="Q2157" s="10">
        <f t="shared" si="99"/>
        <v>42460.70584490741</v>
      </c>
      <c r="R2157" s="10">
        <f t="shared" si="100"/>
        <v>42430.747511574074</v>
      </c>
      <c r="S2157">
        <f t="shared" si="101"/>
        <v>2016</v>
      </c>
    </row>
    <row r="2158" spans="1:19" ht="42.75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8329</v>
      </c>
      <c r="P2158" t="s">
        <v>8330</v>
      </c>
      <c r="Q2158" s="10">
        <f t="shared" si="99"/>
        <v>41533.85423611111</v>
      </c>
      <c r="R2158" s="10">
        <f t="shared" si="100"/>
        <v>41488.85423611111</v>
      </c>
      <c r="S2158">
        <f t="shared" si="101"/>
        <v>2013</v>
      </c>
    </row>
    <row r="2159" spans="1:19" ht="28.5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8329</v>
      </c>
      <c r="P2159" t="s">
        <v>8330</v>
      </c>
      <c r="Q2159" s="10">
        <f t="shared" si="99"/>
        <v>42727.332638888889</v>
      </c>
      <c r="R2159" s="10">
        <f t="shared" si="100"/>
        <v>42694.98128472222</v>
      </c>
      <c r="S2159">
        <f t="shared" si="101"/>
        <v>2016</v>
      </c>
    </row>
    <row r="2160" spans="1:19" ht="42.75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8329</v>
      </c>
      <c r="P2160" t="s">
        <v>8330</v>
      </c>
      <c r="Q2160" s="10">
        <f t="shared" si="99"/>
        <v>41309.853865740741</v>
      </c>
      <c r="R2160" s="10">
        <f t="shared" si="100"/>
        <v>41264.853865740741</v>
      </c>
      <c r="S2160">
        <f t="shared" si="101"/>
        <v>2012</v>
      </c>
    </row>
    <row r="2161" spans="1:19" ht="57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8329</v>
      </c>
      <c r="P2161" t="s">
        <v>8330</v>
      </c>
      <c r="Q2161" s="10">
        <f t="shared" si="99"/>
        <v>40740.731180555551</v>
      </c>
      <c r="R2161" s="10">
        <f t="shared" si="100"/>
        <v>40710.731180555551</v>
      </c>
      <c r="S2161">
        <f t="shared" si="101"/>
        <v>2011</v>
      </c>
    </row>
    <row r="2162" spans="1:19" ht="42.75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8329</v>
      </c>
      <c r="P2162" t="s">
        <v>8330</v>
      </c>
      <c r="Q2162" s="10">
        <f t="shared" si="99"/>
        <v>41048.711863425924</v>
      </c>
      <c r="R2162" s="10">
        <f t="shared" si="100"/>
        <v>41018.711863425924</v>
      </c>
      <c r="S2162">
        <f t="shared" si="101"/>
        <v>2012</v>
      </c>
    </row>
    <row r="2163" spans="1:19" ht="28.5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8321</v>
      </c>
      <c r="P2163" t="s">
        <v>8322</v>
      </c>
      <c r="Q2163" s="10">
        <f t="shared" si="99"/>
        <v>42270.852534722217</v>
      </c>
      <c r="R2163" s="10">
        <f t="shared" si="100"/>
        <v>42240.852534722217</v>
      </c>
      <c r="S2163">
        <f t="shared" si="101"/>
        <v>2015</v>
      </c>
    </row>
    <row r="2164" spans="1:19" ht="42.75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8321</v>
      </c>
      <c r="P2164" t="s">
        <v>8322</v>
      </c>
      <c r="Q2164" s="10">
        <f t="shared" si="99"/>
        <v>41844.766099537039</v>
      </c>
      <c r="R2164" s="10">
        <f t="shared" si="100"/>
        <v>41813.766099537039</v>
      </c>
      <c r="S2164">
        <f t="shared" si="101"/>
        <v>2014</v>
      </c>
    </row>
    <row r="2165" spans="1:19" ht="42.75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8321</v>
      </c>
      <c r="P2165" t="s">
        <v>8322</v>
      </c>
      <c r="Q2165" s="10">
        <f t="shared" si="99"/>
        <v>42163.159722222219</v>
      </c>
      <c r="R2165" s="10">
        <f t="shared" si="100"/>
        <v>42111.899537037039</v>
      </c>
      <c r="S2165">
        <f t="shared" si="101"/>
        <v>2015</v>
      </c>
    </row>
    <row r="2166" spans="1:19" ht="28.5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8321</v>
      </c>
      <c r="P2166" t="s">
        <v>8322</v>
      </c>
      <c r="Q2166" s="10">
        <f t="shared" si="99"/>
        <v>42546.165972222225</v>
      </c>
      <c r="R2166" s="10">
        <f t="shared" si="100"/>
        <v>42515.71775462963</v>
      </c>
      <c r="S2166">
        <f t="shared" si="101"/>
        <v>2016</v>
      </c>
    </row>
    <row r="2167" spans="1:19" ht="42.75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8321</v>
      </c>
      <c r="P2167" t="s">
        <v>8322</v>
      </c>
      <c r="Q2167" s="10">
        <f t="shared" si="99"/>
        <v>42468.625405092593</v>
      </c>
      <c r="R2167" s="10">
        <f t="shared" si="100"/>
        <v>42438.667071759264</v>
      </c>
      <c r="S2167">
        <f t="shared" si="101"/>
        <v>2016</v>
      </c>
    </row>
    <row r="2168" spans="1:19" ht="57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8321</v>
      </c>
      <c r="P2168" t="s">
        <v>8322</v>
      </c>
      <c r="Q2168" s="10">
        <f t="shared" si="99"/>
        <v>41978.879837962959</v>
      </c>
      <c r="R2168" s="10">
        <f t="shared" si="100"/>
        <v>41933.838171296295</v>
      </c>
      <c r="S2168">
        <f t="shared" si="101"/>
        <v>2014</v>
      </c>
    </row>
    <row r="2169" spans="1:19" ht="28.5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8321</v>
      </c>
      <c r="P2169" t="s">
        <v>8322</v>
      </c>
      <c r="Q2169" s="10">
        <f t="shared" si="99"/>
        <v>41167.066400462965</v>
      </c>
      <c r="R2169" s="10">
        <f t="shared" si="100"/>
        <v>41153.066400462965</v>
      </c>
      <c r="S2169">
        <f t="shared" si="101"/>
        <v>2012</v>
      </c>
    </row>
    <row r="2170" spans="1:19" ht="28.5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8321</v>
      </c>
      <c r="P2170" t="s">
        <v>8322</v>
      </c>
      <c r="Q2170" s="10">
        <f t="shared" si="99"/>
        <v>42776.208333333328</v>
      </c>
      <c r="R2170" s="10">
        <f t="shared" si="100"/>
        <v>42745.600243055553</v>
      </c>
      <c r="S2170">
        <f t="shared" si="101"/>
        <v>2017</v>
      </c>
    </row>
    <row r="2171" spans="1:19" ht="42.75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8321</v>
      </c>
      <c r="P2171" t="s">
        <v>8322</v>
      </c>
      <c r="Q2171" s="10">
        <f t="shared" si="99"/>
        <v>42796.700821759259</v>
      </c>
      <c r="R2171" s="10">
        <f t="shared" si="100"/>
        <v>42793.700821759259</v>
      </c>
      <c r="S2171">
        <f t="shared" si="101"/>
        <v>2017</v>
      </c>
    </row>
    <row r="2172" spans="1:19" ht="42.75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8321</v>
      </c>
      <c r="P2172" t="s">
        <v>8322</v>
      </c>
      <c r="Q2172" s="10">
        <f t="shared" si="99"/>
        <v>42238.750254629631</v>
      </c>
      <c r="R2172" s="10">
        <f t="shared" si="100"/>
        <v>42198.750254629631</v>
      </c>
      <c r="S2172">
        <f t="shared" si="101"/>
        <v>2015</v>
      </c>
    </row>
    <row r="2173" spans="1:19" ht="42.75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8321</v>
      </c>
      <c r="P2173" t="s">
        <v>8322</v>
      </c>
      <c r="Q2173" s="10">
        <f t="shared" si="99"/>
        <v>42177.208333333328</v>
      </c>
      <c r="R2173" s="10">
        <f t="shared" si="100"/>
        <v>42141.95711805555</v>
      </c>
      <c r="S2173">
        <f t="shared" si="101"/>
        <v>2015</v>
      </c>
    </row>
    <row r="2174" spans="1:19" ht="42.75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8321</v>
      </c>
      <c r="P2174" t="s">
        <v>8322</v>
      </c>
      <c r="Q2174" s="10">
        <f t="shared" si="99"/>
        <v>42112.580092592587</v>
      </c>
      <c r="R2174" s="10">
        <f t="shared" si="100"/>
        <v>42082.580092592587</v>
      </c>
      <c r="S2174">
        <f t="shared" si="101"/>
        <v>2015</v>
      </c>
    </row>
    <row r="2175" spans="1:19" ht="42.75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8321</v>
      </c>
      <c r="P2175" t="s">
        <v>8322</v>
      </c>
      <c r="Q2175" s="10">
        <f t="shared" si="99"/>
        <v>41527.165972222225</v>
      </c>
      <c r="R2175" s="10">
        <f t="shared" si="100"/>
        <v>41495.692627314813</v>
      </c>
      <c r="S2175">
        <f t="shared" si="101"/>
        <v>2013</v>
      </c>
    </row>
    <row r="2176" spans="1:19" ht="42.75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8321</v>
      </c>
      <c r="P2176" t="s">
        <v>8322</v>
      </c>
      <c r="Q2176" s="10">
        <f t="shared" si="99"/>
        <v>42495.542905092589</v>
      </c>
      <c r="R2176" s="10">
        <f t="shared" si="100"/>
        <v>42465.542905092589</v>
      </c>
      <c r="S2176">
        <f t="shared" si="101"/>
        <v>2016</v>
      </c>
    </row>
    <row r="2177" spans="1:19" ht="42.75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8321</v>
      </c>
      <c r="P2177" t="s">
        <v>8322</v>
      </c>
      <c r="Q2177" s="10">
        <f t="shared" si="99"/>
        <v>42572.009097222224</v>
      </c>
      <c r="R2177" s="10">
        <f t="shared" si="100"/>
        <v>42565.009097222224</v>
      </c>
      <c r="S2177">
        <f t="shared" si="101"/>
        <v>2016</v>
      </c>
    </row>
    <row r="2178" spans="1:19" ht="42.75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8321</v>
      </c>
      <c r="P2178" t="s">
        <v>8322</v>
      </c>
      <c r="Q2178" s="10">
        <f t="shared" si="99"/>
        <v>42126.633206018523</v>
      </c>
      <c r="R2178" s="10">
        <f t="shared" si="100"/>
        <v>42096.633206018523</v>
      </c>
      <c r="S2178">
        <f t="shared" si="101"/>
        <v>2015</v>
      </c>
    </row>
    <row r="2179" spans="1:19" ht="57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8321</v>
      </c>
      <c r="P2179" t="s">
        <v>8322</v>
      </c>
      <c r="Q2179" s="10">
        <f t="shared" ref="Q2179:Q2242" si="102">(I2179/60/60/24)+DATE(1970,1,1)</f>
        <v>42527.250775462962</v>
      </c>
      <c r="R2179" s="10">
        <f t="shared" ref="R2179:R2242" si="103">(J2179/60/60/24)+DATE(1970, 1,1)</f>
        <v>42502.250775462962</v>
      </c>
      <c r="S2179">
        <f t="shared" ref="S2179:S2242" si="104">YEAR(R2179)</f>
        <v>2016</v>
      </c>
    </row>
    <row r="2180" spans="1:19" ht="42.75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8321</v>
      </c>
      <c r="P2180" t="s">
        <v>8322</v>
      </c>
      <c r="Q2180" s="10">
        <f t="shared" si="102"/>
        <v>42753.63653935185</v>
      </c>
      <c r="R2180" s="10">
        <f t="shared" si="103"/>
        <v>42723.63653935185</v>
      </c>
      <c r="S2180">
        <f t="shared" si="104"/>
        <v>2016</v>
      </c>
    </row>
    <row r="2181" spans="1:19" ht="42.75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8321</v>
      </c>
      <c r="P2181" t="s">
        <v>8322</v>
      </c>
      <c r="Q2181" s="10">
        <f t="shared" si="102"/>
        <v>42105.171203703707</v>
      </c>
      <c r="R2181" s="10">
        <f t="shared" si="103"/>
        <v>42075.171203703707</v>
      </c>
      <c r="S2181">
        <f t="shared" si="104"/>
        <v>2015</v>
      </c>
    </row>
    <row r="2182" spans="1:19" ht="28.5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8321</v>
      </c>
      <c r="P2182" t="s">
        <v>8322</v>
      </c>
      <c r="Q2182" s="10">
        <f t="shared" si="102"/>
        <v>42321.711435185185</v>
      </c>
      <c r="R2182" s="10">
        <f t="shared" si="103"/>
        <v>42279.669768518521</v>
      </c>
      <c r="S2182">
        <f t="shared" si="104"/>
        <v>2015</v>
      </c>
    </row>
    <row r="2183" spans="1:19" ht="42.75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8329</v>
      </c>
      <c r="P2183" t="s">
        <v>8347</v>
      </c>
      <c r="Q2183" s="10">
        <f t="shared" si="102"/>
        <v>42787.005243055552</v>
      </c>
      <c r="R2183" s="10">
        <f t="shared" si="103"/>
        <v>42773.005243055552</v>
      </c>
      <c r="S2183">
        <f t="shared" si="104"/>
        <v>2017</v>
      </c>
    </row>
    <row r="2184" spans="1:19" ht="42.75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8329</v>
      </c>
      <c r="P2184" t="s">
        <v>8347</v>
      </c>
      <c r="Q2184" s="10">
        <f t="shared" si="102"/>
        <v>41914.900752314818</v>
      </c>
      <c r="R2184" s="10">
        <f t="shared" si="103"/>
        <v>41879.900752314818</v>
      </c>
      <c r="S2184">
        <f t="shared" si="104"/>
        <v>2014</v>
      </c>
    </row>
    <row r="2185" spans="1:19" ht="42.75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8329</v>
      </c>
      <c r="P2185" t="s">
        <v>8347</v>
      </c>
      <c r="Q2185" s="10">
        <f t="shared" si="102"/>
        <v>42775.208333333328</v>
      </c>
      <c r="R2185" s="10">
        <f t="shared" si="103"/>
        <v>42745.365474537044</v>
      </c>
      <c r="S2185">
        <f t="shared" si="104"/>
        <v>2017</v>
      </c>
    </row>
    <row r="2186" spans="1:19" ht="42.75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8329</v>
      </c>
      <c r="P2186" t="s">
        <v>8347</v>
      </c>
      <c r="Q2186" s="10">
        <f t="shared" si="102"/>
        <v>42394.666666666672</v>
      </c>
      <c r="R2186" s="10">
        <f t="shared" si="103"/>
        <v>42380.690289351856</v>
      </c>
      <c r="S2186">
        <f t="shared" si="104"/>
        <v>2016</v>
      </c>
    </row>
    <row r="2187" spans="1:19" ht="42.75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8329</v>
      </c>
      <c r="P2187" t="s">
        <v>8347</v>
      </c>
      <c r="Q2187" s="10">
        <f t="shared" si="102"/>
        <v>41359.349988425929</v>
      </c>
      <c r="R2187" s="10">
        <f t="shared" si="103"/>
        <v>41319.349988425929</v>
      </c>
      <c r="S2187">
        <f t="shared" si="104"/>
        <v>2013</v>
      </c>
    </row>
    <row r="2188" spans="1:19" ht="42.75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8329</v>
      </c>
      <c r="P2188" t="s">
        <v>8347</v>
      </c>
      <c r="Q2188" s="10">
        <f t="shared" si="102"/>
        <v>42620.083333333328</v>
      </c>
      <c r="R2188" s="10">
        <f t="shared" si="103"/>
        <v>42583.615081018521</v>
      </c>
      <c r="S2188">
        <f t="shared" si="104"/>
        <v>2016</v>
      </c>
    </row>
    <row r="2189" spans="1:19" ht="42.75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8329</v>
      </c>
      <c r="P2189" t="s">
        <v>8347</v>
      </c>
      <c r="Q2189" s="10">
        <f t="shared" si="102"/>
        <v>42097.165972222225</v>
      </c>
      <c r="R2189" s="10">
        <f t="shared" si="103"/>
        <v>42068.209097222221</v>
      </c>
      <c r="S2189">
        <f t="shared" si="104"/>
        <v>2015</v>
      </c>
    </row>
    <row r="2190" spans="1:19" ht="42.75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8329</v>
      </c>
      <c r="P2190" t="s">
        <v>8347</v>
      </c>
      <c r="Q2190" s="10">
        <f t="shared" si="102"/>
        <v>42668.708333333328</v>
      </c>
      <c r="R2190" s="10">
        <f t="shared" si="103"/>
        <v>42633.586122685185</v>
      </c>
      <c r="S2190">
        <f t="shared" si="104"/>
        <v>2016</v>
      </c>
    </row>
    <row r="2191" spans="1:19" ht="42.75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8329</v>
      </c>
      <c r="P2191" t="s">
        <v>8347</v>
      </c>
      <c r="Q2191" s="10">
        <f t="shared" si="102"/>
        <v>42481.916666666672</v>
      </c>
      <c r="R2191" s="10">
        <f t="shared" si="103"/>
        <v>42467.788194444445</v>
      </c>
      <c r="S2191">
        <f t="shared" si="104"/>
        <v>2016</v>
      </c>
    </row>
    <row r="2192" spans="1:19" ht="42.75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8329</v>
      </c>
      <c r="P2192" t="s">
        <v>8347</v>
      </c>
      <c r="Q2192" s="10">
        <f t="shared" si="102"/>
        <v>42452.290972222225</v>
      </c>
      <c r="R2192" s="10">
        <f t="shared" si="103"/>
        <v>42417.625046296293</v>
      </c>
      <c r="S2192">
        <f t="shared" si="104"/>
        <v>2016</v>
      </c>
    </row>
    <row r="2193" spans="1:19" ht="42.75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8329</v>
      </c>
      <c r="P2193" t="s">
        <v>8347</v>
      </c>
      <c r="Q2193" s="10">
        <f t="shared" si="102"/>
        <v>42780.833645833336</v>
      </c>
      <c r="R2193" s="10">
        <f t="shared" si="103"/>
        <v>42768.833645833336</v>
      </c>
      <c r="S2193">
        <f t="shared" si="104"/>
        <v>2017</v>
      </c>
    </row>
    <row r="2194" spans="1:19" ht="42.75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8329</v>
      </c>
      <c r="P2194" t="s">
        <v>8347</v>
      </c>
      <c r="Q2194" s="10">
        <f t="shared" si="102"/>
        <v>42719.958333333328</v>
      </c>
      <c r="R2194" s="10">
        <f t="shared" si="103"/>
        <v>42691.8512037037</v>
      </c>
      <c r="S2194">
        <f t="shared" si="104"/>
        <v>2016</v>
      </c>
    </row>
    <row r="2195" spans="1:19" ht="42.75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8329</v>
      </c>
      <c r="P2195" t="s">
        <v>8347</v>
      </c>
      <c r="Q2195" s="10">
        <f t="shared" si="102"/>
        <v>42695.207638888889</v>
      </c>
      <c r="R2195" s="10">
        <f t="shared" si="103"/>
        <v>42664.405925925923</v>
      </c>
      <c r="S2195">
        <f t="shared" si="104"/>
        <v>2016</v>
      </c>
    </row>
    <row r="2196" spans="1:19" ht="42.75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8329</v>
      </c>
      <c r="P2196" t="s">
        <v>8347</v>
      </c>
      <c r="Q2196" s="10">
        <f t="shared" si="102"/>
        <v>42455.716319444444</v>
      </c>
      <c r="R2196" s="10">
        <f t="shared" si="103"/>
        <v>42425.757986111115</v>
      </c>
      <c r="S2196">
        <f t="shared" si="104"/>
        <v>2016</v>
      </c>
    </row>
    <row r="2197" spans="1:19" ht="28.5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8329</v>
      </c>
      <c r="P2197" t="s">
        <v>8347</v>
      </c>
      <c r="Q2197" s="10">
        <f t="shared" si="102"/>
        <v>42227.771990740745</v>
      </c>
      <c r="R2197" s="10">
        <f t="shared" si="103"/>
        <v>42197.771990740745</v>
      </c>
      <c r="S2197">
        <f t="shared" si="104"/>
        <v>2015</v>
      </c>
    </row>
    <row r="2198" spans="1:19" ht="28.5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8329</v>
      </c>
      <c r="P2198" t="s">
        <v>8347</v>
      </c>
      <c r="Q2198" s="10">
        <f t="shared" si="102"/>
        <v>42706.291666666672</v>
      </c>
      <c r="R2198" s="10">
        <f t="shared" si="103"/>
        <v>42675.487291666665</v>
      </c>
      <c r="S2198">
        <f t="shared" si="104"/>
        <v>2016</v>
      </c>
    </row>
    <row r="2199" spans="1:19" ht="42.75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8329</v>
      </c>
      <c r="P2199" t="s">
        <v>8347</v>
      </c>
      <c r="Q2199" s="10">
        <f t="shared" si="102"/>
        <v>42063.584016203706</v>
      </c>
      <c r="R2199" s="10">
        <f t="shared" si="103"/>
        <v>42033.584016203706</v>
      </c>
      <c r="S2199">
        <f t="shared" si="104"/>
        <v>2015</v>
      </c>
    </row>
    <row r="2200" spans="1:19" ht="42.75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8329</v>
      </c>
      <c r="P2200" t="s">
        <v>8347</v>
      </c>
      <c r="Q2200" s="10">
        <f t="shared" si="102"/>
        <v>42322.555555555555</v>
      </c>
      <c r="R2200" s="10">
        <f t="shared" si="103"/>
        <v>42292.513888888891</v>
      </c>
      <c r="S2200">
        <f t="shared" si="104"/>
        <v>2015</v>
      </c>
    </row>
    <row r="2201" spans="1:19" ht="28.5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8329</v>
      </c>
      <c r="P2201" t="s">
        <v>8347</v>
      </c>
      <c r="Q2201" s="10">
        <f t="shared" si="102"/>
        <v>42292.416643518518</v>
      </c>
      <c r="R2201" s="10">
        <f t="shared" si="103"/>
        <v>42262.416643518518</v>
      </c>
      <c r="S2201">
        <f t="shared" si="104"/>
        <v>2015</v>
      </c>
    </row>
    <row r="2202" spans="1:19" ht="42.75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8329</v>
      </c>
      <c r="P2202" t="s">
        <v>8347</v>
      </c>
      <c r="Q2202" s="10">
        <f t="shared" si="102"/>
        <v>42191.125</v>
      </c>
      <c r="R2202" s="10">
        <f t="shared" si="103"/>
        <v>42163.625787037032</v>
      </c>
      <c r="S2202">
        <f t="shared" si="104"/>
        <v>2015</v>
      </c>
    </row>
    <row r="2203" spans="1:19" ht="42.75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8321</v>
      </c>
      <c r="P2203" t="s">
        <v>8326</v>
      </c>
      <c r="Q2203" s="10">
        <f t="shared" si="102"/>
        <v>41290.846817129634</v>
      </c>
      <c r="R2203" s="10">
        <f t="shared" si="103"/>
        <v>41276.846817129634</v>
      </c>
      <c r="S2203">
        <f t="shared" si="104"/>
        <v>2013</v>
      </c>
    </row>
    <row r="2204" spans="1:19" ht="28.5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8321</v>
      </c>
      <c r="P2204" t="s">
        <v>8326</v>
      </c>
      <c r="Q2204" s="10">
        <f t="shared" si="102"/>
        <v>41214.849166666667</v>
      </c>
      <c r="R2204" s="10">
        <f t="shared" si="103"/>
        <v>41184.849166666667</v>
      </c>
      <c r="S2204">
        <f t="shared" si="104"/>
        <v>2012</v>
      </c>
    </row>
    <row r="2205" spans="1:19" ht="42.75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8321</v>
      </c>
      <c r="P2205" t="s">
        <v>8326</v>
      </c>
      <c r="Q2205" s="10">
        <f t="shared" si="102"/>
        <v>42271.85974537037</v>
      </c>
      <c r="R2205" s="10">
        <f t="shared" si="103"/>
        <v>42241.85974537037</v>
      </c>
      <c r="S2205">
        <f t="shared" si="104"/>
        <v>2015</v>
      </c>
    </row>
    <row r="2206" spans="1:19" ht="42.75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8321</v>
      </c>
      <c r="P2206" t="s">
        <v>8326</v>
      </c>
      <c r="Q2206" s="10">
        <f t="shared" si="102"/>
        <v>41342.311562499999</v>
      </c>
      <c r="R2206" s="10">
        <f t="shared" si="103"/>
        <v>41312.311562499999</v>
      </c>
      <c r="S2206">
        <f t="shared" si="104"/>
        <v>2013</v>
      </c>
    </row>
    <row r="2207" spans="1:19" ht="42.75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8321</v>
      </c>
      <c r="P2207" t="s">
        <v>8326</v>
      </c>
      <c r="Q2207" s="10">
        <f t="shared" si="102"/>
        <v>41061.82163194444</v>
      </c>
      <c r="R2207" s="10">
        <f t="shared" si="103"/>
        <v>41031.82163194444</v>
      </c>
      <c r="S2207">
        <f t="shared" si="104"/>
        <v>2012</v>
      </c>
    </row>
    <row r="2208" spans="1:19" ht="42.75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8321</v>
      </c>
      <c r="P2208" t="s">
        <v>8326</v>
      </c>
      <c r="Q2208" s="10">
        <f t="shared" si="102"/>
        <v>41015.257222222222</v>
      </c>
      <c r="R2208" s="10">
        <f t="shared" si="103"/>
        <v>40997.257222222222</v>
      </c>
      <c r="S2208">
        <f t="shared" si="104"/>
        <v>2012</v>
      </c>
    </row>
    <row r="2209" spans="1:19" ht="42.75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8321</v>
      </c>
      <c r="P2209" t="s">
        <v>8326</v>
      </c>
      <c r="Q2209" s="10">
        <f t="shared" si="102"/>
        <v>41594.235798611109</v>
      </c>
      <c r="R2209" s="10">
        <f t="shared" si="103"/>
        <v>41564.194131944445</v>
      </c>
      <c r="S2209">
        <f t="shared" si="104"/>
        <v>2013</v>
      </c>
    </row>
    <row r="2210" spans="1:19" ht="42.75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8321</v>
      </c>
      <c r="P2210" t="s">
        <v>8326</v>
      </c>
      <c r="Q2210" s="10">
        <f t="shared" si="102"/>
        <v>41006.166666666664</v>
      </c>
      <c r="R2210" s="10">
        <f t="shared" si="103"/>
        <v>40946.882245370369</v>
      </c>
      <c r="S2210">
        <f t="shared" si="104"/>
        <v>2012</v>
      </c>
    </row>
    <row r="2211" spans="1:19" ht="28.5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8321</v>
      </c>
      <c r="P2211" t="s">
        <v>8326</v>
      </c>
      <c r="Q2211" s="10">
        <f t="shared" si="102"/>
        <v>41743.958333333336</v>
      </c>
      <c r="R2211" s="10">
        <f t="shared" si="103"/>
        <v>41732.479675925926</v>
      </c>
      <c r="S2211">
        <f t="shared" si="104"/>
        <v>2014</v>
      </c>
    </row>
    <row r="2212" spans="1:19" ht="42.75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8321</v>
      </c>
      <c r="P2212" t="s">
        <v>8326</v>
      </c>
      <c r="Q2212" s="10">
        <f t="shared" si="102"/>
        <v>41013.73333333333</v>
      </c>
      <c r="R2212" s="10">
        <f t="shared" si="103"/>
        <v>40956.066087962965</v>
      </c>
      <c r="S2212">
        <f t="shared" si="104"/>
        <v>2012</v>
      </c>
    </row>
    <row r="2213" spans="1:19" ht="42.75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8321</v>
      </c>
      <c r="P2213" t="s">
        <v>8326</v>
      </c>
      <c r="Q2213" s="10">
        <f t="shared" si="102"/>
        <v>41739.290972222225</v>
      </c>
      <c r="R2213" s="10">
        <f t="shared" si="103"/>
        <v>41716.785011574073</v>
      </c>
      <c r="S2213">
        <f t="shared" si="104"/>
        <v>2014</v>
      </c>
    </row>
    <row r="2214" spans="1:19" ht="42.75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8321</v>
      </c>
      <c r="P2214" t="s">
        <v>8326</v>
      </c>
      <c r="Q2214" s="10">
        <f t="shared" si="102"/>
        <v>41582.041666666664</v>
      </c>
      <c r="R2214" s="10">
        <f t="shared" si="103"/>
        <v>41548.747418981482</v>
      </c>
      <c r="S2214">
        <f t="shared" si="104"/>
        <v>2013</v>
      </c>
    </row>
    <row r="2215" spans="1:19" ht="57" x14ac:dyDescent="0.4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8321</v>
      </c>
      <c r="P2215" t="s">
        <v>8326</v>
      </c>
      <c r="Q2215" s="10">
        <f t="shared" si="102"/>
        <v>42139.826145833329</v>
      </c>
      <c r="R2215" s="10">
        <f t="shared" si="103"/>
        <v>42109.826145833329</v>
      </c>
      <c r="S2215">
        <f t="shared" si="104"/>
        <v>2015</v>
      </c>
    </row>
    <row r="2216" spans="1:19" ht="42.75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8321</v>
      </c>
      <c r="P2216" t="s">
        <v>8326</v>
      </c>
      <c r="Q2216" s="10">
        <f t="shared" si="102"/>
        <v>41676.792222222226</v>
      </c>
      <c r="R2216" s="10">
        <f t="shared" si="103"/>
        <v>41646.792222222226</v>
      </c>
      <c r="S2216">
        <f t="shared" si="104"/>
        <v>2014</v>
      </c>
    </row>
    <row r="2217" spans="1:19" ht="28.5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8321</v>
      </c>
      <c r="P2217" t="s">
        <v>8326</v>
      </c>
      <c r="Q2217" s="10">
        <f t="shared" si="102"/>
        <v>40981.290972222225</v>
      </c>
      <c r="R2217" s="10">
        <f t="shared" si="103"/>
        <v>40958.717268518521</v>
      </c>
      <c r="S2217">
        <f t="shared" si="104"/>
        <v>2012</v>
      </c>
    </row>
    <row r="2218" spans="1:19" ht="42.75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8321</v>
      </c>
      <c r="P2218" t="s">
        <v>8326</v>
      </c>
      <c r="Q2218" s="10">
        <f t="shared" si="102"/>
        <v>42208.751678240747</v>
      </c>
      <c r="R2218" s="10">
        <f t="shared" si="103"/>
        <v>42194.751678240747</v>
      </c>
      <c r="S2218">
        <f t="shared" si="104"/>
        <v>2015</v>
      </c>
    </row>
    <row r="2219" spans="1:19" ht="42.75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8321</v>
      </c>
      <c r="P2219" t="s">
        <v>8326</v>
      </c>
      <c r="Q2219" s="10">
        <f t="shared" si="102"/>
        <v>42310.333333333328</v>
      </c>
      <c r="R2219" s="10">
        <f t="shared" si="103"/>
        <v>42299.776770833334</v>
      </c>
      <c r="S2219">
        <f t="shared" si="104"/>
        <v>2015</v>
      </c>
    </row>
    <row r="2220" spans="1:19" ht="42.75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8321</v>
      </c>
      <c r="P2220" t="s">
        <v>8326</v>
      </c>
      <c r="Q2220" s="10">
        <f t="shared" si="102"/>
        <v>41150</v>
      </c>
      <c r="R2220" s="10">
        <f t="shared" si="103"/>
        <v>41127.812303240738</v>
      </c>
      <c r="S2220">
        <f t="shared" si="104"/>
        <v>2012</v>
      </c>
    </row>
    <row r="2221" spans="1:19" ht="42.75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8321</v>
      </c>
      <c r="P2221" t="s">
        <v>8326</v>
      </c>
      <c r="Q2221" s="10">
        <f t="shared" si="102"/>
        <v>42235.718888888892</v>
      </c>
      <c r="R2221" s="10">
        <f t="shared" si="103"/>
        <v>42205.718888888892</v>
      </c>
      <c r="S2221">
        <f t="shared" si="104"/>
        <v>2015</v>
      </c>
    </row>
    <row r="2222" spans="1:19" ht="42.75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8321</v>
      </c>
      <c r="P2222" t="s">
        <v>8326</v>
      </c>
      <c r="Q2222" s="10">
        <f t="shared" si="102"/>
        <v>41482.060601851852</v>
      </c>
      <c r="R2222" s="10">
        <f t="shared" si="103"/>
        <v>41452.060601851852</v>
      </c>
      <c r="S2222">
        <f t="shared" si="104"/>
        <v>2013</v>
      </c>
    </row>
    <row r="2223" spans="1:19" ht="42.75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8329</v>
      </c>
      <c r="P2223" t="s">
        <v>8347</v>
      </c>
      <c r="Q2223" s="10">
        <f t="shared" si="102"/>
        <v>42483</v>
      </c>
      <c r="R2223" s="10">
        <f t="shared" si="103"/>
        <v>42452.666770833333</v>
      </c>
      <c r="S2223">
        <f t="shared" si="104"/>
        <v>2016</v>
      </c>
    </row>
    <row r="2224" spans="1:19" ht="42.75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8329</v>
      </c>
      <c r="P2224" t="s">
        <v>8347</v>
      </c>
      <c r="Q2224" s="10">
        <f t="shared" si="102"/>
        <v>40936.787581018521</v>
      </c>
      <c r="R2224" s="10">
        <f t="shared" si="103"/>
        <v>40906.787581018521</v>
      </c>
      <c r="S2224">
        <f t="shared" si="104"/>
        <v>2011</v>
      </c>
    </row>
    <row r="2225" spans="1:19" ht="42.75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8329</v>
      </c>
      <c r="P2225" t="s">
        <v>8347</v>
      </c>
      <c r="Q2225" s="10">
        <f t="shared" si="102"/>
        <v>42182.640833333338</v>
      </c>
      <c r="R2225" s="10">
        <f t="shared" si="103"/>
        <v>42152.640833333338</v>
      </c>
      <c r="S2225">
        <f t="shared" si="104"/>
        <v>2015</v>
      </c>
    </row>
    <row r="2226" spans="1:19" ht="42.75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8329</v>
      </c>
      <c r="P2226" t="s">
        <v>8347</v>
      </c>
      <c r="Q2226" s="10">
        <f t="shared" si="102"/>
        <v>42672.791666666672</v>
      </c>
      <c r="R2226" s="10">
        <f t="shared" si="103"/>
        <v>42644.667534722219</v>
      </c>
      <c r="S2226">
        <f t="shared" si="104"/>
        <v>2016</v>
      </c>
    </row>
    <row r="2227" spans="1:19" ht="42.75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8329</v>
      </c>
      <c r="P2227" t="s">
        <v>8347</v>
      </c>
      <c r="Q2227" s="10">
        <f t="shared" si="102"/>
        <v>41903.79184027778</v>
      </c>
      <c r="R2227" s="10">
        <f t="shared" si="103"/>
        <v>41873.79184027778</v>
      </c>
      <c r="S2227">
        <f t="shared" si="104"/>
        <v>2014</v>
      </c>
    </row>
    <row r="2228" spans="1:19" ht="42.75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8329</v>
      </c>
      <c r="P2228" t="s">
        <v>8347</v>
      </c>
      <c r="Q2228" s="10">
        <f t="shared" si="102"/>
        <v>42412.207638888889</v>
      </c>
      <c r="R2228" s="10">
        <f t="shared" si="103"/>
        <v>42381.79886574074</v>
      </c>
      <c r="S2228">
        <f t="shared" si="104"/>
        <v>2016</v>
      </c>
    </row>
    <row r="2229" spans="1:19" ht="42.75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8329</v>
      </c>
      <c r="P2229" t="s">
        <v>8347</v>
      </c>
      <c r="Q2229" s="10">
        <f t="shared" si="102"/>
        <v>41591.849016203705</v>
      </c>
      <c r="R2229" s="10">
        <f t="shared" si="103"/>
        <v>41561.807349537034</v>
      </c>
      <c r="S2229">
        <f t="shared" si="104"/>
        <v>2013</v>
      </c>
    </row>
    <row r="2230" spans="1:19" ht="42.75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8329</v>
      </c>
      <c r="P2230" t="s">
        <v>8347</v>
      </c>
      <c r="Q2230" s="10">
        <f t="shared" si="102"/>
        <v>42232.278194444443</v>
      </c>
      <c r="R2230" s="10">
        <f t="shared" si="103"/>
        <v>42202.278194444443</v>
      </c>
      <c r="S2230">
        <f t="shared" si="104"/>
        <v>2015</v>
      </c>
    </row>
    <row r="2231" spans="1:19" ht="42.75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8329</v>
      </c>
      <c r="P2231" t="s">
        <v>8347</v>
      </c>
      <c r="Q2231" s="10">
        <f t="shared" si="102"/>
        <v>41520.166666666664</v>
      </c>
      <c r="R2231" s="10">
        <f t="shared" si="103"/>
        <v>41484.664247685185</v>
      </c>
      <c r="S2231">
        <f t="shared" si="104"/>
        <v>2013</v>
      </c>
    </row>
    <row r="2232" spans="1:19" ht="42.75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8329</v>
      </c>
      <c r="P2232" t="s">
        <v>8347</v>
      </c>
      <c r="Q2232" s="10">
        <f t="shared" si="102"/>
        <v>41754.881099537037</v>
      </c>
      <c r="R2232" s="10">
        <f t="shared" si="103"/>
        <v>41724.881099537037</v>
      </c>
      <c r="S2232">
        <f t="shared" si="104"/>
        <v>2014</v>
      </c>
    </row>
    <row r="2233" spans="1:19" ht="42.75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8329</v>
      </c>
      <c r="P2233" t="s">
        <v>8347</v>
      </c>
      <c r="Q2233" s="10">
        <f t="shared" si="102"/>
        <v>41450.208333333336</v>
      </c>
      <c r="R2233" s="10">
        <f t="shared" si="103"/>
        <v>41423.910891203705</v>
      </c>
      <c r="S2233">
        <f t="shared" si="104"/>
        <v>2013</v>
      </c>
    </row>
    <row r="2234" spans="1:19" ht="42.75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8329</v>
      </c>
      <c r="P2234" t="s">
        <v>8347</v>
      </c>
      <c r="Q2234" s="10">
        <f t="shared" si="102"/>
        <v>41839.125</v>
      </c>
      <c r="R2234" s="10">
        <f t="shared" si="103"/>
        <v>41806.794074074074</v>
      </c>
      <c r="S2234">
        <f t="shared" si="104"/>
        <v>2014</v>
      </c>
    </row>
    <row r="2235" spans="1:19" ht="42.75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8329</v>
      </c>
      <c r="P2235" t="s">
        <v>8347</v>
      </c>
      <c r="Q2235" s="10">
        <f t="shared" si="102"/>
        <v>42352</v>
      </c>
      <c r="R2235" s="10">
        <f t="shared" si="103"/>
        <v>42331.378923611104</v>
      </c>
      <c r="S2235">
        <f t="shared" si="104"/>
        <v>2015</v>
      </c>
    </row>
    <row r="2236" spans="1:19" ht="42.75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8329</v>
      </c>
      <c r="P2236" t="s">
        <v>8347</v>
      </c>
      <c r="Q2236" s="10">
        <f t="shared" si="102"/>
        <v>42740.824618055558</v>
      </c>
      <c r="R2236" s="10">
        <f t="shared" si="103"/>
        <v>42710.824618055558</v>
      </c>
      <c r="S2236">
        <f t="shared" si="104"/>
        <v>2016</v>
      </c>
    </row>
    <row r="2237" spans="1:19" ht="28.5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8329</v>
      </c>
      <c r="P2237" t="s">
        <v>8347</v>
      </c>
      <c r="Q2237" s="10">
        <f t="shared" si="102"/>
        <v>42091.980451388896</v>
      </c>
      <c r="R2237" s="10">
        <f t="shared" si="103"/>
        <v>42062.022118055553</v>
      </c>
      <c r="S2237">
        <f t="shared" si="104"/>
        <v>2015</v>
      </c>
    </row>
    <row r="2238" spans="1:19" ht="42.75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8329</v>
      </c>
      <c r="P2238" t="s">
        <v>8347</v>
      </c>
      <c r="Q2238" s="10">
        <f t="shared" si="102"/>
        <v>42401.617164351846</v>
      </c>
      <c r="R2238" s="10">
        <f t="shared" si="103"/>
        <v>42371.617164351846</v>
      </c>
      <c r="S2238">
        <f t="shared" si="104"/>
        <v>2016</v>
      </c>
    </row>
    <row r="2239" spans="1:19" ht="42.75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8329</v>
      </c>
      <c r="P2239" t="s">
        <v>8347</v>
      </c>
      <c r="Q2239" s="10">
        <f t="shared" si="102"/>
        <v>41955.332638888889</v>
      </c>
      <c r="R2239" s="10">
        <f t="shared" si="103"/>
        <v>41915.003275462965</v>
      </c>
      <c r="S2239">
        <f t="shared" si="104"/>
        <v>2014</v>
      </c>
    </row>
    <row r="2240" spans="1:19" ht="28.5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8329</v>
      </c>
      <c r="P2240" t="s">
        <v>8347</v>
      </c>
      <c r="Q2240" s="10">
        <f t="shared" si="102"/>
        <v>42804.621712962966</v>
      </c>
      <c r="R2240" s="10">
        <f t="shared" si="103"/>
        <v>42774.621712962966</v>
      </c>
      <c r="S2240">
        <f t="shared" si="104"/>
        <v>2017</v>
      </c>
    </row>
    <row r="2241" spans="1:19" ht="28.5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8329</v>
      </c>
      <c r="P2241" t="s">
        <v>8347</v>
      </c>
      <c r="Q2241" s="10">
        <f t="shared" si="102"/>
        <v>41609.168055555558</v>
      </c>
      <c r="R2241" s="10">
        <f t="shared" si="103"/>
        <v>41572.958495370374</v>
      </c>
      <c r="S2241">
        <f t="shared" si="104"/>
        <v>2013</v>
      </c>
    </row>
    <row r="2242" spans="1:19" ht="42.75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8329</v>
      </c>
      <c r="P2242" t="s">
        <v>8347</v>
      </c>
      <c r="Q2242" s="10">
        <f t="shared" si="102"/>
        <v>42482.825740740736</v>
      </c>
      <c r="R2242" s="10">
        <f t="shared" si="103"/>
        <v>42452.825740740736</v>
      </c>
      <c r="S2242">
        <f t="shared" si="104"/>
        <v>2016</v>
      </c>
    </row>
    <row r="2243" spans="1:19" ht="42.75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8329</v>
      </c>
      <c r="P2243" t="s">
        <v>8347</v>
      </c>
      <c r="Q2243" s="10">
        <f t="shared" ref="Q2243:Q2306" si="105">(I2243/60/60/24)+DATE(1970,1,1)</f>
        <v>42796.827546296292</v>
      </c>
      <c r="R2243" s="10">
        <f t="shared" ref="R2243:R2306" si="106">(J2243/60/60/24)+DATE(1970, 1,1)</f>
        <v>42766.827546296292</v>
      </c>
      <c r="S2243">
        <f t="shared" ref="S2243:S2306" si="107">YEAR(R2243)</f>
        <v>2017</v>
      </c>
    </row>
    <row r="2244" spans="1:19" ht="28.5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8329</v>
      </c>
      <c r="P2244" t="s">
        <v>8347</v>
      </c>
      <c r="Q2244" s="10">
        <f t="shared" si="105"/>
        <v>41605.126388888886</v>
      </c>
      <c r="R2244" s="10">
        <f t="shared" si="106"/>
        <v>41569.575613425928</v>
      </c>
      <c r="S2244">
        <f t="shared" si="107"/>
        <v>2013</v>
      </c>
    </row>
    <row r="2245" spans="1:19" ht="42.75" x14ac:dyDescent="0.4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8329</v>
      </c>
      <c r="P2245" t="s">
        <v>8347</v>
      </c>
      <c r="Q2245" s="10">
        <f t="shared" si="105"/>
        <v>42807.125</v>
      </c>
      <c r="R2245" s="10">
        <f t="shared" si="106"/>
        <v>42800.751041666663</v>
      </c>
      <c r="S2245">
        <f t="shared" si="107"/>
        <v>2017</v>
      </c>
    </row>
    <row r="2246" spans="1:19" ht="42.75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8329</v>
      </c>
      <c r="P2246" t="s">
        <v>8347</v>
      </c>
      <c r="Q2246" s="10">
        <f t="shared" si="105"/>
        <v>42659.854166666672</v>
      </c>
      <c r="R2246" s="10">
        <f t="shared" si="106"/>
        <v>42647.818819444445</v>
      </c>
      <c r="S2246">
        <f t="shared" si="107"/>
        <v>2016</v>
      </c>
    </row>
    <row r="2247" spans="1:19" ht="42.75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8329</v>
      </c>
      <c r="P2247" t="s">
        <v>8347</v>
      </c>
      <c r="Q2247" s="10">
        <f t="shared" si="105"/>
        <v>41691.75</v>
      </c>
      <c r="R2247" s="10">
        <f t="shared" si="106"/>
        <v>41660.708530092597</v>
      </c>
      <c r="S2247">
        <f t="shared" si="107"/>
        <v>2014</v>
      </c>
    </row>
    <row r="2248" spans="1:19" ht="42.75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8329</v>
      </c>
      <c r="P2248" t="s">
        <v>8347</v>
      </c>
      <c r="Q2248" s="10">
        <f t="shared" si="105"/>
        <v>42251.79178240741</v>
      </c>
      <c r="R2248" s="10">
        <f t="shared" si="106"/>
        <v>42221.79178240741</v>
      </c>
      <c r="S2248">
        <f t="shared" si="107"/>
        <v>2015</v>
      </c>
    </row>
    <row r="2249" spans="1:19" ht="28.5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8329</v>
      </c>
      <c r="P2249" t="s">
        <v>8347</v>
      </c>
      <c r="Q2249" s="10">
        <f t="shared" si="105"/>
        <v>42214.666261574079</v>
      </c>
      <c r="R2249" s="10">
        <f t="shared" si="106"/>
        <v>42200.666261574079</v>
      </c>
      <c r="S2249">
        <f t="shared" si="107"/>
        <v>2015</v>
      </c>
    </row>
    <row r="2250" spans="1:19" ht="42.75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8329</v>
      </c>
      <c r="P2250" t="s">
        <v>8347</v>
      </c>
      <c r="Q2250" s="10">
        <f t="shared" si="105"/>
        <v>42718.875902777778</v>
      </c>
      <c r="R2250" s="10">
        <f t="shared" si="106"/>
        <v>42688.875902777778</v>
      </c>
      <c r="S2250">
        <f t="shared" si="107"/>
        <v>2016</v>
      </c>
    </row>
    <row r="2251" spans="1:19" ht="42.75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8329</v>
      </c>
      <c r="P2251" t="s">
        <v>8347</v>
      </c>
      <c r="Q2251" s="10">
        <f t="shared" si="105"/>
        <v>41366.661631944444</v>
      </c>
      <c r="R2251" s="10">
        <f t="shared" si="106"/>
        <v>41336.703298611108</v>
      </c>
      <c r="S2251">
        <f t="shared" si="107"/>
        <v>2013</v>
      </c>
    </row>
    <row r="2252" spans="1:19" ht="42.75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8329</v>
      </c>
      <c r="P2252" t="s">
        <v>8347</v>
      </c>
      <c r="Q2252" s="10">
        <f t="shared" si="105"/>
        <v>42707.0471412037</v>
      </c>
      <c r="R2252" s="10">
        <f t="shared" si="106"/>
        <v>42677.005474537036</v>
      </c>
      <c r="S2252">
        <f t="shared" si="107"/>
        <v>2016</v>
      </c>
    </row>
    <row r="2253" spans="1:19" ht="42.75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8329</v>
      </c>
      <c r="P2253" t="s">
        <v>8347</v>
      </c>
      <c r="Q2253" s="10">
        <f t="shared" si="105"/>
        <v>41867.34579861111</v>
      </c>
      <c r="R2253" s="10">
        <f t="shared" si="106"/>
        <v>41846.34579861111</v>
      </c>
      <c r="S2253">
        <f t="shared" si="107"/>
        <v>2014</v>
      </c>
    </row>
    <row r="2254" spans="1:19" ht="42.75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8329</v>
      </c>
      <c r="P2254" t="s">
        <v>8347</v>
      </c>
      <c r="Q2254" s="10">
        <f t="shared" si="105"/>
        <v>42588.327986111108</v>
      </c>
      <c r="R2254" s="10">
        <f t="shared" si="106"/>
        <v>42573.327986111108</v>
      </c>
      <c r="S2254">
        <f t="shared" si="107"/>
        <v>2016</v>
      </c>
    </row>
    <row r="2255" spans="1:19" ht="42.75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8329</v>
      </c>
      <c r="P2255" t="s">
        <v>8347</v>
      </c>
      <c r="Q2255" s="10">
        <f t="shared" si="105"/>
        <v>42326.672997685186</v>
      </c>
      <c r="R2255" s="10">
        <f t="shared" si="106"/>
        <v>42296.631331018521</v>
      </c>
      <c r="S2255">
        <f t="shared" si="107"/>
        <v>2015</v>
      </c>
    </row>
    <row r="2256" spans="1:19" ht="28.5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8329</v>
      </c>
      <c r="P2256" t="s">
        <v>8347</v>
      </c>
      <c r="Q2256" s="10">
        <f t="shared" si="105"/>
        <v>42759.647777777776</v>
      </c>
      <c r="R2256" s="10">
        <f t="shared" si="106"/>
        <v>42752.647777777776</v>
      </c>
      <c r="S2256">
        <f t="shared" si="107"/>
        <v>2017</v>
      </c>
    </row>
    <row r="2257" spans="1:19" ht="28.5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8329</v>
      </c>
      <c r="P2257" t="s">
        <v>8347</v>
      </c>
      <c r="Q2257" s="10">
        <f t="shared" si="105"/>
        <v>42497.951979166668</v>
      </c>
      <c r="R2257" s="10">
        <f t="shared" si="106"/>
        <v>42467.951979166668</v>
      </c>
      <c r="S2257">
        <f t="shared" si="107"/>
        <v>2016</v>
      </c>
    </row>
    <row r="2258" spans="1:19" ht="42.75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8329</v>
      </c>
      <c r="P2258" t="s">
        <v>8347</v>
      </c>
      <c r="Q2258" s="10">
        <f t="shared" si="105"/>
        <v>42696.451921296291</v>
      </c>
      <c r="R2258" s="10">
        <f t="shared" si="106"/>
        <v>42682.451921296291</v>
      </c>
      <c r="S2258">
        <f t="shared" si="107"/>
        <v>2016</v>
      </c>
    </row>
    <row r="2259" spans="1:19" ht="42.75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8329</v>
      </c>
      <c r="P2259" t="s">
        <v>8347</v>
      </c>
      <c r="Q2259" s="10">
        <f t="shared" si="105"/>
        <v>42540.958333333328</v>
      </c>
      <c r="R2259" s="10">
        <f t="shared" si="106"/>
        <v>42505.936678240745</v>
      </c>
      <c r="S2259">
        <f t="shared" si="107"/>
        <v>2016</v>
      </c>
    </row>
    <row r="2260" spans="1:19" ht="28.5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8329</v>
      </c>
      <c r="P2260" t="s">
        <v>8347</v>
      </c>
      <c r="Q2260" s="10">
        <f t="shared" si="105"/>
        <v>42166.75100694444</v>
      </c>
      <c r="R2260" s="10">
        <f t="shared" si="106"/>
        <v>42136.75100694444</v>
      </c>
      <c r="S2260">
        <f t="shared" si="107"/>
        <v>2015</v>
      </c>
    </row>
    <row r="2261" spans="1:19" ht="42.75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8329</v>
      </c>
      <c r="P2261" t="s">
        <v>8347</v>
      </c>
      <c r="Q2261" s="10">
        <f t="shared" si="105"/>
        <v>42712.804814814815</v>
      </c>
      <c r="R2261" s="10">
        <f t="shared" si="106"/>
        <v>42702.804814814815</v>
      </c>
      <c r="S2261">
        <f t="shared" si="107"/>
        <v>2016</v>
      </c>
    </row>
    <row r="2262" spans="1:19" ht="42.75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8329</v>
      </c>
      <c r="P2262" t="s">
        <v>8347</v>
      </c>
      <c r="Q2262" s="10">
        <f t="shared" si="105"/>
        <v>41724.975115740745</v>
      </c>
      <c r="R2262" s="10">
        <f t="shared" si="106"/>
        <v>41695.016782407409</v>
      </c>
      <c r="S2262">
        <f t="shared" si="107"/>
        <v>2014</v>
      </c>
    </row>
    <row r="2263" spans="1:19" ht="42.75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8329</v>
      </c>
      <c r="P2263" t="s">
        <v>8347</v>
      </c>
      <c r="Q2263" s="10">
        <f t="shared" si="105"/>
        <v>42780.724768518514</v>
      </c>
      <c r="R2263" s="10">
        <f t="shared" si="106"/>
        <v>42759.724768518514</v>
      </c>
      <c r="S2263">
        <f t="shared" si="107"/>
        <v>2017</v>
      </c>
    </row>
    <row r="2264" spans="1:19" ht="28.5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8329</v>
      </c>
      <c r="P2264" t="s">
        <v>8347</v>
      </c>
      <c r="Q2264" s="10">
        <f t="shared" si="105"/>
        <v>41961</v>
      </c>
      <c r="R2264" s="10">
        <f t="shared" si="106"/>
        <v>41926.585162037038</v>
      </c>
      <c r="S2264">
        <f t="shared" si="107"/>
        <v>2014</v>
      </c>
    </row>
    <row r="2265" spans="1:19" ht="42.75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8329</v>
      </c>
      <c r="P2265" t="s">
        <v>8347</v>
      </c>
      <c r="Q2265" s="10">
        <f t="shared" si="105"/>
        <v>42035.832326388889</v>
      </c>
      <c r="R2265" s="10">
        <f t="shared" si="106"/>
        <v>42014.832326388889</v>
      </c>
      <c r="S2265">
        <f t="shared" si="107"/>
        <v>2015</v>
      </c>
    </row>
    <row r="2266" spans="1:19" ht="42.75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8329</v>
      </c>
      <c r="P2266" t="s">
        <v>8347</v>
      </c>
      <c r="Q2266" s="10">
        <f t="shared" si="105"/>
        <v>42513.125</v>
      </c>
      <c r="R2266" s="10">
        <f t="shared" si="106"/>
        <v>42496.582337962958</v>
      </c>
      <c r="S2266">
        <f t="shared" si="107"/>
        <v>2016</v>
      </c>
    </row>
    <row r="2267" spans="1:19" ht="42.75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8329</v>
      </c>
      <c r="P2267" t="s">
        <v>8347</v>
      </c>
      <c r="Q2267" s="10">
        <f t="shared" si="105"/>
        <v>42696.853090277778</v>
      </c>
      <c r="R2267" s="10">
        <f t="shared" si="106"/>
        <v>42689.853090277778</v>
      </c>
      <c r="S2267">
        <f t="shared" si="107"/>
        <v>2016</v>
      </c>
    </row>
    <row r="2268" spans="1:19" ht="42.75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8329</v>
      </c>
      <c r="P2268" t="s">
        <v>8347</v>
      </c>
      <c r="Q2268" s="10">
        <f t="shared" si="105"/>
        <v>42487.083333333328</v>
      </c>
      <c r="R2268" s="10">
        <f t="shared" si="106"/>
        <v>42469.874907407408</v>
      </c>
      <c r="S2268">
        <f t="shared" si="107"/>
        <v>2016</v>
      </c>
    </row>
    <row r="2269" spans="1:19" ht="42.75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8329</v>
      </c>
      <c r="P2269" t="s">
        <v>8347</v>
      </c>
      <c r="Q2269" s="10">
        <f t="shared" si="105"/>
        <v>41994.041666666672</v>
      </c>
      <c r="R2269" s="10">
        <f t="shared" si="106"/>
        <v>41968.829826388886</v>
      </c>
      <c r="S2269">
        <f t="shared" si="107"/>
        <v>2014</v>
      </c>
    </row>
    <row r="2270" spans="1:19" ht="42.75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8329</v>
      </c>
      <c r="P2270" t="s">
        <v>8347</v>
      </c>
      <c r="Q2270" s="10">
        <f t="shared" si="105"/>
        <v>42806.082349537035</v>
      </c>
      <c r="R2270" s="10">
        <f t="shared" si="106"/>
        <v>42776.082349537035</v>
      </c>
      <c r="S2270">
        <f t="shared" si="107"/>
        <v>2017</v>
      </c>
    </row>
    <row r="2271" spans="1:19" ht="42.75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8329</v>
      </c>
      <c r="P2271" t="s">
        <v>8347</v>
      </c>
      <c r="Q2271" s="10">
        <f t="shared" si="105"/>
        <v>42801.208333333328</v>
      </c>
      <c r="R2271" s="10">
        <f t="shared" si="106"/>
        <v>42776.704432870371</v>
      </c>
      <c r="S2271">
        <f t="shared" si="107"/>
        <v>2017</v>
      </c>
    </row>
    <row r="2272" spans="1:19" ht="42.75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8329</v>
      </c>
      <c r="P2272" t="s">
        <v>8347</v>
      </c>
      <c r="Q2272" s="10">
        <f t="shared" si="105"/>
        <v>42745.915972222225</v>
      </c>
      <c r="R2272" s="10">
        <f t="shared" si="106"/>
        <v>42725.869363425925</v>
      </c>
      <c r="S2272">
        <f t="shared" si="107"/>
        <v>2016</v>
      </c>
    </row>
    <row r="2273" spans="1:19" ht="42.75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8329</v>
      </c>
      <c r="P2273" t="s">
        <v>8347</v>
      </c>
      <c r="Q2273" s="10">
        <f t="shared" si="105"/>
        <v>42714.000046296293</v>
      </c>
      <c r="R2273" s="10">
        <f t="shared" si="106"/>
        <v>42684.000046296293</v>
      </c>
      <c r="S2273">
        <f t="shared" si="107"/>
        <v>2016</v>
      </c>
    </row>
    <row r="2274" spans="1:19" ht="42.75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8329</v>
      </c>
      <c r="P2274" t="s">
        <v>8347</v>
      </c>
      <c r="Q2274" s="10">
        <f t="shared" si="105"/>
        <v>42345.699490740735</v>
      </c>
      <c r="R2274" s="10">
        <f t="shared" si="106"/>
        <v>42315.699490740735</v>
      </c>
      <c r="S2274">
        <f t="shared" si="107"/>
        <v>2015</v>
      </c>
    </row>
    <row r="2275" spans="1:19" ht="42.75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8329</v>
      </c>
      <c r="P2275" t="s">
        <v>8347</v>
      </c>
      <c r="Q2275" s="10">
        <f t="shared" si="105"/>
        <v>42806.507430555561</v>
      </c>
      <c r="R2275" s="10">
        <f t="shared" si="106"/>
        <v>42781.549097222218</v>
      </c>
      <c r="S2275">
        <f t="shared" si="107"/>
        <v>2017</v>
      </c>
    </row>
    <row r="2276" spans="1:19" ht="57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8329</v>
      </c>
      <c r="P2276" t="s">
        <v>8347</v>
      </c>
      <c r="Q2276" s="10">
        <f t="shared" si="105"/>
        <v>41693.500659722224</v>
      </c>
      <c r="R2276" s="10">
        <f t="shared" si="106"/>
        <v>41663.500659722224</v>
      </c>
      <c r="S2276">
        <f t="shared" si="107"/>
        <v>2014</v>
      </c>
    </row>
    <row r="2277" spans="1:19" ht="42.75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8329</v>
      </c>
      <c r="P2277" t="s">
        <v>8347</v>
      </c>
      <c r="Q2277" s="10">
        <f t="shared" si="105"/>
        <v>41995.616655092599</v>
      </c>
      <c r="R2277" s="10">
        <f t="shared" si="106"/>
        <v>41965.616655092599</v>
      </c>
      <c r="S2277">
        <f t="shared" si="107"/>
        <v>2014</v>
      </c>
    </row>
    <row r="2278" spans="1:19" ht="42.75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8329</v>
      </c>
      <c r="P2278" t="s">
        <v>8347</v>
      </c>
      <c r="Q2278" s="10">
        <f t="shared" si="105"/>
        <v>41644.651493055557</v>
      </c>
      <c r="R2278" s="10">
        <f t="shared" si="106"/>
        <v>41614.651493055557</v>
      </c>
      <c r="S2278">
        <f t="shared" si="107"/>
        <v>2013</v>
      </c>
    </row>
    <row r="2279" spans="1:19" ht="42.75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8329</v>
      </c>
      <c r="P2279" t="s">
        <v>8347</v>
      </c>
      <c r="Q2279" s="10">
        <f t="shared" si="105"/>
        <v>40966.678506944445</v>
      </c>
      <c r="R2279" s="10">
        <f t="shared" si="106"/>
        <v>40936.678506944445</v>
      </c>
      <c r="S2279">
        <f t="shared" si="107"/>
        <v>2012</v>
      </c>
    </row>
    <row r="2280" spans="1:19" ht="28.5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8329</v>
      </c>
      <c r="P2280" t="s">
        <v>8347</v>
      </c>
      <c r="Q2280" s="10">
        <f t="shared" si="105"/>
        <v>42372.957638888889</v>
      </c>
      <c r="R2280" s="10">
        <f t="shared" si="106"/>
        <v>42338.709108796291</v>
      </c>
      <c r="S2280">
        <f t="shared" si="107"/>
        <v>2015</v>
      </c>
    </row>
    <row r="2281" spans="1:19" ht="42.75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8329</v>
      </c>
      <c r="P2281" t="s">
        <v>8347</v>
      </c>
      <c r="Q2281" s="10">
        <f t="shared" si="105"/>
        <v>42039.166666666672</v>
      </c>
      <c r="R2281" s="10">
        <f t="shared" si="106"/>
        <v>42020.806701388887</v>
      </c>
      <c r="S2281">
        <f t="shared" si="107"/>
        <v>2015</v>
      </c>
    </row>
    <row r="2282" spans="1:19" ht="57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8329</v>
      </c>
      <c r="P2282" t="s">
        <v>8347</v>
      </c>
      <c r="Q2282" s="10">
        <f t="shared" si="105"/>
        <v>42264.624895833331</v>
      </c>
      <c r="R2282" s="10">
        <f t="shared" si="106"/>
        <v>42234.624895833331</v>
      </c>
      <c r="S2282">
        <f t="shared" si="107"/>
        <v>2015</v>
      </c>
    </row>
    <row r="2283" spans="1:19" ht="42.75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8321</v>
      </c>
      <c r="P2283" t="s">
        <v>8322</v>
      </c>
      <c r="Q2283" s="10">
        <f t="shared" si="105"/>
        <v>40749.284722222219</v>
      </c>
      <c r="R2283" s="10">
        <f t="shared" si="106"/>
        <v>40687.285844907405</v>
      </c>
      <c r="S2283">
        <f t="shared" si="107"/>
        <v>2011</v>
      </c>
    </row>
    <row r="2284" spans="1:19" ht="28.5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8321</v>
      </c>
      <c r="P2284" t="s">
        <v>8322</v>
      </c>
      <c r="Q2284" s="10">
        <f t="shared" si="105"/>
        <v>42383.17460648148</v>
      </c>
      <c r="R2284" s="10">
        <f t="shared" si="106"/>
        <v>42323.17460648148</v>
      </c>
      <c r="S2284">
        <f t="shared" si="107"/>
        <v>2015</v>
      </c>
    </row>
    <row r="2285" spans="1:19" ht="42.75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8321</v>
      </c>
      <c r="P2285" t="s">
        <v>8322</v>
      </c>
      <c r="Q2285" s="10">
        <f t="shared" si="105"/>
        <v>41038.083379629628</v>
      </c>
      <c r="R2285" s="10">
        <f t="shared" si="106"/>
        <v>40978.125046296293</v>
      </c>
      <c r="S2285">
        <f t="shared" si="107"/>
        <v>2012</v>
      </c>
    </row>
    <row r="2286" spans="1:19" ht="28.5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8321</v>
      </c>
      <c r="P2286" t="s">
        <v>8322</v>
      </c>
      <c r="Q2286" s="10">
        <f t="shared" si="105"/>
        <v>40614.166666666664</v>
      </c>
      <c r="R2286" s="10">
        <f t="shared" si="106"/>
        <v>40585.796817129631</v>
      </c>
      <c r="S2286">
        <f t="shared" si="107"/>
        <v>2011</v>
      </c>
    </row>
    <row r="2287" spans="1:19" ht="42.75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8321</v>
      </c>
      <c r="P2287" t="s">
        <v>8322</v>
      </c>
      <c r="Q2287" s="10">
        <f t="shared" si="105"/>
        <v>41089.185682870368</v>
      </c>
      <c r="R2287" s="10">
        <f t="shared" si="106"/>
        <v>41059.185682870368</v>
      </c>
      <c r="S2287">
        <f t="shared" si="107"/>
        <v>2012</v>
      </c>
    </row>
    <row r="2288" spans="1:19" ht="42.75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8321</v>
      </c>
      <c r="P2288" t="s">
        <v>8322</v>
      </c>
      <c r="Q2288" s="10">
        <f t="shared" si="105"/>
        <v>41523.165972222225</v>
      </c>
      <c r="R2288" s="10">
        <f t="shared" si="106"/>
        <v>41494.963587962964</v>
      </c>
      <c r="S2288">
        <f t="shared" si="107"/>
        <v>2013</v>
      </c>
    </row>
    <row r="2289" spans="1:19" ht="42.75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8321</v>
      </c>
      <c r="P2289" t="s">
        <v>8322</v>
      </c>
      <c r="Q2289" s="10">
        <f t="shared" si="105"/>
        <v>41813.667361111111</v>
      </c>
      <c r="R2289" s="10">
        <f t="shared" si="106"/>
        <v>41792.667361111111</v>
      </c>
      <c r="S2289">
        <f t="shared" si="107"/>
        <v>2014</v>
      </c>
    </row>
    <row r="2290" spans="1:19" ht="42.75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8321</v>
      </c>
      <c r="P2290" t="s">
        <v>8322</v>
      </c>
      <c r="Q2290" s="10">
        <f t="shared" si="105"/>
        <v>41086.75</v>
      </c>
      <c r="R2290" s="10">
        <f t="shared" si="106"/>
        <v>41067.827418981484</v>
      </c>
      <c r="S2290">
        <f t="shared" si="107"/>
        <v>2012</v>
      </c>
    </row>
    <row r="2291" spans="1:19" ht="42.75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8321</v>
      </c>
      <c r="P2291" t="s">
        <v>8322</v>
      </c>
      <c r="Q2291" s="10">
        <f t="shared" si="105"/>
        <v>41614.973611111112</v>
      </c>
      <c r="R2291" s="10">
        <f t="shared" si="106"/>
        <v>41571.998379629629</v>
      </c>
      <c r="S2291">
        <f t="shared" si="107"/>
        <v>2013</v>
      </c>
    </row>
    <row r="2292" spans="1:19" ht="42.75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8321</v>
      </c>
      <c r="P2292" t="s">
        <v>8322</v>
      </c>
      <c r="Q2292" s="10">
        <f t="shared" si="105"/>
        <v>40148.708333333336</v>
      </c>
      <c r="R2292" s="10">
        <f t="shared" si="106"/>
        <v>40070.253819444442</v>
      </c>
      <c r="S2292">
        <f t="shared" si="107"/>
        <v>2009</v>
      </c>
    </row>
    <row r="2293" spans="1:19" ht="42.75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8321</v>
      </c>
      <c r="P2293" t="s">
        <v>8322</v>
      </c>
      <c r="Q2293" s="10">
        <f t="shared" si="105"/>
        <v>41022.166666666664</v>
      </c>
      <c r="R2293" s="10">
        <f t="shared" si="106"/>
        <v>40987.977060185185</v>
      </c>
      <c r="S2293">
        <f t="shared" si="107"/>
        <v>2012</v>
      </c>
    </row>
    <row r="2294" spans="1:19" ht="42.75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8321</v>
      </c>
      <c r="P2294" t="s">
        <v>8322</v>
      </c>
      <c r="Q2294" s="10">
        <f t="shared" si="105"/>
        <v>41017.697638888887</v>
      </c>
      <c r="R2294" s="10">
        <f t="shared" si="106"/>
        <v>40987.697638888887</v>
      </c>
      <c r="S2294">
        <f t="shared" si="107"/>
        <v>2012</v>
      </c>
    </row>
    <row r="2295" spans="1:19" ht="28.5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8321</v>
      </c>
      <c r="P2295" t="s">
        <v>8322</v>
      </c>
      <c r="Q2295" s="10">
        <f t="shared" si="105"/>
        <v>41177.165972222225</v>
      </c>
      <c r="R2295" s="10">
        <f t="shared" si="106"/>
        <v>41151.708321759259</v>
      </c>
      <c r="S2295">
        <f t="shared" si="107"/>
        <v>2012</v>
      </c>
    </row>
    <row r="2296" spans="1:19" ht="42.75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8321</v>
      </c>
      <c r="P2296" t="s">
        <v>8322</v>
      </c>
      <c r="Q2296" s="10">
        <f t="shared" si="105"/>
        <v>41294.72314814815</v>
      </c>
      <c r="R2296" s="10">
        <f t="shared" si="106"/>
        <v>41264.72314814815</v>
      </c>
      <c r="S2296">
        <f t="shared" si="107"/>
        <v>2012</v>
      </c>
    </row>
    <row r="2297" spans="1:19" ht="42.75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8321</v>
      </c>
      <c r="P2297" t="s">
        <v>8322</v>
      </c>
      <c r="Q2297" s="10">
        <f t="shared" si="105"/>
        <v>41300.954351851848</v>
      </c>
      <c r="R2297" s="10">
        <f t="shared" si="106"/>
        <v>41270.954351851848</v>
      </c>
      <c r="S2297">
        <f t="shared" si="107"/>
        <v>2012</v>
      </c>
    </row>
    <row r="2298" spans="1:19" ht="42.75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8321</v>
      </c>
      <c r="P2298" t="s">
        <v>8322</v>
      </c>
      <c r="Q2298" s="10">
        <f t="shared" si="105"/>
        <v>40962.731782407405</v>
      </c>
      <c r="R2298" s="10">
        <f t="shared" si="106"/>
        <v>40927.731782407405</v>
      </c>
      <c r="S2298">
        <f t="shared" si="107"/>
        <v>2012</v>
      </c>
    </row>
    <row r="2299" spans="1:19" ht="28.5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8321</v>
      </c>
      <c r="P2299" t="s">
        <v>8322</v>
      </c>
      <c r="Q2299" s="10">
        <f t="shared" si="105"/>
        <v>40982.165972222225</v>
      </c>
      <c r="R2299" s="10">
        <f t="shared" si="106"/>
        <v>40948.042233796295</v>
      </c>
      <c r="S2299">
        <f t="shared" si="107"/>
        <v>2012</v>
      </c>
    </row>
    <row r="2300" spans="1:19" ht="42.75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8321</v>
      </c>
      <c r="P2300" t="s">
        <v>8322</v>
      </c>
      <c r="Q2300" s="10">
        <f t="shared" si="105"/>
        <v>41724.798993055556</v>
      </c>
      <c r="R2300" s="10">
        <f t="shared" si="106"/>
        <v>41694.84065972222</v>
      </c>
      <c r="S2300">
        <f t="shared" si="107"/>
        <v>2014</v>
      </c>
    </row>
    <row r="2301" spans="1:19" ht="42.75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8321</v>
      </c>
      <c r="P2301" t="s">
        <v>8322</v>
      </c>
      <c r="Q2301" s="10">
        <f t="shared" si="105"/>
        <v>40580.032511574071</v>
      </c>
      <c r="R2301" s="10">
        <f t="shared" si="106"/>
        <v>40565.032511574071</v>
      </c>
      <c r="S2301">
        <f t="shared" si="107"/>
        <v>2011</v>
      </c>
    </row>
    <row r="2302" spans="1:19" ht="42.75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8321</v>
      </c>
      <c r="P2302" t="s">
        <v>8322</v>
      </c>
      <c r="Q2302" s="10">
        <f t="shared" si="105"/>
        <v>41088.727037037039</v>
      </c>
      <c r="R2302" s="10">
        <f t="shared" si="106"/>
        <v>41074.727037037039</v>
      </c>
      <c r="S2302">
        <f t="shared" si="107"/>
        <v>2012</v>
      </c>
    </row>
    <row r="2303" spans="1:19" ht="28.5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8321</v>
      </c>
      <c r="P2303" t="s">
        <v>8325</v>
      </c>
      <c r="Q2303" s="10">
        <f t="shared" si="105"/>
        <v>41446.146944444445</v>
      </c>
      <c r="R2303" s="10">
        <f t="shared" si="106"/>
        <v>41416.146944444445</v>
      </c>
      <c r="S2303">
        <f t="shared" si="107"/>
        <v>2013</v>
      </c>
    </row>
    <row r="2304" spans="1:19" ht="42.75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8321</v>
      </c>
      <c r="P2304" t="s">
        <v>8325</v>
      </c>
      <c r="Q2304" s="10">
        <f t="shared" si="105"/>
        <v>41639.291666666664</v>
      </c>
      <c r="R2304" s="10">
        <f t="shared" si="106"/>
        <v>41605.868449074071</v>
      </c>
      <c r="S2304">
        <f t="shared" si="107"/>
        <v>2013</v>
      </c>
    </row>
    <row r="2305" spans="1:19" ht="42.75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8321</v>
      </c>
      <c r="P2305" t="s">
        <v>8325</v>
      </c>
      <c r="Q2305" s="10">
        <f t="shared" si="105"/>
        <v>40890.152731481481</v>
      </c>
      <c r="R2305" s="10">
        <f t="shared" si="106"/>
        <v>40850.111064814817</v>
      </c>
      <c r="S2305">
        <f t="shared" si="107"/>
        <v>2011</v>
      </c>
    </row>
    <row r="2306" spans="1:19" ht="42.75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8321</v>
      </c>
      <c r="P2306" t="s">
        <v>8325</v>
      </c>
      <c r="Q2306" s="10">
        <f t="shared" si="105"/>
        <v>40544.207638888889</v>
      </c>
      <c r="R2306" s="10">
        <f t="shared" si="106"/>
        <v>40502.815868055557</v>
      </c>
      <c r="S2306">
        <f t="shared" si="107"/>
        <v>2010</v>
      </c>
    </row>
    <row r="2307" spans="1:19" ht="42.75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8321</v>
      </c>
      <c r="P2307" t="s">
        <v>8325</v>
      </c>
      <c r="Q2307" s="10">
        <f t="shared" ref="Q2307:Q2370" si="108">(I2307/60/60/24)+DATE(1970,1,1)</f>
        <v>41859.75</v>
      </c>
      <c r="R2307" s="10">
        <f t="shared" ref="R2307:R2370" si="109">(J2307/60/60/24)+DATE(1970, 1,1)</f>
        <v>41834.695277777777</v>
      </c>
      <c r="S2307">
        <f t="shared" ref="S2307:S2370" si="110">YEAR(R2307)</f>
        <v>2014</v>
      </c>
    </row>
    <row r="2308" spans="1:19" ht="42.75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8321</v>
      </c>
      <c r="P2308" t="s">
        <v>8325</v>
      </c>
      <c r="Q2308" s="10">
        <f t="shared" si="108"/>
        <v>40978.16815972222</v>
      </c>
      <c r="R2308" s="10">
        <f t="shared" si="109"/>
        <v>40948.16815972222</v>
      </c>
      <c r="S2308">
        <f t="shared" si="110"/>
        <v>2012</v>
      </c>
    </row>
    <row r="2309" spans="1:19" ht="42.75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8321</v>
      </c>
      <c r="P2309" t="s">
        <v>8325</v>
      </c>
      <c r="Q2309" s="10">
        <f t="shared" si="108"/>
        <v>41034.802407407406</v>
      </c>
      <c r="R2309" s="10">
        <f t="shared" si="109"/>
        <v>41004.802465277775</v>
      </c>
      <c r="S2309">
        <f t="shared" si="110"/>
        <v>2012</v>
      </c>
    </row>
    <row r="2310" spans="1:19" ht="42.75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8321</v>
      </c>
      <c r="P2310" t="s">
        <v>8325</v>
      </c>
      <c r="Q2310" s="10">
        <f t="shared" si="108"/>
        <v>41880.041666666664</v>
      </c>
      <c r="R2310" s="10">
        <f t="shared" si="109"/>
        <v>41851.962916666671</v>
      </c>
      <c r="S2310">
        <f t="shared" si="110"/>
        <v>2014</v>
      </c>
    </row>
    <row r="2311" spans="1:19" ht="42.75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8321</v>
      </c>
      <c r="P2311" t="s">
        <v>8325</v>
      </c>
      <c r="Q2311" s="10">
        <f t="shared" si="108"/>
        <v>41342.987696759257</v>
      </c>
      <c r="R2311" s="10">
        <f t="shared" si="109"/>
        <v>41307.987696759257</v>
      </c>
      <c r="S2311">
        <f t="shared" si="110"/>
        <v>2013</v>
      </c>
    </row>
    <row r="2312" spans="1:19" ht="42.75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8321</v>
      </c>
      <c r="P2312" t="s">
        <v>8325</v>
      </c>
      <c r="Q2312" s="10">
        <f t="shared" si="108"/>
        <v>41354.752488425926</v>
      </c>
      <c r="R2312" s="10">
        <f t="shared" si="109"/>
        <v>41324.79415509259</v>
      </c>
      <c r="S2312">
        <f t="shared" si="110"/>
        <v>2013</v>
      </c>
    </row>
    <row r="2313" spans="1:19" ht="42.75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8321</v>
      </c>
      <c r="P2313" t="s">
        <v>8325</v>
      </c>
      <c r="Q2313" s="10">
        <f t="shared" si="108"/>
        <v>41766.004502314812</v>
      </c>
      <c r="R2313" s="10">
        <f t="shared" si="109"/>
        <v>41736.004502314812</v>
      </c>
      <c r="S2313">
        <f t="shared" si="110"/>
        <v>2014</v>
      </c>
    </row>
    <row r="2314" spans="1:19" ht="42.75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8321</v>
      </c>
      <c r="P2314" t="s">
        <v>8325</v>
      </c>
      <c r="Q2314" s="10">
        <f t="shared" si="108"/>
        <v>41747.958333333336</v>
      </c>
      <c r="R2314" s="10">
        <f t="shared" si="109"/>
        <v>41716.632847222223</v>
      </c>
      <c r="S2314">
        <f t="shared" si="110"/>
        <v>2014</v>
      </c>
    </row>
    <row r="2315" spans="1:19" ht="28.5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8321</v>
      </c>
      <c r="P2315" t="s">
        <v>8325</v>
      </c>
      <c r="Q2315" s="10">
        <f t="shared" si="108"/>
        <v>41032.958634259259</v>
      </c>
      <c r="R2315" s="10">
        <f t="shared" si="109"/>
        <v>41002.958634259259</v>
      </c>
      <c r="S2315">
        <f t="shared" si="110"/>
        <v>2012</v>
      </c>
    </row>
    <row r="2316" spans="1:19" ht="42.75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8321</v>
      </c>
      <c r="P2316" t="s">
        <v>8325</v>
      </c>
      <c r="Q2316" s="10">
        <f t="shared" si="108"/>
        <v>41067.551585648151</v>
      </c>
      <c r="R2316" s="10">
        <f t="shared" si="109"/>
        <v>41037.551585648151</v>
      </c>
      <c r="S2316">
        <f t="shared" si="110"/>
        <v>2012</v>
      </c>
    </row>
    <row r="2317" spans="1:19" ht="42.75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8321</v>
      </c>
      <c r="P2317" t="s">
        <v>8325</v>
      </c>
      <c r="Q2317" s="10">
        <f t="shared" si="108"/>
        <v>41034.72619212963</v>
      </c>
      <c r="R2317" s="10">
        <f t="shared" si="109"/>
        <v>41004.72619212963</v>
      </c>
      <c r="S2317">
        <f t="shared" si="110"/>
        <v>2012</v>
      </c>
    </row>
    <row r="2318" spans="1:19" ht="57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8321</v>
      </c>
      <c r="P2318" t="s">
        <v>8325</v>
      </c>
      <c r="Q2318" s="10">
        <f t="shared" si="108"/>
        <v>40156.76666666667</v>
      </c>
      <c r="R2318" s="10">
        <f t="shared" si="109"/>
        <v>40079.725115740745</v>
      </c>
      <c r="S2318">
        <f t="shared" si="110"/>
        <v>2009</v>
      </c>
    </row>
    <row r="2319" spans="1:19" ht="42.75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8321</v>
      </c>
      <c r="P2319" t="s">
        <v>8325</v>
      </c>
      <c r="Q2319" s="10">
        <f t="shared" si="108"/>
        <v>40224.208333333336</v>
      </c>
      <c r="R2319" s="10">
        <f t="shared" si="109"/>
        <v>40192.542233796295</v>
      </c>
      <c r="S2319">
        <f t="shared" si="110"/>
        <v>2010</v>
      </c>
    </row>
    <row r="2320" spans="1:19" ht="57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8321</v>
      </c>
      <c r="P2320" t="s">
        <v>8325</v>
      </c>
      <c r="Q2320" s="10">
        <f t="shared" si="108"/>
        <v>40082.165972222225</v>
      </c>
      <c r="R2320" s="10">
        <f t="shared" si="109"/>
        <v>40050.643680555557</v>
      </c>
      <c r="S2320">
        <f t="shared" si="110"/>
        <v>2009</v>
      </c>
    </row>
    <row r="2321" spans="1:19" ht="42.75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8321</v>
      </c>
      <c r="P2321" t="s">
        <v>8325</v>
      </c>
      <c r="Q2321" s="10">
        <f t="shared" si="108"/>
        <v>41623.082002314812</v>
      </c>
      <c r="R2321" s="10">
        <f t="shared" si="109"/>
        <v>41593.082002314812</v>
      </c>
      <c r="S2321">
        <f t="shared" si="110"/>
        <v>2013</v>
      </c>
    </row>
    <row r="2322" spans="1:19" ht="42.75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8321</v>
      </c>
      <c r="P2322" t="s">
        <v>8325</v>
      </c>
      <c r="Q2322" s="10">
        <f t="shared" si="108"/>
        <v>41731.775462962964</v>
      </c>
      <c r="R2322" s="10">
        <f t="shared" si="109"/>
        <v>41696.817129629628</v>
      </c>
      <c r="S2322">
        <f t="shared" si="110"/>
        <v>2014</v>
      </c>
    </row>
    <row r="2323" spans="1:19" ht="42.75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8332</v>
      </c>
      <c r="P2323" t="s">
        <v>8348</v>
      </c>
      <c r="Q2323" s="10">
        <f t="shared" si="108"/>
        <v>42829.21876157407</v>
      </c>
      <c r="R2323" s="10">
        <f t="shared" si="109"/>
        <v>42799.260428240741</v>
      </c>
      <c r="S2323">
        <f t="shared" si="110"/>
        <v>2017</v>
      </c>
    </row>
    <row r="2324" spans="1:19" ht="42.75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8332</v>
      </c>
      <c r="P2324" t="s">
        <v>8348</v>
      </c>
      <c r="Q2324" s="10">
        <f t="shared" si="108"/>
        <v>42834.853807870371</v>
      </c>
      <c r="R2324" s="10">
        <f t="shared" si="109"/>
        <v>42804.895474537043</v>
      </c>
      <c r="S2324">
        <f t="shared" si="110"/>
        <v>2017</v>
      </c>
    </row>
    <row r="2325" spans="1:19" ht="42.75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8332</v>
      </c>
      <c r="P2325" t="s">
        <v>8348</v>
      </c>
      <c r="Q2325" s="10">
        <f t="shared" si="108"/>
        <v>42814.755173611105</v>
      </c>
      <c r="R2325" s="10">
        <f t="shared" si="109"/>
        <v>42807.755173611105</v>
      </c>
      <c r="S2325">
        <f t="shared" si="110"/>
        <v>2017</v>
      </c>
    </row>
    <row r="2326" spans="1:19" ht="28.5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8332</v>
      </c>
      <c r="P2326" t="s">
        <v>8348</v>
      </c>
      <c r="Q2326" s="10">
        <f t="shared" si="108"/>
        <v>42820.843576388885</v>
      </c>
      <c r="R2326" s="10">
        <f t="shared" si="109"/>
        <v>42790.885243055556</v>
      </c>
      <c r="S2326">
        <f t="shared" si="110"/>
        <v>2017</v>
      </c>
    </row>
    <row r="2327" spans="1:19" ht="42.75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8332</v>
      </c>
      <c r="P2327" t="s">
        <v>8348</v>
      </c>
      <c r="Q2327" s="10">
        <f t="shared" si="108"/>
        <v>42823.980682870373</v>
      </c>
      <c r="R2327" s="10">
        <f t="shared" si="109"/>
        <v>42794.022349537037</v>
      </c>
      <c r="S2327">
        <f t="shared" si="110"/>
        <v>2017</v>
      </c>
    </row>
    <row r="2328" spans="1:19" ht="42.75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8332</v>
      </c>
      <c r="P2328" t="s">
        <v>8348</v>
      </c>
      <c r="Q2328" s="10">
        <f t="shared" si="108"/>
        <v>42855.708333333328</v>
      </c>
      <c r="R2328" s="10">
        <f t="shared" si="109"/>
        <v>42804.034120370372</v>
      </c>
      <c r="S2328">
        <f t="shared" si="110"/>
        <v>2017</v>
      </c>
    </row>
    <row r="2329" spans="1:19" ht="28.5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8332</v>
      </c>
      <c r="P2329" t="s">
        <v>8348</v>
      </c>
      <c r="Q2329" s="10">
        <f t="shared" si="108"/>
        <v>41877.917129629634</v>
      </c>
      <c r="R2329" s="10">
        <f t="shared" si="109"/>
        <v>41842.917129629634</v>
      </c>
      <c r="S2329">
        <f t="shared" si="110"/>
        <v>2014</v>
      </c>
    </row>
    <row r="2330" spans="1:19" ht="57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8332</v>
      </c>
      <c r="P2330" t="s">
        <v>8348</v>
      </c>
      <c r="Q2330" s="10">
        <f t="shared" si="108"/>
        <v>42169.781678240746</v>
      </c>
      <c r="R2330" s="10">
        <f t="shared" si="109"/>
        <v>42139.781678240746</v>
      </c>
      <c r="S2330">
        <f t="shared" si="110"/>
        <v>2015</v>
      </c>
    </row>
    <row r="2331" spans="1:19" ht="42.75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8332</v>
      </c>
      <c r="P2331" t="s">
        <v>8348</v>
      </c>
      <c r="Q2331" s="10">
        <f t="shared" si="108"/>
        <v>41837.624374999999</v>
      </c>
      <c r="R2331" s="10">
        <f t="shared" si="109"/>
        <v>41807.624374999999</v>
      </c>
      <c r="S2331">
        <f t="shared" si="110"/>
        <v>2014</v>
      </c>
    </row>
    <row r="2332" spans="1:19" ht="42.75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8332</v>
      </c>
      <c r="P2332" t="s">
        <v>8348</v>
      </c>
      <c r="Q2332" s="10">
        <f t="shared" si="108"/>
        <v>42363</v>
      </c>
      <c r="R2332" s="10">
        <f t="shared" si="109"/>
        <v>42332.89980324074</v>
      </c>
      <c r="S2332">
        <f t="shared" si="110"/>
        <v>2015</v>
      </c>
    </row>
    <row r="2333" spans="1:19" ht="42.75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8332</v>
      </c>
      <c r="P2333" t="s">
        <v>8348</v>
      </c>
      <c r="Q2333" s="10">
        <f t="shared" si="108"/>
        <v>41869.005671296298</v>
      </c>
      <c r="R2333" s="10">
        <f t="shared" si="109"/>
        <v>41839.005671296298</v>
      </c>
      <c r="S2333">
        <f t="shared" si="110"/>
        <v>2014</v>
      </c>
    </row>
    <row r="2334" spans="1:19" ht="42.75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8332</v>
      </c>
      <c r="P2334" t="s">
        <v>8348</v>
      </c>
      <c r="Q2334" s="10">
        <f t="shared" si="108"/>
        <v>42041.628136574072</v>
      </c>
      <c r="R2334" s="10">
        <f t="shared" si="109"/>
        <v>42011.628136574072</v>
      </c>
      <c r="S2334">
        <f t="shared" si="110"/>
        <v>2015</v>
      </c>
    </row>
    <row r="2335" spans="1:19" ht="42.75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8332</v>
      </c>
      <c r="P2335" t="s">
        <v>8348</v>
      </c>
      <c r="Q2335" s="10">
        <f t="shared" si="108"/>
        <v>41788.743055555555</v>
      </c>
      <c r="R2335" s="10">
        <f t="shared" si="109"/>
        <v>41767.650347222225</v>
      </c>
      <c r="S2335">
        <f t="shared" si="110"/>
        <v>2014</v>
      </c>
    </row>
    <row r="2336" spans="1:19" ht="42.75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8332</v>
      </c>
      <c r="P2336" t="s">
        <v>8348</v>
      </c>
      <c r="Q2336" s="10">
        <f t="shared" si="108"/>
        <v>41948.731944444444</v>
      </c>
      <c r="R2336" s="10">
        <f t="shared" si="109"/>
        <v>41918.670115740737</v>
      </c>
      <c r="S2336">
        <f t="shared" si="110"/>
        <v>2014</v>
      </c>
    </row>
    <row r="2337" spans="1:19" ht="42.75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8332</v>
      </c>
      <c r="P2337" t="s">
        <v>8348</v>
      </c>
      <c r="Q2337" s="10">
        <f t="shared" si="108"/>
        <v>41801.572256944448</v>
      </c>
      <c r="R2337" s="10">
        <f t="shared" si="109"/>
        <v>41771.572256944448</v>
      </c>
      <c r="S2337">
        <f t="shared" si="110"/>
        <v>2014</v>
      </c>
    </row>
    <row r="2338" spans="1:19" ht="42.75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8332</v>
      </c>
      <c r="P2338" t="s">
        <v>8348</v>
      </c>
      <c r="Q2338" s="10">
        <f t="shared" si="108"/>
        <v>41706.924710648149</v>
      </c>
      <c r="R2338" s="10">
        <f t="shared" si="109"/>
        <v>41666.924710648149</v>
      </c>
      <c r="S2338">
        <f t="shared" si="110"/>
        <v>2014</v>
      </c>
    </row>
    <row r="2339" spans="1:19" ht="28.5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8332</v>
      </c>
      <c r="P2339" t="s">
        <v>8348</v>
      </c>
      <c r="Q2339" s="10">
        <f t="shared" si="108"/>
        <v>41816.640543981484</v>
      </c>
      <c r="R2339" s="10">
        <f t="shared" si="109"/>
        <v>41786.640543981484</v>
      </c>
      <c r="S2339">
        <f t="shared" si="110"/>
        <v>2014</v>
      </c>
    </row>
    <row r="2340" spans="1:19" ht="42.75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8332</v>
      </c>
      <c r="P2340" t="s">
        <v>8348</v>
      </c>
      <c r="Q2340" s="10">
        <f t="shared" si="108"/>
        <v>41819.896805555552</v>
      </c>
      <c r="R2340" s="10">
        <f t="shared" si="109"/>
        <v>41789.896805555552</v>
      </c>
      <c r="S2340">
        <f t="shared" si="110"/>
        <v>2014</v>
      </c>
    </row>
    <row r="2341" spans="1:19" ht="42.75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8332</v>
      </c>
      <c r="P2341" t="s">
        <v>8348</v>
      </c>
      <c r="Q2341" s="10">
        <f t="shared" si="108"/>
        <v>42723.332638888889</v>
      </c>
      <c r="R2341" s="10">
        <f t="shared" si="109"/>
        <v>42692.79987268518</v>
      </c>
      <c r="S2341">
        <f t="shared" si="110"/>
        <v>2016</v>
      </c>
    </row>
    <row r="2342" spans="1:19" ht="42.75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8332</v>
      </c>
      <c r="P2342" t="s">
        <v>8348</v>
      </c>
      <c r="Q2342" s="10">
        <f t="shared" si="108"/>
        <v>42673.642800925925</v>
      </c>
      <c r="R2342" s="10">
        <f t="shared" si="109"/>
        <v>42643.642800925925</v>
      </c>
      <c r="S2342">
        <f t="shared" si="110"/>
        <v>2016</v>
      </c>
    </row>
    <row r="2343" spans="1:19" ht="42.75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8315</v>
      </c>
      <c r="P2343" t="s">
        <v>8316</v>
      </c>
      <c r="Q2343" s="10">
        <f t="shared" si="108"/>
        <v>42197.813703703709</v>
      </c>
      <c r="R2343" s="10">
        <f t="shared" si="109"/>
        <v>42167.813703703709</v>
      </c>
      <c r="S2343">
        <f t="shared" si="110"/>
        <v>2015</v>
      </c>
    </row>
    <row r="2344" spans="1:19" ht="42.75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8315</v>
      </c>
      <c r="P2344" t="s">
        <v>8316</v>
      </c>
      <c r="Q2344" s="10">
        <f t="shared" si="108"/>
        <v>41918.208333333336</v>
      </c>
      <c r="R2344" s="10">
        <f t="shared" si="109"/>
        <v>41897.702199074076</v>
      </c>
      <c r="S2344">
        <f t="shared" si="110"/>
        <v>2014</v>
      </c>
    </row>
    <row r="2345" spans="1:19" ht="42.75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8315</v>
      </c>
      <c r="P2345" t="s">
        <v>8316</v>
      </c>
      <c r="Q2345" s="10">
        <f t="shared" si="108"/>
        <v>42377.82430555555</v>
      </c>
      <c r="R2345" s="10">
        <f t="shared" si="109"/>
        <v>42327.825289351851</v>
      </c>
      <c r="S2345">
        <f t="shared" si="110"/>
        <v>2015</v>
      </c>
    </row>
    <row r="2346" spans="1:19" ht="42.75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8315</v>
      </c>
      <c r="P2346" t="s">
        <v>8316</v>
      </c>
      <c r="Q2346" s="10">
        <f t="shared" si="108"/>
        <v>42545.727650462963</v>
      </c>
      <c r="R2346" s="10">
        <f t="shared" si="109"/>
        <v>42515.727650462963</v>
      </c>
      <c r="S2346">
        <f t="shared" si="110"/>
        <v>2016</v>
      </c>
    </row>
    <row r="2347" spans="1:19" ht="42.75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8315</v>
      </c>
      <c r="P2347" t="s">
        <v>8316</v>
      </c>
      <c r="Q2347" s="10">
        <f t="shared" si="108"/>
        <v>42094.985416666663</v>
      </c>
      <c r="R2347" s="10">
        <f t="shared" si="109"/>
        <v>42060.001805555556</v>
      </c>
      <c r="S2347">
        <f t="shared" si="110"/>
        <v>2015</v>
      </c>
    </row>
    <row r="2348" spans="1:19" ht="42.75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8315</v>
      </c>
      <c r="P2348" t="s">
        <v>8316</v>
      </c>
      <c r="Q2348" s="10">
        <f t="shared" si="108"/>
        <v>42660.79896990741</v>
      </c>
      <c r="R2348" s="10">
        <f t="shared" si="109"/>
        <v>42615.79896990741</v>
      </c>
      <c r="S2348">
        <f t="shared" si="110"/>
        <v>2016</v>
      </c>
    </row>
    <row r="2349" spans="1:19" ht="42.75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8315</v>
      </c>
      <c r="P2349" t="s">
        <v>8316</v>
      </c>
      <c r="Q2349" s="10">
        <f t="shared" si="108"/>
        <v>42607.607361111113</v>
      </c>
      <c r="R2349" s="10">
        <f t="shared" si="109"/>
        <v>42577.607361111113</v>
      </c>
      <c r="S2349">
        <f t="shared" si="110"/>
        <v>2016</v>
      </c>
    </row>
    <row r="2350" spans="1:19" ht="42.75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8315</v>
      </c>
      <c r="P2350" t="s">
        <v>8316</v>
      </c>
      <c r="Q2350" s="10">
        <f t="shared" si="108"/>
        <v>42420.932152777779</v>
      </c>
      <c r="R2350" s="10">
        <f t="shared" si="109"/>
        <v>42360.932152777779</v>
      </c>
      <c r="S2350">
        <f t="shared" si="110"/>
        <v>2015</v>
      </c>
    </row>
    <row r="2351" spans="1:19" ht="42.75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8315</v>
      </c>
      <c r="P2351" t="s">
        <v>8316</v>
      </c>
      <c r="Q2351" s="10">
        <f t="shared" si="108"/>
        <v>42227.775787037041</v>
      </c>
      <c r="R2351" s="10">
        <f t="shared" si="109"/>
        <v>42198.775787037041</v>
      </c>
      <c r="S2351">
        <f t="shared" si="110"/>
        <v>2015</v>
      </c>
    </row>
    <row r="2352" spans="1:19" ht="42.75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8315</v>
      </c>
      <c r="P2352" t="s">
        <v>8316</v>
      </c>
      <c r="Q2352" s="10">
        <f t="shared" si="108"/>
        <v>42738.842245370368</v>
      </c>
      <c r="R2352" s="10">
        <f t="shared" si="109"/>
        <v>42708.842245370368</v>
      </c>
      <c r="S2352">
        <f t="shared" si="110"/>
        <v>2016</v>
      </c>
    </row>
    <row r="2353" spans="1:19" ht="28.5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8315</v>
      </c>
      <c r="P2353" t="s">
        <v>8316</v>
      </c>
      <c r="Q2353" s="10">
        <f t="shared" si="108"/>
        <v>42124.101145833338</v>
      </c>
      <c r="R2353" s="10">
        <f t="shared" si="109"/>
        <v>42094.101145833338</v>
      </c>
      <c r="S2353">
        <f t="shared" si="110"/>
        <v>2015</v>
      </c>
    </row>
    <row r="2354" spans="1:19" ht="42.75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8315</v>
      </c>
      <c r="P2354" t="s">
        <v>8316</v>
      </c>
      <c r="Q2354" s="10">
        <f t="shared" si="108"/>
        <v>42161.633703703701</v>
      </c>
      <c r="R2354" s="10">
        <f t="shared" si="109"/>
        <v>42101.633703703701</v>
      </c>
      <c r="S2354">
        <f t="shared" si="110"/>
        <v>2015</v>
      </c>
    </row>
    <row r="2355" spans="1:19" ht="42.75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8315</v>
      </c>
      <c r="P2355" t="s">
        <v>8316</v>
      </c>
      <c r="Q2355" s="10">
        <f t="shared" si="108"/>
        <v>42115.676180555558</v>
      </c>
      <c r="R2355" s="10">
        <f t="shared" si="109"/>
        <v>42103.676180555558</v>
      </c>
      <c r="S2355">
        <f t="shared" si="110"/>
        <v>2015</v>
      </c>
    </row>
    <row r="2356" spans="1:19" ht="42.75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8315</v>
      </c>
      <c r="P2356" t="s">
        <v>8316</v>
      </c>
      <c r="Q2356" s="10">
        <f t="shared" si="108"/>
        <v>42014.722916666666</v>
      </c>
      <c r="R2356" s="10">
        <f t="shared" si="109"/>
        <v>41954.722916666666</v>
      </c>
      <c r="S2356">
        <f t="shared" si="110"/>
        <v>2014</v>
      </c>
    </row>
    <row r="2357" spans="1:19" ht="42.75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8315</v>
      </c>
      <c r="P2357" t="s">
        <v>8316</v>
      </c>
      <c r="Q2357" s="10">
        <f t="shared" si="108"/>
        <v>42126.918240740735</v>
      </c>
      <c r="R2357" s="10">
        <f t="shared" si="109"/>
        <v>42096.918240740735</v>
      </c>
      <c r="S2357">
        <f t="shared" si="110"/>
        <v>2015</v>
      </c>
    </row>
    <row r="2358" spans="1:19" ht="28.5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8315</v>
      </c>
      <c r="P2358" t="s">
        <v>8316</v>
      </c>
      <c r="Q2358" s="10">
        <f t="shared" si="108"/>
        <v>42160.78361111111</v>
      </c>
      <c r="R2358" s="10">
        <f t="shared" si="109"/>
        <v>42130.78361111111</v>
      </c>
      <c r="S2358">
        <f t="shared" si="110"/>
        <v>2015</v>
      </c>
    </row>
    <row r="2359" spans="1:19" ht="28.5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8315</v>
      </c>
      <c r="P2359" t="s">
        <v>8316</v>
      </c>
      <c r="Q2359" s="10">
        <f t="shared" si="108"/>
        <v>42294.620115740734</v>
      </c>
      <c r="R2359" s="10">
        <f t="shared" si="109"/>
        <v>42264.620115740734</v>
      </c>
      <c r="S2359">
        <f t="shared" si="110"/>
        <v>2015</v>
      </c>
    </row>
    <row r="2360" spans="1:19" ht="42.75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8315</v>
      </c>
      <c r="P2360" t="s">
        <v>8316</v>
      </c>
      <c r="Q2360" s="10">
        <f t="shared" si="108"/>
        <v>42035.027083333334</v>
      </c>
      <c r="R2360" s="10">
        <f t="shared" si="109"/>
        <v>41978.930972222224</v>
      </c>
      <c r="S2360">
        <f t="shared" si="110"/>
        <v>2014</v>
      </c>
    </row>
    <row r="2361" spans="1:19" ht="42.75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8315</v>
      </c>
      <c r="P2361" t="s">
        <v>8316</v>
      </c>
      <c r="Q2361" s="10">
        <f t="shared" si="108"/>
        <v>42219.649583333332</v>
      </c>
      <c r="R2361" s="10">
        <f t="shared" si="109"/>
        <v>42159.649583333332</v>
      </c>
      <c r="S2361">
        <f t="shared" si="110"/>
        <v>2015</v>
      </c>
    </row>
    <row r="2362" spans="1:19" ht="42.75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8315</v>
      </c>
      <c r="P2362" t="s">
        <v>8316</v>
      </c>
      <c r="Q2362" s="10">
        <f t="shared" si="108"/>
        <v>42407.70694444445</v>
      </c>
      <c r="R2362" s="10">
        <f t="shared" si="109"/>
        <v>42377.70694444445</v>
      </c>
      <c r="S2362">
        <f t="shared" si="110"/>
        <v>2016</v>
      </c>
    </row>
    <row r="2363" spans="1:19" ht="42.75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8315</v>
      </c>
      <c r="P2363" t="s">
        <v>8316</v>
      </c>
      <c r="Q2363" s="10">
        <f t="shared" si="108"/>
        <v>42490.916666666672</v>
      </c>
      <c r="R2363" s="10">
        <f t="shared" si="109"/>
        <v>42466.858888888892</v>
      </c>
      <c r="S2363">
        <f t="shared" si="110"/>
        <v>2016</v>
      </c>
    </row>
    <row r="2364" spans="1:19" ht="42.75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8315</v>
      </c>
      <c r="P2364" t="s">
        <v>8316</v>
      </c>
      <c r="Q2364" s="10">
        <f t="shared" si="108"/>
        <v>41984.688310185185</v>
      </c>
      <c r="R2364" s="10">
        <f t="shared" si="109"/>
        <v>41954.688310185185</v>
      </c>
      <c r="S2364">
        <f t="shared" si="110"/>
        <v>2014</v>
      </c>
    </row>
    <row r="2365" spans="1:19" ht="42.75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8315</v>
      </c>
      <c r="P2365" t="s">
        <v>8316</v>
      </c>
      <c r="Q2365" s="10">
        <f t="shared" si="108"/>
        <v>42367.011574074073</v>
      </c>
      <c r="R2365" s="10">
        <f t="shared" si="109"/>
        <v>42322.011574074073</v>
      </c>
      <c r="S2365">
        <f t="shared" si="110"/>
        <v>2015</v>
      </c>
    </row>
    <row r="2366" spans="1:19" ht="28.5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8315</v>
      </c>
      <c r="P2366" t="s">
        <v>8316</v>
      </c>
      <c r="Q2366" s="10">
        <f t="shared" si="108"/>
        <v>42303.934675925921</v>
      </c>
      <c r="R2366" s="10">
        <f t="shared" si="109"/>
        <v>42248.934675925921</v>
      </c>
      <c r="S2366">
        <f t="shared" si="110"/>
        <v>2015</v>
      </c>
    </row>
    <row r="2367" spans="1:19" ht="42.75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8315</v>
      </c>
      <c r="P2367" t="s">
        <v>8316</v>
      </c>
      <c r="Q2367" s="10">
        <f t="shared" si="108"/>
        <v>42386.958333333328</v>
      </c>
      <c r="R2367" s="10">
        <f t="shared" si="109"/>
        <v>42346.736400462964</v>
      </c>
      <c r="S2367">
        <f t="shared" si="110"/>
        <v>2015</v>
      </c>
    </row>
    <row r="2368" spans="1:19" ht="42.75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8315</v>
      </c>
      <c r="P2368" t="s">
        <v>8316</v>
      </c>
      <c r="Q2368" s="10">
        <f t="shared" si="108"/>
        <v>42298.531631944439</v>
      </c>
      <c r="R2368" s="10">
        <f t="shared" si="109"/>
        <v>42268.531631944439</v>
      </c>
      <c r="S2368">
        <f t="shared" si="110"/>
        <v>2015</v>
      </c>
    </row>
    <row r="2369" spans="1:19" ht="42.75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8315</v>
      </c>
      <c r="P2369" t="s">
        <v>8316</v>
      </c>
      <c r="Q2369" s="10">
        <f t="shared" si="108"/>
        <v>42485.928425925929</v>
      </c>
      <c r="R2369" s="10">
        <f t="shared" si="109"/>
        <v>42425.970092592594</v>
      </c>
      <c r="S2369">
        <f t="shared" si="110"/>
        <v>2016</v>
      </c>
    </row>
    <row r="2370" spans="1:19" ht="42.75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8315</v>
      </c>
      <c r="P2370" t="s">
        <v>8316</v>
      </c>
      <c r="Q2370" s="10">
        <f t="shared" si="108"/>
        <v>42108.680150462969</v>
      </c>
      <c r="R2370" s="10">
        <f t="shared" si="109"/>
        <v>42063.721817129626</v>
      </c>
      <c r="S2370">
        <f t="shared" si="110"/>
        <v>2015</v>
      </c>
    </row>
    <row r="2371" spans="1:19" ht="42.75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8315</v>
      </c>
      <c r="P2371" t="s">
        <v>8316</v>
      </c>
      <c r="Q2371" s="10">
        <f t="shared" ref="Q2371:Q2434" si="111">(I2371/60/60/24)+DATE(1970,1,1)</f>
        <v>42410.812627314815</v>
      </c>
      <c r="R2371" s="10">
        <f t="shared" ref="R2371:R2434" si="112">(J2371/60/60/24)+DATE(1970, 1,1)</f>
        <v>42380.812627314815</v>
      </c>
      <c r="S2371">
        <f t="shared" ref="S2371:S2434" si="113">YEAR(R2371)</f>
        <v>2016</v>
      </c>
    </row>
    <row r="2372" spans="1:19" ht="42.75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8315</v>
      </c>
      <c r="P2372" t="s">
        <v>8316</v>
      </c>
      <c r="Q2372" s="10">
        <f t="shared" si="111"/>
        <v>41991.18913194444</v>
      </c>
      <c r="R2372" s="10">
        <f t="shared" si="112"/>
        <v>41961.18913194444</v>
      </c>
      <c r="S2372">
        <f t="shared" si="113"/>
        <v>2014</v>
      </c>
    </row>
    <row r="2373" spans="1:19" ht="42.75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8315</v>
      </c>
      <c r="P2373" t="s">
        <v>8316</v>
      </c>
      <c r="Q2373" s="10">
        <f t="shared" si="111"/>
        <v>42180.777731481481</v>
      </c>
      <c r="R2373" s="10">
        <f t="shared" si="112"/>
        <v>42150.777731481481</v>
      </c>
      <c r="S2373">
        <f t="shared" si="113"/>
        <v>2015</v>
      </c>
    </row>
    <row r="2374" spans="1:19" ht="42.75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8315</v>
      </c>
      <c r="P2374" t="s">
        <v>8316</v>
      </c>
      <c r="Q2374" s="10">
        <f t="shared" si="111"/>
        <v>42118.069108796291</v>
      </c>
      <c r="R2374" s="10">
        <f t="shared" si="112"/>
        <v>42088.069108796291</v>
      </c>
      <c r="S2374">
        <f t="shared" si="113"/>
        <v>2015</v>
      </c>
    </row>
    <row r="2375" spans="1:19" ht="28.5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8315</v>
      </c>
      <c r="P2375" t="s">
        <v>8316</v>
      </c>
      <c r="Q2375" s="10">
        <f t="shared" si="111"/>
        <v>42245.662314814821</v>
      </c>
      <c r="R2375" s="10">
        <f t="shared" si="112"/>
        <v>42215.662314814821</v>
      </c>
      <c r="S2375">
        <f t="shared" si="113"/>
        <v>2015</v>
      </c>
    </row>
    <row r="2376" spans="1:19" ht="42.75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8315</v>
      </c>
      <c r="P2376" t="s">
        <v>8316</v>
      </c>
      <c r="Q2376" s="10">
        <f t="shared" si="111"/>
        <v>42047.843287037031</v>
      </c>
      <c r="R2376" s="10">
        <f t="shared" si="112"/>
        <v>42017.843287037031</v>
      </c>
      <c r="S2376">
        <f t="shared" si="113"/>
        <v>2015</v>
      </c>
    </row>
    <row r="2377" spans="1:19" ht="42.75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8315</v>
      </c>
      <c r="P2377" t="s">
        <v>8316</v>
      </c>
      <c r="Q2377" s="10">
        <f t="shared" si="111"/>
        <v>42622.836076388892</v>
      </c>
      <c r="R2377" s="10">
        <f t="shared" si="112"/>
        <v>42592.836076388892</v>
      </c>
      <c r="S2377">
        <f t="shared" si="113"/>
        <v>2016</v>
      </c>
    </row>
    <row r="2378" spans="1:19" ht="42.75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8315</v>
      </c>
      <c r="P2378" t="s">
        <v>8316</v>
      </c>
      <c r="Q2378" s="10">
        <f t="shared" si="111"/>
        <v>42348.925532407404</v>
      </c>
      <c r="R2378" s="10">
        <f t="shared" si="112"/>
        <v>42318.925532407404</v>
      </c>
      <c r="S2378">
        <f t="shared" si="113"/>
        <v>2015</v>
      </c>
    </row>
    <row r="2379" spans="1:19" ht="42.75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8315</v>
      </c>
      <c r="P2379" t="s">
        <v>8316</v>
      </c>
      <c r="Q2379" s="10">
        <f t="shared" si="111"/>
        <v>42699.911840277782</v>
      </c>
      <c r="R2379" s="10">
        <f t="shared" si="112"/>
        <v>42669.870173611111</v>
      </c>
      <c r="S2379">
        <f t="shared" si="113"/>
        <v>2016</v>
      </c>
    </row>
    <row r="2380" spans="1:19" ht="28.5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8315</v>
      </c>
      <c r="P2380" t="s">
        <v>8316</v>
      </c>
      <c r="Q2380" s="10">
        <f t="shared" si="111"/>
        <v>42242.013078703705</v>
      </c>
      <c r="R2380" s="10">
        <f t="shared" si="112"/>
        <v>42213.013078703705</v>
      </c>
      <c r="S2380">
        <f t="shared" si="113"/>
        <v>2015</v>
      </c>
    </row>
    <row r="2381" spans="1:19" ht="28.5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8315</v>
      </c>
      <c r="P2381" t="s">
        <v>8316</v>
      </c>
      <c r="Q2381" s="10">
        <f t="shared" si="111"/>
        <v>42282.016388888893</v>
      </c>
      <c r="R2381" s="10">
        <f t="shared" si="112"/>
        <v>42237.016388888893</v>
      </c>
      <c r="S2381">
        <f t="shared" si="113"/>
        <v>2015</v>
      </c>
    </row>
    <row r="2382" spans="1:19" ht="42.75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8315</v>
      </c>
      <c r="P2382" t="s">
        <v>8316</v>
      </c>
      <c r="Q2382" s="10">
        <f t="shared" si="111"/>
        <v>42278.793310185181</v>
      </c>
      <c r="R2382" s="10">
        <f t="shared" si="112"/>
        <v>42248.793310185181</v>
      </c>
      <c r="S2382">
        <f t="shared" si="113"/>
        <v>2015</v>
      </c>
    </row>
    <row r="2383" spans="1:19" ht="42.75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8315</v>
      </c>
      <c r="P2383" t="s">
        <v>8316</v>
      </c>
      <c r="Q2383" s="10">
        <f t="shared" si="111"/>
        <v>42104.935740740737</v>
      </c>
      <c r="R2383" s="10">
        <f t="shared" si="112"/>
        <v>42074.935740740737</v>
      </c>
      <c r="S2383">
        <f t="shared" si="113"/>
        <v>2015</v>
      </c>
    </row>
    <row r="2384" spans="1:19" ht="57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8315</v>
      </c>
      <c r="P2384" t="s">
        <v>8316</v>
      </c>
      <c r="Q2384" s="10">
        <f t="shared" si="111"/>
        <v>42220.187534722223</v>
      </c>
      <c r="R2384" s="10">
        <f t="shared" si="112"/>
        <v>42195.187534722223</v>
      </c>
      <c r="S2384">
        <f t="shared" si="113"/>
        <v>2015</v>
      </c>
    </row>
    <row r="2385" spans="1:19" ht="42.75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8315</v>
      </c>
      <c r="P2385" t="s">
        <v>8316</v>
      </c>
      <c r="Q2385" s="10">
        <f t="shared" si="111"/>
        <v>42057.056793981479</v>
      </c>
      <c r="R2385" s="10">
        <f t="shared" si="112"/>
        <v>42027.056793981479</v>
      </c>
      <c r="S2385">
        <f t="shared" si="113"/>
        <v>2015</v>
      </c>
    </row>
    <row r="2386" spans="1:19" ht="42.75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8315</v>
      </c>
      <c r="P2386" t="s">
        <v>8316</v>
      </c>
      <c r="Q2386" s="10">
        <f t="shared" si="111"/>
        <v>41957.109293981484</v>
      </c>
      <c r="R2386" s="10">
        <f t="shared" si="112"/>
        <v>41927.067627314813</v>
      </c>
      <c r="S2386">
        <f t="shared" si="113"/>
        <v>2014</v>
      </c>
    </row>
    <row r="2387" spans="1:19" ht="42.75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8315</v>
      </c>
      <c r="P2387" t="s">
        <v>8316</v>
      </c>
      <c r="Q2387" s="10">
        <f t="shared" si="111"/>
        <v>42221.70175925926</v>
      </c>
      <c r="R2387" s="10">
        <f t="shared" si="112"/>
        <v>42191.70175925926</v>
      </c>
      <c r="S2387">
        <f t="shared" si="113"/>
        <v>2015</v>
      </c>
    </row>
    <row r="2388" spans="1:19" ht="42.75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8315</v>
      </c>
      <c r="P2388" t="s">
        <v>8316</v>
      </c>
      <c r="Q2388" s="10">
        <f t="shared" si="111"/>
        <v>42014.838240740741</v>
      </c>
      <c r="R2388" s="10">
        <f t="shared" si="112"/>
        <v>41954.838240740741</v>
      </c>
      <c r="S2388">
        <f t="shared" si="113"/>
        <v>2014</v>
      </c>
    </row>
    <row r="2389" spans="1:19" ht="42.75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8315</v>
      </c>
      <c r="P2389" t="s">
        <v>8316</v>
      </c>
      <c r="Q2389" s="10">
        <f t="shared" si="111"/>
        <v>42573.626620370371</v>
      </c>
      <c r="R2389" s="10">
        <f t="shared" si="112"/>
        <v>42528.626620370371</v>
      </c>
      <c r="S2389">
        <f t="shared" si="113"/>
        <v>2016</v>
      </c>
    </row>
    <row r="2390" spans="1:19" ht="42.75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8315</v>
      </c>
      <c r="P2390" t="s">
        <v>8316</v>
      </c>
      <c r="Q2390" s="10">
        <f t="shared" si="111"/>
        <v>42019.811805555553</v>
      </c>
      <c r="R2390" s="10">
        <f t="shared" si="112"/>
        <v>41989.853692129633</v>
      </c>
      <c r="S2390">
        <f t="shared" si="113"/>
        <v>2014</v>
      </c>
    </row>
    <row r="2391" spans="1:19" ht="57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8315</v>
      </c>
      <c r="P2391" t="s">
        <v>8316</v>
      </c>
      <c r="Q2391" s="10">
        <f t="shared" si="111"/>
        <v>42210.915972222225</v>
      </c>
      <c r="R2391" s="10">
        <f t="shared" si="112"/>
        <v>42179.653379629628</v>
      </c>
      <c r="S2391">
        <f t="shared" si="113"/>
        <v>2015</v>
      </c>
    </row>
    <row r="2392" spans="1:19" ht="42.75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8315</v>
      </c>
      <c r="P2392" t="s">
        <v>8316</v>
      </c>
      <c r="Q2392" s="10">
        <f t="shared" si="111"/>
        <v>42008.262314814812</v>
      </c>
      <c r="R2392" s="10">
        <f t="shared" si="112"/>
        <v>41968.262314814812</v>
      </c>
      <c r="S2392">
        <f t="shared" si="113"/>
        <v>2014</v>
      </c>
    </row>
    <row r="2393" spans="1:19" ht="28.5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8315</v>
      </c>
      <c r="P2393" t="s">
        <v>8316</v>
      </c>
      <c r="Q2393" s="10">
        <f t="shared" si="111"/>
        <v>42094.752824074079</v>
      </c>
      <c r="R2393" s="10">
        <f t="shared" si="112"/>
        <v>42064.794490740736</v>
      </c>
      <c r="S2393">
        <f t="shared" si="113"/>
        <v>2015</v>
      </c>
    </row>
    <row r="2394" spans="1:19" ht="42.75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8315</v>
      </c>
      <c r="P2394" t="s">
        <v>8316</v>
      </c>
      <c r="Q2394" s="10">
        <f t="shared" si="111"/>
        <v>42306.120636574073</v>
      </c>
      <c r="R2394" s="10">
        <f t="shared" si="112"/>
        <v>42276.120636574073</v>
      </c>
      <c r="S2394">
        <f t="shared" si="113"/>
        <v>2015</v>
      </c>
    </row>
    <row r="2395" spans="1:19" ht="42.75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8315</v>
      </c>
      <c r="P2395" t="s">
        <v>8316</v>
      </c>
      <c r="Q2395" s="10">
        <f t="shared" si="111"/>
        <v>42224.648344907408</v>
      </c>
      <c r="R2395" s="10">
        <f t="shared" si="112"/>
        <v>42194.648344907408</v>
      </c>
      <c r="S2395">
        <f t="shared" si="113"/>
        <v>2015</v>
      </c>
    </row>
    <row r="2396" spans="1:19" ht="42.75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8315</v>
      </c>
      <c r="P2396" t="s">
        <v>8316</v>
      </c>
      <c r="Q2396" s="10">
        <f t="shared" si="111"/>
        <v>42061.362187499995</v>
      </c>
      <c r="R2396" s="10">
        <f t="shared" si="112"/>
        <v>42031.362187499995</v>
      </c>
      <c r="S2396">
        <f t="shared" si="113"/>
        <v>2015</v>
      </c>
    </row>
    <row r="2397" spans="1:19" ht="42.75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8315</v>
      </c>
      <c r="P2397" t="s">
        <v>8316</v>
      </c>
      <c r="Q2397" s="10">
        <f t="shared" si="111"/>
        <v>42745.372916666667</v>
      </c>
      <c r="R2397" s="10">
        <f t="shared" si="112"/>
        <v>42717.121377314819</v>
      </c>
      <c r="S2397">
        <f t="shared" si="113"/>
        <v>2016</v>
      </c>
    </row>
    <row r="2398" spans="1:19" ht="42.75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8315</v>
      </c>
      <c r="P2398" t="s">
        <v>8316</v>
      </c>
      <c r="Q2398" s="10">
        <f t="shared" si="111"/>
        <v>42292.849050925928</v>
      </c>
      <c r="R2398" s="10">
        <f t="shared" si="112"/>
        <v>42262.849050925928</v>
      </c>
      <c r="S2398">
        <f t="shared" si="113"/>
        <v>2015</v>
      </c>
    </row>
    <row r="2399" spans="1:19" ht="42.75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8315</v>
      </c>
      <c r="P2399" t="s">
        <v>8316</v>
      </c>
      <c r="Q2399" s="10">
        <f t="shared" si="111"/>
        <v>42006.88490740741</v>
      </c>
      <c r="R2399" s="10">
        <f t="shared" si="112"/>
        <v>41976.88490740741</v>
      </c>
      <c r="S2399">
        <f t="shared" si="113"/>
        <v>2014</v>
      </c>
    </row>
    <row r="2400" spans="1:19" ht="42.75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8315</v>
      </c>
      <c r="P2400" t="s">
        <v>8316</v>
      </c>
      <c r="Q2400" s="10">
        <f t="shared" si="111"/>
        <v>42187.916481481487</v>
      </c>
      <c r="R2400" s="10">
        <f t="shared" si="112"/>
        <v>42157.916481481487</v>
      </c>
      <c r="S2400">
        <f t="shared" si="113"/>
        <v>2015</v>
      </c>
    </row>
    <row r="2401" spans="1:19" ht="42.75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8315</v>
      </c>
      <c r="P2401" t="s">
        <v>8316</v>
      </c>
      <c r="Q2401" s="10">
        <f t="shared" si="111"/>
        <v>41991.853078703702</v>
      </c>
      <c r="R2401" s="10">
        <f t="shared" si="112"/>
        <v>41956.853078703702</v>
      </c>
      <c r="S2401">
        <f t="shared" si="113"/>
        <v>2014</v>
      </c>
    </row>
    <row r="2402" spans="1:19" ht="42.75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8315</v>
      </c>
      <c r="P2402" t="s">
        <v>8316</v>
      </c>
      <c r="Q2402" s="10">
        <f t="shared" si="111"/>
        <v>42474.268101851849</v>
      </c>
      <c r="R2402" s="10">
        <f t="shared" si="112"/>
        <v>42444.268101851849</v>
      </c>
      <c r="S2402">
        <f t="shared" si="113"/>
        <v>2016</v>
      </c>
    </row>
    <row r="2403" spans="1:19" ht="42.75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8332</v>
      </c>
      <c r="P2403" t="s">
        <v>8333</v>
      </c>
      <c r="Q2403" s="10">
        <f t="shared" si="111"/>
        <v>42434.822870370372</v>
      </c>
      <c r="R2403" s="10">
        <f t="shared" si="112"/>
        <v>42374.822870370372</v>
      </c>
      <c r="S2403">
        <f t="shared" si="113"/>
        <v>2016</v>
      </c>
    </row>
    <row r="2404" spans="1:19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8332</v>
      </c>
      <c r="P2404" t="s">
        <v>8333</v>
      </c>
      <c r="Q2404" s="10">
        <f t="shared" si="111"/>
        <v>42137.679756944446</v>
      </c>
      <c r="R2404" s="10">
        <f t="shared" si="112"/>
        <v>42107.679756944446</v>
      </c>
      <c r="S2404">
        <f t="shared" si="113"/>
        <v>2015</v>
      </c>
    </row>
    <row r="2405" spans="1:19" ht="42.75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8332</v>
      </c>
      <c r="P2405" t="s">
        <v>8333</v>
      </c>
      <c r="Q2405" s="10">
        <f t="shared" si="111"/>
        <v>42459.840949074074</v>
      </c>
      <c r="R2405" s="10">
        <f t="shared" si="112"/>
        <v>42399.882615740738</v>
      </c>
      <c r="S2405">
        <f t="shared" si="113"/>
        <v>2016</v>
      </c>
    </row>
    <row r="2406" spans="1:19" ht="42.75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8332</v>
      </c>
      <c r="P2406" t="s">
        <v>8333</v>
      </c>
      <c r="Q2406" s="10">
        <f t="shared" si="111"/>
        <v>42372.03943287037</v>
      </c>
      <c r="R2406" s="10">
        <f t="shared" si="112"/>
        <v>42342.03943287037</v>
      </c>
      <c r="S2406">
        <f t="shared" si="113"/>
        <v>2015</v>
      </c>
    </row>
    <row r="2407" spans="1:19" ht="42.75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8332</v>
      </c>
      <c r="P2407" t="s">
        <v>8333</v>
      </c>
      <c r="Q2407" s="10">
        <f t="shared" si="111"/>
        <v>42616.585358796292</v>
      </c>
      <c r="R2407" s="10">
        <f t="shared" si="112"/>
        <v>42595.585358796292</v>
      </c>
      <c r="S2407">
        <f t="shared" si="113"/>
        <v>2016</v>
      </c>
    </row>
    <row r="2408" spans="1:19" ht="42.75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8332</v>
      </c>
      <c r="P2408" t="s">
        <v>8333</v>
      </c>
      <c r="Q2408" s="10">
        <f t="shared" si="111"/>
        <v>42023.110995370371</v>
      </c>
      <c r="R2408" s="10">
        <f t="shared" si="112"/>
        <v>41983.110995370371</v>
      </c>
      <c r="S2408">
        <f t="shared" si="113"/>
        <v>2014</v>
      </c>
    </row>
    <row r="2409" spans="1:19" ht="57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8332</v>
      </c>
      <c r="P2409" t="s">
        <v>8333</v>
      </c>
      <c r="Q2409" s="10">
        <f t="shared" si="111"/>
        <v>42105.25</v>
      </c>
      <c r="R2409" s="10">
        <f t="shared" si="112"/>
        <v>42082.575555555552</v>
      </c>
      <c r="S2409">
        <f t="shared" si="113"/>
        <v>2015</v>
      </c>
    </row>
    <row r="2410" spans="1:19" ht="28.5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8332</v>
      </c>
      <c r="P2410" t="s">
        <v>8333</v>
      </c>
      <c r="Q2410" s="10">
        <f t="shared" si="111"/>
        <v>41949.182372685187</v>
      </c>
      <c r="R2410" s="10">
        <f t="shared" si="112"/>
        <v>41919.140706018516</v>
      </c>
      <c r="S2410">
        <f t="shared" si="113"/>
        <v>2014</v>
      </c>
    </row>
    <row r="2411" spans="1:19" ht="28.5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8332</v>
      </c>
      <c r="P2411" t="s">
        <v>8333</v>
      </c>
      <c r="Q2411" s="10">
        <f t="shared" si="111"/>
        <v>42234.875868055555</v>
      </c>
      <c r="R2411" s="10">
        <f t="shared" si="112"/>
        <v>42204.875868055555</v>
      </c>
      <c r="S2411">
        <f t="shared" si="113"/>
        <v>2015</v>
      </c>
    </row>
    <row r="2412" spans="1:19" ht="57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8332</v>
      </c>
      <c r="P2412" t="s">
        <v>8333</v>
      </c>
      <c r="Q2412" s="10">
        <f t="shared" si="111"/>
        <v>42254.408275462964</v>
      </c>
      <c r="R2412" s="10">
        <f t="shared" si="112"/>
        <v>42224.408275462964</v>
      </c>
      <c r="S2412">
        <f t="shared" si="113"/>
        <v>2015</v>
      </c>
    </row>
    <row r="2413" spans="1:19" ht="42.75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8332</v>
      </c>
      <c r="P2413" t="s">
        <v>8333</v>
      </c>
      <c r="Q2413" s="10">
        <f t="shared" si="111"/>
        <v>42241.732430555552</v>
      </c>
      <c r="R2413" s="10">
        <f t="shared" si="112"/>
        <v>42211.732430555552</v>
      </c>
      <c r="S2413">
        <f t="shared" si="113"/>
        <v>2015</v>
      </c>
    </row>
    <row r="2414" spans="1:19" ht="42.75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8332</v>
      </c>
      <c r="P2414" t="s">
        <v>8333</v>
      </c>
      <c r="Q2414" s="10">
        <f t="shared" si="111"/>
        <v>42700.778622685189</v>
      </c>
      <c r="R2414" s="10">
        <f t="shared" si="112"/>
        <v>42655.736956018518</v>
      </c>
      <c r="S2414">
        <f t="shared" si="113"/>
        <v>2016</v>
      </c>
    </row>
    <row r="2415" spans="1:19" ht="42.75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8332</v>
      </c>
      <c r="P2415" t="s">
        <v>8333</v>
      </c>
      <c r="Q2415" s="10">
        <f t="shared" si="111"/>
        <v>41790.979166666664</v>
      </c>
      <c r="R2415" s="10">
        <f t="shared" si="112"/>
        <v>41760.10974537037</v>
      </c>
      <c r="S2415">
        <f t="shared" si="113"/>
        <v>2014</v>
      </c>
    </row>
    <row r="2416" spans="1:19" ht="42.75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8332</v>
      </c>
      <c r="P2416" t="s">
        <v>8333</v>
      </c>
      <c r="Q2416" s="10">
        <f t="shared" si="111"/>
        <v>42238.165972222225</v>
      </c>
      <c r="R2416" s="10">
        <f t="shared" si="112"/>
        <v>42198.695138888885</v>
      </c>
      <c r="S2416">
        <f t="shared" si="113"/>
        <v>2015</v>
      </c>
    </row>
    <row r="2417" spans="1:19" ht="42.75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8332</v>
      </c>
      <c r="P2417" t="s">
        <v>8333</v>
      </c>
      <c r="Q2417" s="10">
        <f t="shared" si="111"/>
        <v>42566.862800925926</v>
      </c>
      <c r="R2417" s="10">
        <f t="shared" si="112"/>
        <v>42536.862800925926</v>
      </c>
      <c r="S2417">
        <f t="shared" si="113"/>
        <v>2016</v>
      </c>
    </row>
    <row r="2418" spans="1:19" ht="42.75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8332</v>
      </c>
      <c r="P2418" t="s">
        <v>8333</v>
      </c>
      <c r="Q2418" s="10">
        <f t="shared" si="111"/>
        <v>42077.625</v>
      </c>
      <c r="R2418" s="10">
        <f t="shared" si="112"/>
        <v>42019.737766203703</v>
      </c>
      <c r="S2418">
        <f t="shared" si="113"/>
        <v>2015</v>
      </c>
    </row>
    <row r="2419" spans="1:19" ht="42.75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8332</v>
      </c>
      <c r="P2419" t="s">
        <v>8333</v>
      </c>
      <c r="Q2419" s="10">
        <f t="shared" si="111"/>
        <v>41861.884108796294</v>
      </c>
      <c r="R2419" s="10">
        <f t="shared" si="112"/>
        <v>41831.884108796294</v>
      </c>
      <c r="S2419">
        <f t="shared" si="113"/>
        <v>2014</v>
      </c>
    </row>
    <row r="2420" spans="1:19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8332</v>
      </c>
      <c r="P2420" t="s">
        <v>8333</v>
      </c>
      <c r="Q2420" s="10">
        <f t="shared" si="111"/>
        <v>42087.815324074079</v>
      </c>
      <c r="R2420" s="10">
        <f t="shared" si="112"/>
        <v>42027.856990740736</v>
      </c>
      <c r="S2420">
        <f t="shared" si="113"/>
        <v>2015</v>
      </c>
    </row>
    <row r="2421" spans="1:19" ht="42.75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8332</v>
      </c>
      <c r="P2421" t="s">
        <v>8333</v>
      </c>
      <c r="Q2421" s="10">
        <f t="shared" si="111"/>
        <v>42053.738298611104</v>
      </c>
      <c r="R2421" s="10">
        <f t="shared" si="112"/>
        <v>41993.738298611104</v>
      </c>
      <c r="S2421">
        <f t="shared" si="113"/>
        <v>2014</v>
      </c>
    </row>
    <row r="2422" spans="1:19" ht="42.75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8332</v>
      </c>
      <c r="P2422" t="s">
        <v>8333</v>
      </c>
      <c r="Q2422" s="10">
        <f t="shared" si="111"/>
        <v>41953.070543981477</v>
      </c>
      <c r="R2422" s="10">
        <f t="shared" si="112"/>
        <v>41893.028877314813</v>
      </c>
      <c r="S2422">
        <f t="shared" si="113"/>
        <v>2014</v>
      </c>
    </row>
    <row r="2423" spans="1:19" ht="28.5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8332</v>
      </c>
      <c r="P2423" t="s">
        <v>8333</v>
      </c>
      <c r="Q2423" s="10">
        <f t="shared" si="111"/>
        <v>42056.687453703707</v>
      </c>
      <c r="R2423" s="10">
        <f t="shared" si="112"/>
        <v>42026.687453703707</v>
      </c>
      <c r="S2423">
        <f t="shared" si="113"/>
        <v>2015</v>
      </c>
    </row>
    <row r="2424" spans="1:19" ht="28.5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8332</v>
      </c>
      <c r="P2424" t="s">
        <v>8333</v>
      </c>
      <c r="Q2424" s="10">
        <f t="shared" si="111"/>
        <v>42074.683287037042</v>
      </c>
      <c r="R2424" s="10">
        <f t="shared" si="112"/>
        <v>42044.724953703699</v>
      </c>
      <c r="S2424">
        <f t="shared" si="113"/>
        <v>2015</v>
      </c>
    </row>
    <row r="2425" spans="1:19" ht="42.75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8332</v>
      </c>
      <c r="P2425" t="s">
        <v>8333</v>
      </c>
      <c r="Q2425" s="10">
        <f t="shared" si="111"/>
        <v>42004.704745370371</v>
      </c>
      <c r="R2425" s="10">
        <f t="shared" si="112"/>
        <v>41974.704745370371</v>
      </c>
      <c r="S2425">
        <f t="shared" si="113"/>
        <v>2014</v>
      </c>
    </row>
    <row r="2426" spans="1:19" ht="28.5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8332</v>
      </c>
      <c r="P2426" t="s">
        <v>8333</v>
      </c>
      <c r="Q2426" s="10">
        <f t="shared" si="111"/>
        <v>41939.892453703702</v>
      </c>
      <c r="R2426" s="10">
        <f t="shared" si="112"/>
        <v>41909.892453703702</v>
      </c>
      <c r="S2426">
        <f t="shared" si="113"/>
        <v>2014</v>
      </c>
    </row>
    <row r="2427" spans="1:19" ht="42.75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8332</v>
      </c>
      <c r="P2427" t="s">
        <v>8333</v>
      </c>
      <c r="Q2427" s="10">
        <f t="shared" si="111"/>
        <v>42517.919444444444</v>
      </c>
      <c r="R2427" s="10">
        <f t="shared" si="112"/>
        <v>42502.913761574076</v>
      </c>
      <c r="S2427">
        <f t="shared" si="113"/>
        <v>2016</v>
      </c>
    </row>
    <row r="2428" spans="1:19" ht="42.75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8332</v>
      </c>
      <c r="P2428" t="s">
        <v>8333</v>
      </c>
      <c r="Q2428" s="10">
        <f t="shared" si="111"/>
        <v>42224.170046296291</v>
      </c>
      <c r="R2428" s="10">
        <f t="shared" si="112"/>
        <v>42164.170046296291</v>
      </c>
      <c r="S2428">
        <f t="shared" si="113"/>
        <v>2015</v>
      </c>
    </row>
    <row r="2429" spans="1:19" ht="28.5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8332</v>
      </c>
      <c r="P2429" t="s">
        <v>8333</v>
      </c>
      <c r="Q2429" s="10">
        <f t="shared" si="111"/>
        <v>42452.277002314819</v>
      </c>
      <c r="R2429" s="10">
        <f t="shared" si="112"/>
        <v>42412.318668981476</v>
      </c>
      <c r="S2429">
        <f t="shared" si="113"/>
        <v>2016</v>
      </c>
    </row>
    <row r="2430" spans="1:19" ht="28.5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8332</v>
      </c>
      <c r="P2430" t="s">
        <v>8333</v>
      </c>
      <c r="Q2430" s="10">
        <f t="shared" si="111"/>
        <v>42075.742488425924</v>
      </c>
      <c r="R2430" s="10">
        <f t="shared" si="112"/>
        <v>42045.784155092595</v>
      </c>
      <c r="S2430">
        <f t="shared" si="113"/>
        <v>2015</v>
      </c>
    </row>
    <row r="2431" spans="1:19" ht="42.75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8332</v>
      </c>
      <c r="P2431" t="s">
        <v>8333</v>
      </c>
      <c r="Q2431" s="10">
        <f t="shared" si="111"/>
        <v>42771.697222222225</v>
      </c>
      <c r="R2431" s="10">
        <f t="shared" si="112"/>
        <v>42734.879236111112</v>
      </c>
      <c r="S2431">
        <f t="shared" si="113"/>
        <v>2016</v>
      </c>
    </row>
    <row r="2432" spans="1:19" ht="42.75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8332</v>
      </c>
      <c r="P2432" t="s">
        <v>8333</v>
      </c>
      <c r="Q2432" s="10">
        <f t="shared" si="111"/>
        <v>42412.130833333329</v>
      </c>
      <c r="R2432" s="10">
        <f t="shared" si="112"/>
        <v>42382.130833333329</v>
      </c>
      <c r="S2432">
        <f t="shared" si="113"/>
        <v>2016</v>
      </c>
    </row>
    <row r="2433" spans="1:19" ht="28.5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8332</v>
      </c>
      <c r="P2433" t="s">
        <v>8333</v>
      </c>
      <c r="Q2433" s="10">
        <f t="shared" si="111"/>
        <v>42549.099687499998</v>
      </c>
      <c r="R2433" s="10">
        <f t="shared" si="112"/>
        <v>42489.099687499998</v>
      </c>
      <c r="S2433">
        <f t="shared" si="113"/>
        <v>2016</v>
      </c>
    </row>
    <row r="2434" spans="1:19" ht="42.75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8332</v>
      </c>
      <c r="P2434" t="s">
        <v>8333</v>
      </c>
      <c r="Q2434" s="10">
        <f t="shared" si="111"/>
        <v>42071.218715277777</v>
      </c>
      <c r="R2434" s="10">
        <f t="shared" si="112"/>
        <v>42041.218715277777</v>
      </c>
      <c r="S2434">
        <f t="shared" si="113"/>
        <v>2015</v>
      </c>
    </row>
    <row r="2435" spans="1:19" ht="42.75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8332</v>
      </c>
      <c r="P2435" t="s">
        <v>8333</v>
      </c>
      <c r="Q2435" s="10">
        <f t="shared" ref="Q2435:Q2498" si="114">(I2435/60/60/24)+DATE(1970,1,1)</f>
        <v>42427.89980324074</v>
      </c>
      <c r="R2435" s="10">
        <f t="shared" ref="R2435:R2498" si="115">(J2435/60/60/24)+DATE(1970, 1,1)</f>
        <v>42397.89980324074</v>
      </c>
      <c r="S2435">
        <f t="shared" ref="S2435:S2498" si="116">YEAR(R2435)</f>
        <v>2016</v>
      </c>
    </row>
    <row r="2436" spans="1:19" ht="42.75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8332</v>
      </c>
      <c r="P2436" t="s">
        <v>8333</v>
      </c>
      <c r="Q2436" s="10">
        <f t="shared" si="114"/>
        <v>42220.18604166666</v>
      </c>
      <c r="R2436" s="10">
        <f t="shared" si="115"/>
        <v>42180.18604166666</v>
      </c>
      <c r="S2436">
        <f t="shared" si="116"/>
        <v>2015</v>
      </c>
    </row>
    <row r="2437" spans="1:19" ht="42.75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8332</v>
      </c>
      <c r="P2437" t="s">
        <v>8333</v>
      </c>
      <c r="Q2437" s="10">
        <f t="shared" si="114"/>
        <v>42282.277615740735</v>
      </c>
      <c r="R2437" s="10">
        <f t="shared" si="115"/>
        <v>42252.277615740735</v>
      </c>
      <c r="S2437">
        <f t="shared" si="116"/>
        <v>2015</v>
      </c>
    </row>
    <row r="2438" spans="1:19" ht="42.75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8332</v>
      </c>
      <c r="P2438" t="s">
        <v>8333</v>
      </c>
      <c r="Q2438" s="10">
        <f t="shared" si="114"/>
        <v>42398.615393518514</v>
      </c>
      <c r="R2438" s="10">
        <f t="shared" si="115"/>
        <v>42338.615393518514</v>
      </c>
      <c r="S2438">
        <f t="shared" si="116"/>
        <v>2015</v>
      </c>
    </row>
    <row r="2439" spans="1:19" ht="42.75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8332</v>
      </c>
      <c r="P2439" t="s">
        <v>8333</v>
      </c>
      <c r="Q2439" s="10">
        <f t="shared" si="114"/>
        <v>42080.75</v>
      </c>
      <c r="R2439" s="10">
        <f t="shared" si="115"/>
        <v>42031.965138888889</v>
      </c>
      <c r="S2439">
        <f t="shared" si="116"/>
        <v>2015</v>
      </c>
    </row>
    <row r="2440" spans="1:19" ht="42.75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8332</v>
      </c>
      <c r="P2440" t="s">
        <v>8333</v>
      </c>
      <c r="Q2440" s="10">
        <f t="shared" si="114"/>
        <v>42345.956736111111</v>
      </c>
      <c r="R2440" s="10">
        <f t="shared" si="115"/>
        <v>42285.91506944444</v>
      </c>
      <c r="S2440">
        <f t="shared" si="116"/>
        <v>2015</v>
      </c>
    </row>
    <row r="2441" spans="1:19" ht="42.75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8332</v>
      </c>
      <c r="P2441" t="s">
        <v>8333</v>
      </c>
      <c r="Q2441" s="10">
        <f t="shared" si="114"/>
        <v>42295.818622685183</v>
      </c>
      <c r="R2441" s="10">
        <f t="shared" si="115"/>
        <v>42265.818622685183</v>
      </c>
      <c r="S2441">
        <f t="shared" si="116"/>
        <v>2015</v>
      </c>
    </row>
    <row r="2442" spans="1:19" ht="28.5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8332</v>
      </c>
      <c r="P2442" t="s">
        <v>8333</v>
      </c>
      <c r="Q2442" s="10">
        <f t="shared" si="114"/>
        <v>42413.899456018517</v>
      </c>
      <c r="R2442" s="10">
        <f t="shared" si="115"/>
        <v>42383.899456018517</v>
      </c>
      <c r="S2442">
        <f t="shared" si="116"/>
        <v>2016</v>
      </c>
    </row>
    <row r="2443" spans="1:19" ht="28.5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8332</v>
      </c>
      <c r="P2443" t="s">
        <v>8348</v>
      </c>
      <c r="Q2443" s="10">
        <f t="shared" si="114"/>
        <v>42208.207638888889</v>
      </c>
      <c r="R2443" s="10">
        <f t="shared" si="115"/>
        <v>42187.125625000001</v>
      </c>
      <c r="S2443">
        <f t="shared" si="116"/>
        <v>2015</v>
      </c>
    </row>
    <row r="2444" spans="1:19" ht="28.5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8332</v>
      </c>
      <c r="P2444" t="s">
        <v>8348</v>
      </c>
      <c r="Q2444" s="10">
        <f t="shared" si="114"/>
        <v>42082.625324074077</v>
      </c>
      <c r="R2444" s="10">
        <f t="shared" si="115"/>
        <v>42052.666990740734</v>
      </c>
      <c r="S2444">
        <f t="shared" si="116"/>
        <v>2015</v>
      </c>
    </row>
    <row r="2445" spans="1:19" ht="42.75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8332</v>
      </c>
      <c r="P2445" t="s">
        <v>8348</v>
      </c>
      <c r="Q2445" s="10">
        <f t="shared" si="114"/>
        <v>41866.625254629631</v>
      </c>
      <c r="R2445" s="10">
        <f t="shared" si="115"/>
        <v>41836.625254629631</v>
      </c>
      <c r="S2445">
        <f t="shared" si="116"/>
        <v>2014</v>
      </c>
    </row>
    <row r="2446" spans="1:19" ht="42.75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8332</v>
      </c>
      <c r="P2446" t="s">
        <v>8348</v>
      </c>
      <c r="Q2446" s="10">
        <f t="shared" si="114"/>
        <v>42515.754525462966</v>
      </c>
      <c r="R2446" s="10">
        <f t="shared" si="115"/>
        <v>42485.754525462966</v>
      </c>
      <c r="S2446">
        <f t="shared" si="116"/>
        <v>2016</v>
      </c>
    </row>
    <row r="2447" spans="1:19" ht="57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8332</v>
      </c>
      <c r="P2447" t="s">
        <v>8348</v>
      </c>
      <c r="Q2447" s="10">
        <f t="shared" si="114"/>
        <v>42273.190057870372</v>
      </c>
      <c r="R2447" s="10">
        <f t="shared" si="115"/>
        <v>42243.190057870372</v>
      </c>
      <c r="S2447">
        <f t="shared" si="116"/>
        <v>2015</v>
      </c>
    </row>
    <row r="2448" spans="1:19" ht="42.75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8332</v>
      </c>
      <c r="P2448" t="s">
        <v>8348</v>
      </c>
      <c r="Q2448" s="10">
        <f t="shared" si="114"/>
        <v>42700.64434027778</v>
      </c>
      <c r="R2448" s="10">
        <f t="shared" si="115"/>
        <v>42670.602673611109</v>
      </c>
      <c r="S2448">
        <f t="shared" si="116"/>
        <v>2016</v>
      </c>
    </row>
    <row r="2449" spans="1:19" ht="42.75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8332</v>
      </c>
      <c r="P2449" t="s">
        <v>8348</v>
      </c>
      <c r="Q2449" s="10">
        <f t="shared" si="114"/>
        <v>42686.166666666672</v>
      </c>
      <c r="R2449" s="10">
        <f t="shared" si="115"/>
        <v>42654.469826388886</v>
      </c>
      <c r="S2449">
        <f t="shared" si="116"/>
        <v>2016</v>
      </c>
    </row>
    <row r="2450" spans="1:19" ht="42.75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8332</v>
      </c>
      <c r="P2450" t="s">
        <v>8348</v>
      </c>
      <c r="Q2450" s="10">
        <f t="shared" si="114"/>
        <v>42613.233333333337</v>
      </c>
      <c r="R2450" s="10">
        <f t="shared" si="115"/>
        <v>42607.316122685181</v>
      </c>
      <c r="S2450">
        <f t="shared" si="116"/>
        <v>2016</v>
      </c>
    </row>
    <row r="2451" spans="1:19" ht="42.75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8332</v>
      </c>
      <c r="P2451" t="s">
        <v>8348</v>
      </c>
      <c r="Q2451" s="10">
        <f t="shared" si="114"/>
        <v>41973.184201388889</v>
      </c>
      <c r="R2451" s="10">
        <f t="shared" si="115"/>
        <v>41943.142534722225</v>
      </c>
      <c r="S2451">
        <f t="shared" si="116"/>
        <v>2014</v>
      </c>
    </row>
    <row r="2452" spans="1:19" ht="42.75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8332</v>
      </c>
      <c r="P2452" t="s">
        <v>8348</v>
      </c>
      <c r="Q2452" s="10">
        <f t="shared" si="114"/>
        <v>41940.132638888892</v>
      </c>
      <c r="R2452" s="10">
        <f t="shared" si="115"/>
        <v>41902.07240740741</v>
      </c>
      <c r="S2452">
        <f t="shared" si="116"/>
        <v>2014</v>
      </c>
    </row>
    <row r="2453" spans="1:19" ht="42.75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8332</v>
      </c>
      <c r="P2453" t="s">
        <v>8348</v>
      </c>
      <c r="Q2453" s="10">
        <f t="shared" si="114"/>
        <v>42799.908449074079</v>
      </c>
      <c r="R2453" s="10">
        <f t="shared" si="115"/>
        <v>42779.908449074079</v>
      </c>
      <c r="S2453">
        <f t="shared" si="116"/>
        <v>2017</v>
      </c>
    </row>
    <row r="2454" spans="1:19" ht="42.75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8332</v>
      </c>
      <c r="P2454" t="s">
        <v>8348</v>
      </c>
      <c r="Q2454" s="10">
        <f t="shared" si="114"/>
        <v>42367.958333333328</v>
      </c>
      <c r="R2454" s="10">
        <f t="shared" si="115"/>
        <v>42338.84375</v>
      </c>
      <c r="S2454">
        <f t="shared" si="116"/>
        <v>2015</v>
      </c>
    </row>
    <row r="2455" spans="1:19" ht="42.75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8332</v>
      </c>
      <c r="P2455" t="s">
        <v>8348</v>
      </c>
      <c r="Q2455" s="10">
        <f t="shared" si="114"/>
        <v>42768.692233796297</v>
      </c>
      <c r="R2455" s="10">
        <f t="shared" si="115"/>
        <v>42738.692233796297</v>
      </c>
      <c r="S2455">
        <f t="shared" si="116"/>
        <v>2017</v>
      </c>
    </row>
    <row r="2456" spans="1:19" ht="42.75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8332</v>
      </c>
      <c r="P2456" t="s">
        <v>8348</v>
      </c>
      <c r="Q2456" s="10">
        <f t="shared" si="114"/>
        <v>42805.201481481476</v>
      </c>
      <c r="R2456" s="10">
        <f t="shared" si="115"/>
        <v>42770.201481481476</v>
      </c>
      <c r="S2456">
        <f t="shared" si="116"/>
        <v>2017</v>
      </c>
    </row>
    <row r="2457" spans="1:19" ht="42.75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8332</v>
      </c>
      <c r="P2457" t="s">
        <v>8348</v>
      </c>
      <c r="Q2457" s="10">
        <f t="shared" si="114"/>
        <v>42480.781828703708</v>
      </c>
      <c r="R2457" s="10">
        <f t="shared" si="115"/>
        <v>42452.781828703708</v>
      </c>
      <c r="S2457">
        <f t="shared" si="116"/>
        <v>2016</v>
      </c>
    </row>
    <row r="2458" spans="1:19" ht="42.75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8332</v>
      </c>
      <c r="P2458" t="s">
        <v>8348</v>
      </c>
      <c r="Q2458" s="10">
        <f t="shared" si="114"/>
        <v>42791.961099537039</v>
      </c>
      <c r="R2458" s="10">
        <f t="shared" si="115"/>
        <v>42761.961099537039</v>
      </c>
      <c r="S2458">
        <f t="shared" si="116"/>
        <v>2017</v>
      </c>
    </row>
    <row r="2459" spans="1:19" ht="42.75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8332</v>
      </c>
      <c r="P2459" t="s">
        <v>8348</v>
      </c>
      <c r="Q2459" s="10">
        <f t="shared" si="114"/>
        <v>42453.560833333337</v>
      </c>
      <c r="R2459" s="10">
        <f t="shared" si="115"/>
        <v>42423.602500000001</v>
      </c>
      <c r="S2459">
        <f t="shared" si="116"/>
        <v>2016</v>
      </c>
    </row>
    <row r="2460" spans="1:19" ht="42.75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8332</v>
      </c>
      <c r="P2460" t="s">
        <v>8348</v>
      </c>
      <c r="Q2460" s="10">
        <f t="shared" si="114"/>
        <v>42530.791666666672</v>
      </c>
      <c r="R2460" s="10">
        <f t="shared" si="115"/>
        <v>42495.871736111112</v>
      </c>
      <c r="S2460">
        <f t="shared" si="116"/>
        <v>2016</v>
      </c>
    </row>
    <row r="2461" spans="1:19" ht="42.75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8332</v>
      </c>
      <c r="P2461" t="s">
        <v>8348</v>
      </c>
      <c r="Q2461" s="10">
        <f t="shared" si="114"/>
        <v>42452.595891203702</v>
      </c>
      <c r="R2461" s="10">
        <f t="shared" si="115"/>
        <v>42407.637557870374</v>
      </c>
      <c r="S2461">
        <f t="shared" si="116"/>
        <v>2016</v>
      </c>
    </row>
    <row r="2462" spans="1:19" ht="42.75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8332</v>
      </c>
      <c r="P2462" t="s">
        <v>8348</v>
      </c>
      <c r="Q2462" s="10">
        <f t="shared" si="114"/>
        <v>42738.178472222222</v>
      </c>
      <c r="R2462" s="10">
        <f t="shared" si="115"/>
        <v>42704.187118055561</v>
      </c>
      <c r="S2462">
        <f t="shared" si="116"/>
        <v>2016</v>
      </c>
    </row>
    <row r="2463" spans="1:19" ht="42.75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8321</v>
      </c>
      <c r="P2463" t="s">
        <v>8325</v>
      </c>
      <c r="Q2463" s="10">
        <f t="shared" si="114"/>
        <v>40817.125</v>
      </c>
      <c r="R2463" s="10">
        <f t="shared" si="115"/>
        <v>40784.012696759259</v>
      </c>
      <c r="S2463">
        <f t="shared" si="116"/>
        <v>2011</v>
      </c>
    </row>
    <row r="2464" spans="1:19" ht="42.75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8321</v>
      </c>
      <c r="P2464" t="s">
        <v>8325</v>
      </c>
      <c r="Q2464" s="10">
        <f t="shared" si="114"/>
        <v>41109.186296296299</v>
      </c>
      <c r="R2464" s="10">
        <f t="shared" si="115"/>
        <v>41089.186296296299</v>
      </c>
      <c r="S2464">
        <f t="shared" si="116"/>
        <v>2012</v>
      </c>
    </row>
    <row r="2465" spans="1:19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8321</v>
      </c>
      <c r="P2465" t="s">
        <v>8325</v>
      </c>
      <c r="Q2465" s="10">
        <f t="shared" si="114"/>
        <v>41380.791666666664</v>
      </c>
      <c r="R2465" s="10">
        <f t="shared" si="115"/>
        <v>41341.111400462964</v>
      </c>
      <c r="S2465">
        <f t="shared" si="116"/>
        <v>2013</v>
      </c>
    </row>
    <row r="2466" spans="1:19" ht="42.75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8321</v>
      </c>
      <c r="P2466" t="s">
        <v>8325</v>
      </c>
      <c r="Q2466" s="10">
        <f t="shared" si="114"/>
        <v>42277.811805555553</v>
      </c>
      <c r="R2466" s="10">
        <f t="shared" si="115"/>
        <v>42248.90042824074</v>
      </c>
      <c r="S2466">
        <f t="shared" si="116"/>
        <v>2015</v>
      </c>
    </row>
    <row r="2467" spans="1:19" ht="28.5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8321</v>
      </c>
      <c r="P2467" t="s">
        <v>8325</v>
      </c>
      <c r="Q2467" s="10">
        <f t="shared" si="114"/>
        <v>41175.719305555554</v>
      </c>
      <c r="R2467" s="10">
        <f t="shared" si="115"/>
        <v>41145.719305555554</v>
      </c>
      <c r="S2467">
        <f t="shared" si="116"/>
        <v>2012</v>
      </c>
    </row>
    <row r="2468" spans="1:19" ht="42.75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8321</v>
      </c>
      <c r="P2468" t="s">
        <v>8325</v>
      </c>
      <c r="Q2468" s="10">
        <f t="shared" si="114"/>
        <v>41403.102465277778</v>
      </c>
      <c r="R2468" s="10">
        <f t="shared" si="115"/>
        <v>41373.102465277778</v>
      </c>
      <c r="S2468">
        <f t="shared" si="116"/>
        <v>2013</v>
      </c>
    </row>
    <row r="2469" spans="1:19" ht="42.75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8321</v>
      </c>
      <c r="P2469" t="s">
        <v>8325</v>
      </c>
      <c r="Q2469" s="10">
        <f t="shared" si="114"/>
        <v>41039.708333333336</v>
      </c>
      <c r="R2469" s="10">
        <f t="shared" si="115"/>
        <v>41025.874201388891</v>
      </c>
      <c r="S2469">
        <f t="shared" si="116"/>
        <v>2012</v>
      </c>
    </row>
    <row r="2470" spans="1:19" ht="28.5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8321</v>
      </c>
      <c r="P2470" t="s">
        <v>8325</v>
      </c>
      <c r="Q2470" s="10">
        <f t="shared" si="114"/>
        <v>41210.208333333336</v>
      </c>
      <c r="R2470" s="10">
        <f t="shared" si="115"/>
        <v>41174.154178240737</v>
      </c>
      <c r="S2470">
        <f t="shared" si="116"/>
        <v>2012</v>
      </c>
    </row>
    <row r="2471" spans="1:19" ht="42.75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8321</v>
      </c>
      <c r="P2471" t="s">
        <v>8325</v>
      </c>
      <c r="Q2471" s="10">
        <f t="shared" si="114"/>
        <v>40582.429733796293</v>
      </c>
      <c r="R2471" s="10">
        <f t="shared" si="115"/>
        <v>40557.429733796293</v>
      </c>
      <c r="S2471">
        <f t="shared" si="116"/>
        <v>2011</v>
      </c>
    </row>
    <row r="2472" spans="1:19" ht="42.75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8321</v>
      </c>
      <c r="P2472" t="s">
        <v>8325</v>
      </c>
      <c r="Q2472" s="10">
        <f t="shared" si="114"/>
        <v>41053.07471064815</v>
      </c>
      <c r="R2472" s="10">
        <f t="shared" si="115"/>
        <v>41023.07471064815</v>
      </c>
      <c r="S2472">
        <f t="shared" si="116"/>
        <v>2012</v>
      </c>
    </row>
    <row r="2473" spans="1:19" ht="42.75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8321</v>
      </c>
      <c r="P2473" t="s">
        <v>8325</v>
      </c>
      <c r="Q2473" s="10">
        <f t="shared" si="114"/>
        <v>40933.992962962962</v>
      </c>
      <c r="R2473" s="10">
        <f t="shared" si="115"/>
        <v>40893.992962962962</v>
      </c>
      <c r="S2473">
        <f t="shared" si="116"/>
        <v>2011</v>
      </c>
    </row>
    <row r="2474" spans="1:19" ht="57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8321</v>
      </c>
      <c r="P2474" t="s">
        <v>8325</v>
      </c>
      <c r="Q2474" s="10">
        <f t="shared" si="114"/>
        <v>40425.043749999997</v>
      </c>
      <c r="R2474" s="10">
        <f t="shared" si="115"/>
        <v>40354.11550925926</v>
      </c>
      <c r="S2474">
        <f t="shared" si="116"/>
        <v>2010</v>
      </c>
    </row>
    <row r="2475" spans="1:19" ht="42.75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8321</v>
      </c>
      <c r="P2475" t="s">
        <v>8325</v>
      </c>
      <c r="Q2475" s="10">
        <f t="shared" si="114"/>
        <v>41223.790150462963</v>
      </c>
      <c r="R2475" s="10">
        <f t="shared" si="115"/>
        <v>41193.748483796298</v>
      </c>
      <c r="S2475">
        <f t="shared" si="116"/>
        <v>2012</v>
      </c>
    </row>
    <row r="2476" spans="1:19" ht="57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8321</v>
      </c>
      <c r="P2476" t="s">
        <v>8325</v>
      </c>
      <c r="Q2476" s="10">
        <f t="shared" si="114"/>
        <v>40462.011296296296</v>
      </c>
      <c r="R2476" s="10">
        <f t="shared" si="115"/>
        <v>40417.011296296296</v>
      </c>
      <c r="S2476">
        <f t="shared" si="116"/>
        <v>2010</v>
      </c>
    </row>
    <row r="2477" spans="1:19" ht="28.5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8321</v>
      </c>
      <c r="P2477" t="s">
        <v>8325</v>
      </c>
      <c r="Q2477" s="10">
        <f t="shared" si="114"/>
        <v>40369.916666666664</v>
      </c>
      <c r="R2477" s="10">
        <f t="shared" si="115"/>
        <v>40310.287673611114</v>
      </c>
      <c r="S2477">
        <f t="shared" si="116"/>
        <v>2010</v>
      </c>
    </row>
    <row r="2478" spans="1:19" ht="42.75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8321</v>
      </c>
      <c r="P2478" t="s">
        <v>8325</v>
      </c>
      <c r="Q2478" s="10">
        <f t="shared" si="114"/>
        <v>41946.370023148149</v>
      </c>
      <c r="R2478" s="10">
        <f t="shared" si="115"/>
        <v>41913.328356481477</v>
      </c>
      <c r="S2478">
        <f t="shared" si="116"/>
        <v>2014</v>
      </c>
    </row>
    <row r="2479" spans="1:19" ht="28.5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8321</v>
      </c>
      <c r="P2479" t="s">
        <v>8325</v>
      </c>
      <c r="Q2479" s="10">
        <f t="shared" si="114"/>
        <v>41133.691493055558</v>
      </c>
      <c r="R2479" s="10">
        <f t="shared" si="115"/>
        <v>41088.691493055558</v>
      </c>
      <c r="S2479">
        <f t="shared" si="116"/>
        <v>2012</v>
      </c>
    </row>
    <row r="2480" spans="1:19" ht="42.75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8321</v>
      </c>
      <c r="P2480" t="s">
        <v>8325</v>
      </c>
      <c r="Q2480" s="10">
        <f t="shared" si="114"/>
        <v>41287.950381944444</v>
      </c>
      <c r="R2480" s="10">
        <f t="shared" si="115"/>
        <v>41257.950381944444</v>
      </c>
      <c r="S2480">
        <f t="shared" si="116"/>
        <v>2012</v>
      </c>
    </row>
    <row r="2481" spans="1:19" ht="28.5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8321</v>
      </c>
      <c r="P2481" t="s">
        <v>8325</v>
      </c>
      <c r="Q2481" s="10">
        <f t="shared" si="114"/>
        <v>41118.083333333336</v>
      </c>
      <c r="R2481" s="10">
        <f t="shared" si="115"/>
        <v>41107.726782407408</v>
      </c>
      <c r="S2481">
        <f t="shared" si="116"/>
        <v>2012</v>
      </c>
    </row>
    <row r="2482" spans="1:19" ht="42.75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8321</v>
      </c>
      <c r="P2482" t="s">
        <v>8325</v>
      </c>
      <c r="Q2482" s="10">
        <f t="shared" si="114"/>
        <v>42287.936157407406</v>
      </c>
      <c r="R2482" s="10">
        <f t="shared" si="115"/>
        <v>42227.936157407406</v>
      </c>
      <c r="S2482">
        <f t="shared" si="116"/>
        <v>2015</v>
      </c>
    </row>
    <row r="2483" spans="1:19" ht="42.75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8321</v>
      </c>
      <c r="P2483" t="s">
        <v>8325</v>
      </c>
      <c r="Q2483" s="10">
        <f t="shared" si="114"/>
        <v>41029.645925925928</v>
      </c>
      <c r="R2483" s="10">
        <f t="shared" si="115"/>
        <v>40999.645925925928</v>
      </c>
      <c r="S2483">
        <f t="shared" si="116"/>
        <v>2012</v>
      </c>
    </row>
    <row r="2484" spans="1:19" ht="42.75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8321</v>
      </c>
      <c r="P2484" t="s">
        <v>8325</v>
      </c>
      <c r="Q2484" s="10">
        <f t="shared" si="114"/>
        <v>40756.782210648147</v>
      </c>
      <c r="R2484" s="10">
        <f t="shared" si="115"/>
        <v>40711.782210648147</v>
      </c>
      <c r="S2484">
        <f t="shared" si="116"/>
        <v>2011</v>
      </c>
    </row>
    <row r="2485" spans="1:19" ht="28.5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8321</v>
      </c>
      <c r="P2485" t="s">
        <v>8325</v>
      </c>
      <c r="Q2485" s="10">
        <f t="shared" si="114"/>
        <v>41030.708368055559</v>
      </c>
      <c r="R2485" s="10">
        <f t="shared" si="115"/>
        <v>40970.750034722223</v>
      </c>
      <c r="S2485">
        <f t="shared" si="116"/>
        <v>2012</v>
      </c>
    </row>
    <row r="2486" spans="1:19" ht="42.75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8321</v>
      </c>
      <c r="P2486" t="s">
        <v>8325</v>
      </c>
      <c r="Q2486" s="10">
        <f t="shared" si="114"/>
        <v>40801.916701388887</v>
      </c>
      <c r="R2486" s="10">
        <f t="shared" si="115"/>
        <v>40771.916701388887</v>
      </c>
      <c r="S2486">
        <f t="shared" si="116"/>
        <v>2011</v>
      </c>
    </row>
    <row r="2487" spans="1:19" ht="42.75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8321</v>
      </c>
      <c r="P2487" t="s">
        <v>8325</v>
      </c>
      <c r="Q2487" s="10">
        <f t="shared" si="114"/>
        <v>40828.998599537037</v>
      </c>
      <c r="R2487" s="10">
        <f t="shared" si="115"/>
        <v>40793.998599537037</v>
      </c>
      <c r="S2487">
        <f t="shared" si="116"/>
        <v>2011</v>
      </c>
    </row>
    <row r="2488" spans="1:19" ht="42.75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8321</v>
      </c>
      <c r="P2488" t="s">
        <v>8325</v>
      </c>
      <c r="Q2488" s="10">
        <f t="shared" si="114"/>
        <v>41021.708055555559</v>
      </c>
      <c r="R2488" s="10">
        <f t="shared" si="115"/>
        <v>40991.708055555559</v>
      </c>
      <c r="S2488">
        <f t="shared" si="116"/>
        <v>2012</v>
      </c>
    </row>
    <row r="2489" spans="1:19" ht="42.75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8321</v>
      </c>
      <c r="P2489" t="s">
        <v>8325</v>
      </c>
      <c r="Q2489" s="10">
        <f t="shared" si="114"/>
        <v>41056.083298611113</v>
      </c>
      <c r="R2489" s="10">
        <f t="shared" si="115"/>
        <v>41026.083298611113</v>
      </c>
      <c r="S2489">
        <f t="shared" si="116"/>
        <v>2012</v>
      </c>
    </row>
    <row r="2490" spans="1:19" ht="42.75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8321</v>
      </c>
      <c r="P2490" t="s">
        <v>8325</v>
      </c>
      <c r="Q2490" s="10">
        <f t="shared" si="114"/>
        <v>40863.674861111111</v>
      </c>
      <c r="R2490" s="10">
        <f t="shared" si="115"/>
        <v>40833.633194444446</v>
      </c>
      <c r="S2490">
        <f t="shared" si="116"/>
        <v>2011</v>
      </c>
    </row>
    <row r="2491" spans="1:19" ht="42.75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8321</v>
      </c>
      <c r="P2491" t="s">
        <v>8325</v>
      </c>
      <c r="Q2491" s="10">
        <f t="shared" si="114"/>
        <v>41403.690266203703</v>
      </c>
      <c r="R2491" s="10">
        <f t="shared" si="115"/>
        <v>41373.690266203703</v>
      </c>
      <c r="S2491">
        <f t="shared" si="116"/>
        <v>2013</v>
      </c>
    </row>
    <row r="2492" spans="1:19" ht="42.75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8321</v>
      </c>
      <c r="P2492" t="s">
        <v>8325</v>
      </c>
      <c r="Q2492" s="10">
        <f t="shared" si="114"/>
        <v>41083.227731481478</v>
      </c>
      <c r="R2492" s="10">
        <f t="shared" si="115"/>
        <v>41023.227731481478</v>
      </c>
      <c r="S2492">
        <f t="shared" si="116"/>
        <v>2012</v>
      </c>
    </row>
    <row r="2493" spans="1:19" ht="42.75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8321</v>
      </c>
      <c r="P2493" t="s">
        <v>8325</v>
      </c>
      <c r="Q2493" s="10">
        <f t="shared" si="114"/>
        <v>40559.07708333333</v>
      </c>
      <c r="R2493" s="10">
        <f t="shared" si="115"/>
        <v>40542.839282407411</v>
      </c>
      <c r="S2493">
        <f t="shared" si="116"/>
        <v>2010</v>
      </c>
    </row>
    <row r="2494" spans="1:19" ht="28.5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8321</v>
      </c>
      <c r="P2494" t="s">
        <v>8325</v>
      </c>
      <c r="Q2494" s="10">
        <f t="shared" si="114"/>
        <v>41076.415972222225</v>
      </c>
      <c r="R2494" s="10">
        <f t="shared" si="115"/>
        <v>41024.985972222225</v>
      </c>
      <c r="S2494">
        <f t="shared" si="116"/>
        <v>2012</v>
      </c>
    </row>
    <row r="2495" spans="1:19" ht="42.75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8321</v>
      </c>
      <c r="P2495" t="s">
        <v>8325</v>
      </c>
      <c r="Q2495" s="10">
        <f t="shared" si="114"/>
        <v>41393.168287037035</v>
      </c>
      <c r="R2495" s="10">
        <f t="shared" si="115"/>
        <v>41348.168287037035</v>
      </c>
      <c r="S2495">
        <f t="shared" si="116"/>
        <v>2013</v>
      </c>
    </row>
    <row r="2496" spans="1:19" ht="42.75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8321</v>
      </c>
      <c r="P2496" t="s">
        <v>8325</v>
      </c>
      <c r="Q2496" s="10">
        <f t="shared" si="114"/>
        <v>41052.645185185182</v>
      </c>
      <c r="R2496" s="10">
        <f t="shared" si="115"/>
        <v>41022.645185185182</v>
      </c>
      <c r="S2496">
        <f t="shared" si="116"/>
        <v>2012</v>
      </c>
    </row>
    <row r="2497" spans="1:19" ht="42.75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8321</v>
      </c>
      <c r="P2497" t="s">
        <v>8325</v>
      </c>
      <c r="Q2497" s="10">
        <f t="shared" si="114"/>
        <v>41066.946469907409</v>
      </c>
      <c r="R2497" s="10">
        <f t="shared" si="115"/>
        <v>41036.946469907409</v>
      </c>
      <c r="S2497">
        <f t="shared" si="116"/>
        <v>2012</v>
      </c>
    </row>
    <row r="2498" spans="1:19" ht="28.5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8321</v>
      </c>
      <c r="P2498" t="s">
        <v>8325</v>
      </c>
      <c r="Q2498" s="10">
        <f t="shared" si="114"/>
        <v>41362.954768518517</v>
      </c>
      <c r="R2498" s="10">
        <f t="shared" si="115"/>
        <v>41327.996435185189</v>
      </c>
      <c r="S2498">
        <f t="shared" si="116"/>
        <v>2013</v>
      </c>
    </row>
    <row r="2499" spans="1:19" ht="42.75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8321</v>
      </c>
      <c r="P2499" t="s">
        <v>8325</v>
      </c>
      <c r="Q2499" s="10">
        <f t="shared" ref="Q2499:Q2562" si="117">(I2499/60/60/24)+DATE(1970,1,1)</f>
        <v>40760.878912037035</v>
      </c>
      <c r="R2499" s="10">
        <f t="shared" ref="R2499:R2562" si="118">(J2499/60/60/24)+DATE(1970, 1,1)</f>
        <v>40730.878912037035</v>
      </c>
      <c r="S2499">
        <f t="shared" ref="S2499:S2562" si="119">YEAR(R2499)</f>
        <v>2011</v>
      </c>
    </row>
    <row r="2500" spans="1:19" ht="42.75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8321</v>
      </c>
      <c r="P2500" t="s">
        <v>8325</v>
      </c>
      <c r="Q2500" s="10">
        <f t="shared" si="117"/>
        <v>42031.967442129629</v>
      </c>
      <c r="R2500" s="10">
        <f t="shared" si="118"/>
        <v>42017.967442129629</v>
      </c>
      <c r="S2500">
        <f t="shared" si="119"/>
        <v>2015</v>
      </c>
    </row>
    <row r="2501" spans="1:19" ht="42.75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8321</v>
      </c>
      <c r="P2501" t="s">
        <v>8325</v>
      </c>
      <c r="Q2501" s="10">
        <f t="shared" si="117"/>
        <v>41274.75</v>
      </c>
      <c r="R2501" s="10">
        <f t="shared" si="118"/>
        <v>41226.648576388885</v>
      </c>
      <c r="S2501">
        <f t="shared" si="119"/>
        <v>2012</v>
      </c>
    </row>
    <row r="2502" spans="1:19" ht="42.75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8321</v>
      </c>
      <c r="P2502" t="s">
        <v>8325</v>
      </c>
      <c r="Q2502" s="10">
        <f t="shared" si="117"/>
        <v>41083.772858796299</v>
      </c>
      <c r="R2502" s="10">
        <f t="shared" si="118"/>
        <v>41053.772858796299</v>
      </c>
      <c r="S2502">
        <f t="shared" si="119"/>
        <v>2012</v>
      </c>
    </row>
    <row r="2503" spans="1:19" ht="42.75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8332</v>
      </c>
      <c r="P2503" t="s">
        <v>8349</v>
      </c>
      <c r="Q2503" s="10">
        <f t="shared" si="117"/>
        <v>42274.776666666665</v>
      </c>
      <c r="R2503" s="10">
        <f t="shared" si="118"/>
        <v>42244.776666666665</v>
      </c>
      <c r="S2503">
        <f t="shared" si="119"/>
        <v>2015</v>
      </c>
    </row>
    <row r="2504" spans="1:19" ht="42.75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8332</v>
      </c>
      <c r="P2504" t="s">
        <v>8349</v>
      </c>
      <c r="Q2504" s="10">
        <f t="shared" si="117"/>
        <v>41903.825439814813</v>
      </c>
      <c r="R2504" s="10">
        <f t="shared" si="118"/>
        <v>41858.825439814813</v>
      </c>
      <c r="S2504">
        <f t="shared" si="119"/>
        <v>2014</v>
      </c>
    </row>
    <row r="2505" spans="1:19" ht="42.75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8332</v>
      </c>
      <c r="P2505" t="s">
        <v>8349</v>
      </c>
      <c r="Q2505" s="10">
        <f t="shared" si="117"/>
        <v>42528.879166666666</v>
      </c>
      <c r="R2505" s="10">
        <f t="shared" si="118"/>
        <v>42498.899398148147</v>
      </c>
      <c r="S2505">
        <f t="shared" si="119"/>
        <v>2016</v>
      </c>
    </row>
    <row r="2506" spans="1:19" ht="28.5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8332</v>
      </c>
      <c r="P2506" t="s">
        <v>8349</v>
      </c>
      <c r="Q2506" s="10">
        <f t="shared" si="117"/>
        <v>41958.057106481487</v>
      </c>
      <c r="R2506" s="10">
        <f t="shared" si="118"/>
        <v>41928.015439814815</v>
      </c>
      <c r="S2506">
        <f t="shared" si="119"/>
        <v>2014</v>
      </c>
    </row>
    <row r="2507" spans="1:19" ht="57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8332</v>
      </c>
      <c r="P2507" t="s">
        <v>8349</v>
      </c>
      <c r="Q2507" s="10">
        <f t="shared" si="117"/>
        <v>42077.014074074075</v>
      </c>
      <c r="R2507" s="10">
        <f t="shared" si="118"/>
        <v>42047.05574074074</v>
      </c>
      <c r="S2507">
        <f t="shared" si="119"/>
        <v>2015</v>
      </c>
    </row>
    <row r="2508" spans="1:19" ht="42.75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8332</v>
      </c>
      <c r="P2508" t="s">
        <v>8349</v>
      </c>
      <c r="Q2508" s="10">
        <f t="shared" si="117"/>
        <v>42280.875</v>
      </c>
      <c r="R2508" s="10">
        <f t="shared" si="118"/>
        <v>42258.297094907408</v>
      </c>
      <c r="S2508">
        <f t="shared" si="119"/>
        <v>2015</v>
      </c>
    </row>
    <row r="2509" spans="1:19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8332</v>
      </c>
      <c r="P2509" t="s">
        <v>8349</v>
      </c>
      <c r="Q2509" s="10">
        <f t="shared" si="117"/>
        <v>42135.072962962964</v>
      </c>
      <c r="R2509" s="10">
        <f t="shared" si="118"/>
        <v>42105.072962962964</v>
      </c>
      <c r="S2509">
        <f t="shared" si="119"/>
        <v>2015</v>
      </c>
    </row>
    <row r="2510" spans="1:19" ht="42.75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8332</v>
      </c>
      <c r="P2510" t="s">
        <v>8349</v>
      </c>
      <c r="Q2510" s="10">
        <f t="shared" si="117"/>
        <v>41865.951782407406</v>
      </c>
      <c r="R2510" s="10">
        <f t="shared" si="118"/>
        <v>41835.951782407406</v>
      </c>
      <c r="S2510">
        <f t="shared" si="119"/>
        <v>2014</v>
      </c>
    </row>
    <row r="2511" spans="1:19" ht="42.75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8332</v>
      </c>
      <c r="P2511" t="s">
        <v>8349</v>
      </c>
      <c r="Q2511" s="10">
        <f t="shared" si="117"/>
        <v>42114.767928240741</v>
      </c>
      <c r="R2511" s="10">
        <f t="shared" si="118"/>
        <v>42058.809594907405</v>
      </c>
      <c r="S2511">
        <f t="shared" si="119"/>
        <v>2015</v>
      </c>
    </row>
    <row r="2512" spans="1:19" ht="42.75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8332</v>
      </c>
      <c r="P2512" t="s">
        <v>8349</v>
      </c>
      <c r="Q2512" s="10">
        <f t="shared" si="117"/>
        <v>42138.997361111105</v>
      </c>
      <c r="R2512" s="10">
        <f t="shared" si="118"/>
        <v>42078.997361111105</v>
      </c>
      <c r="S2512">
        <f t="shared" si="119"/>
        <v>2015</v>
      </c>
    </row>
    <row r="2513" spans="1:19" ht="42.75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8332</v>
      </c>
      <c r="P2513" t="s">
        <v>8349</v>
      </c>
      <c r="Q2513" s="10">
        <f t="shared" si="117"/>
        <v>42401.446909722217</v>
      </c>
      <c r="R2513" s="10">
        <f t="shared" si="118"/>
        <v>42371.446909722217</v>
      </c>
      <c r="S2513">
        <f t="shared" si="119"/>
        <v>2016</v>
      </c>
    </row>
    <row r="2514" spans="1:19" ht="42.75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8332</v>
      </c>
      <c r="P2514" t="s">
        <v>8349</v>
      </c>
      <c r="Q2514" s="10">
        <f t="shared" si="117"/>
        <v>41986.876863425925</v>
      </c>
      <c r="R2514" s="10">
        <f t="shared" si="118"/>
        <v>41971.876863425925</v>
      </c>
      <c r="S2514">
        <f t="shared" si="119"/>
        <v>2014</v>
      </c>
    </row>
    <row r="2515" spans="1:19" ht="42.75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8332</v>
      </c>
      <c r="P2515" t="s">
        <v>8349</v>
      </c>
      <c r="Q2515" s="10">
        <f t="shared" si="117"/>
        <v>42792.00681712963</v>
      </c>
      <c r="R2515" s="10">
        <f t="shared" si="118"/>
        <v>42732.00681712963</v>
      </c>
      <c r="S2515">
        <f t="shared" si="119"/>
        <v>2016</v>
      </c>
    </row>
    <row r="2516" spans="1:19" ht="42.75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8332</v>
      </c>
      <c r="P2516" t="s">
        <v>8349</v>
      </c>
      <c r="Q2516" s="10">
        <f t="shared" si="117"/>
        <v>41871.389780092592</v>
      </c>
      <c r="R2516" s="10">
        <f t="shared" si="118"/>
        <v>41854.389780092592</v>
      </c>
      <c r="S2516">
        <f t="shared" si="119"/>
        <v>2014</v>
      </c>
    </row>
    <row r="2517" spans="1:19" ht="42.75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8332</v>
      </c>
      <c r="P2517" t="s">
        <v>8349</v>
      </c>
      <c r="Q2517" s="10">
        <f t="shared" si="117"/>
        <v>42057.839733796296</v>
      </c>
      <c r="R2517" s="10">
        <f t="shared" si="118"/>
        <v>42027.839733796296</v>
      </c>
      <c r="S2517">
        <f t="shared" si="119"/>
        <v>2015</v>
      </c>
    </row>
    <row r="2518" spans="1:19" ht="42.75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8332</v>
      </c>
      <c r="P2518" t="s">
        <v>8349</v>
      </c>
      <c r="Q2518" s="10">
        <f t="shared" si="117"/>
        <v>41972.6950462963</v>
      </c>
      <c r="R2518" s="10">
        <f t="shared" si="118"/>
        <v>41942.653379629628</v>
      </c>
      <c r="S2518">
        <f t="shared" si="119"/>
        <v>2014</v>
      </c>
    </row>
    <row r="2519" spans="1:19" ht="42.75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8332</v>
      </c>
      <c r="P2519" t="s">
        <v>8349</v>
      </c>
      <c r="Q2519" s="10">
        <f t="shared" si="117"/>
        <v>42082.760763888888</v>
      </c>
      <c r="R2519" s="10">
        <f t="shared" si="118"/>
        <v>42052.802430555559</v>
      </c>
      <c r="S2519">
        <f t="shared" si="119"/>
        <v>2015</v>
      </c>
    </row>
    <row r="2520" spans="1:19" ht="42.75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8332</v>
      </c>
      <c r="P2520" t="s">
        <v>8349</v>
      </c>
      <c r="Q2520" s="10">
        <f t="shared" si="117"/>
        <v>41956.722546296296</v>
      </c>
      <c r="R2520" s="10">
        <f t="shared" si="118"/>
        <v>41926.680879629632</v>
      </c>
      <c r="S2520">
        <f t="shared" si="119"/>
        <v>2014</v>
      </c>
    </row>
    <row r="2521" spans="1:19" ht="28.5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8332</v>
      </c>
      <c r="P2521" t="s">
        <v>8349</v>
      </c>
      <c r="Q2521" s="10">
        <f t="shared" si="117"/>
        <v>41839.155138888891</v>
      </c>
      <c r="R2521" s="10">
        <f t="shared" si="118"/>
        <v>41809.155138888891</v>
      </c>
      <c r="S2521">
        <f t="shared" si="119"/>
        <v>2014</v>
      </c>
    </row>
    <row r="2522" spans="1:19" ht="42.75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8332</v>
      </c>
      <c r="P2522" t="s">
        <v>8349</v>
      </c>
      <c r="Q2522" s="10">
        <f t="shared" si="117"/>
        <v>42658.806249999994</v>
      </c>
      <c r="R2522" s="10">
        <f t="shared" si="118"/>
        <v>42612.600520833337</v>
      </c>
      <c r="S2522">
        <f t="shared" si="119"/>
        <v>2016</v>
      </c>
    </row>
    <row r="2523" spans="1:19" ht="57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8321</v>
      </c>
      <c r="P2523" t="s">
        <v>8350</v>
      </c>
      <c r="Q2523" s="10">
        <f t="shared" si="117"/>
        <v>42290.967835648145</v>
      </c>
      <c r="R2523" s="10">
        <f t="shared" si="118"/>
        <v>42269.967835648145</v>
      </c>
      <c r="S2523">
        <f t="shared" si="119"/>
        <v>2015</v>
      </c>
    </row>
    <row r="2524" spans="1:19" ht="42.75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8321</v>
      </c>
      <c r="P2524" t="s">
        <v>8350</v>
      </c>
      <c r="Q2524" s="10">
        <f t="shared" si="117"/>
        <v>42482.619444444441</v>
      </c>
      <c r="R2524" s="10">
        <f t="shared" si="118"/>
        <v>42460.573611111111</v>
      </c>
      <c r="S2524">
        <f t="shared" si="119"/>
        <v>2016</v>
      </c>
    </row>
    <row r="2525" spans="1:19" ht="42.75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8321</v>
      </c>
      <c r="P2525" t="s">
        <v>8350</v>
      </c>
      <c r="Q2525" s="10">
        <f t="shared" si="117"/>
        <v>41961.017268518524</v>
      </c>
      <c r="R2525" s="10">
        <f t="shared" si="118"/>
        <v>41930.975601851853</v>
      </c>
      <c r="S2525">
        <f t="shared" si="119"/>
        <v>2014</v>
      </c>
    </row>
    <row r="2526" spans="1:19" ht="28.5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8321</v>
      </c>
      <c r="P2526" t="s">
        <v>8350</v>
      </c>
      <c r="Q2526" s="10">
        <f t="shared" si="117"/>
        <v>41994.1875</v>
      </c>
      <c r="R2526" s="10">
        <f t="shared" si="118"/>
        <v>41961.807372685187</v>
      </c>
      <c r="S2526">
        <f t="shared" si="119"/>
        <v>2014</v>
      </c>
    </row>
    <row r="2527" spans="1:19" ht="42.75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8321</v>
      </c>
      <c r="P2527" t="s">
        <v>8350</v>
      </c>
      <c r="Q2527" s="10">
        <f t="shared" si="117"/>
        <v>41088.844571759262</v>
      </c>
      <c r="R2527" s="10">
        <f t="shared" si="118"/>
        <v>41058.844571759262</v>
      </c>
      <c r="S2527">
        <f t="shared" si="119"/>
        <v>2012</v>
      </c>
    </row>
    <row r="2528" spans="1:19" ht="42.75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8321</v>
      </c>
      <c r="P2528" t="s">
        <v>8350</v>
      </c>
      <c r="Q2528" s="10">
        <f t="shared" si="117"/>
        <v>41981.207638888889</v>
      </c>
      <c r="R2528" s="10">
        <f t="shared" si="118"/>
        <v>41953.091134259259</v>
      </c>
      <c r="S2528">
        <f t="shared" si="119"/>
        <v>2014</v>
      </c>
    </row>
    <row r="2529" spans="1:19" ht="42.75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8321</v>
      </c>
      <c r="P2529" t="s">
        <v>8350</v>
      </c>
      <c r="Q2529" s="10">
        <f t="shared" si="117"/>
        <v>41565.165972222225</v>
      </c>
      <c r="R2529" s="10">
        <f t="shared" si="118"/>
        <v>41546.75105324074</v>
      </c>
      <c r="S2529">
        <f t="shared" si="119"/>
        <v>2013</v>
      </c>
    </row>
    <row r="2530" spans="1:19" ht="42.75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8321</v>
      </c>
      <c r="P2530" t="s">
        <v>8350</v>
      </c>
      <c r="Q2530" s="10">
        <f t="shared" si="117"/>
        <v>42236.458333333328</v>
      </c>
      <c r="R2530" s="10">
        <f t="shared" si="118"/>
        <v>42217.834525462968</v>
      </c>
      <c r="S2530">
        <f t="shared" si="119"/>
        <v>2015</v>
      </c>
    </row>
    <row r="2531" spans="1:19" ht="28.5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8321</v>
      </c>
      <c r="P2531" t="s">
        <v>8350</v>
      </c>
      <c r="Q2531" s="10">
        <f t="shared" si="117"/>
        <v>40993.0390625</v>
      </c>
      <c r="R2531" s="10">
        <f t="shared" si="118"/>
        <v>40948.080729166664</v>
      </c>
      <c r="S2531">
        <f t="shared" si="119"/>
        <v>2012</v>
      </c>
    </row>
    <row r="2532" spans="1:19" ht="42.75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8321</v>
      </c>
      <c r="P2532" t="s">
        <v>8350</v>
      </c>
      <c r="Q2532" s="10">
        <f t="shared" si="117"/>
        <v>42114.201388888891</v>
      </c>
      <c r="R2532" s="10">
        <f t="shared" si="118"/>
        <v>42081.864641203705</v>
      </c>
      <c r="S2532">
        <f t="shared" si="119"/>
        <v>2015</v>
      </c>
    </row>
    <row r="2533" spans="1:19" ht="42.75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8321</v>
      </c>
      <c r="P2533" t="s">
        <v>8350</v>
      </c>
      <c r="Q2533" s="10">
        <f t="shared" si="117"/>
        <v>42231.165972222225</v>
      </c>
      <c r="R2533" s="10">
        <f t="shared" si="118"/>
        <v>42208.680023148147</v>
      </c>
      <c r="S2533">
        <f t="shared" si="119"/>
        <v>2015</v>
      </c>
    </row>
    <row r="2534" spans="1:19" ht="42.75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8321</v>
      </c>
      <c r="P2534" t="s">
        <v>8350</v>
      </c>
      <c r="Q2534" s="10">
        <f t="shared" si="117"/>
        <v>41137.849143518521</v>
      </c>
      <c r="R2534" s="10">
        <f t="shared" si="118"/>
        <v>41107.849143518521</v>
      </c>
      <c r="S2534">
        <f t="shared" si="119"/>
        <v>2012</v>
      </c>
    </row>
    <row r="2535" spans="1:19" ht="42.75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8321</v>
      </c>
      <c r="P2535" t="s">
        <v>8350</v>
      </c>
      <c r="Q2535" s="10">
        <f t="shared" si="117"/>
        <v>41334.750787037039</v>
      </c>
      <c r="R2535" s="10">
        <f t="shared" si="118"/>
        <v>41304.751284722224</v>
      </c>
      <c r="S2535">
        <f t="shared" si="119"/>
        <v>2013</v>
      </c>
    </row>
    <row r="2536" spans="1:19" ht="57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8321</v>
      </c>
      <c r="P2536" t="s">
        <v>8350</v>
      </c>
      <c r="Q2536" s="10">
        <f t="shared" si="117"/>
        <v>40179.25</v>
      </c>
      <c r="R2536" s="10">
        <f t="shared" si="118"/>
        <v>40127.700370370374</v>
      </c>
      <c r="S2536">
        <f t="shared" si="119"/>
        <v>2009</v>
      </c>
    </row>
    <row r="2537" spans="1:19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8321</v>
      </c>
      <c r="P2537" t="s">
        <v>8350</v>
      </c>
      <c r="Q2537" s="10">
        <f t="shared" si="117"/>
        <v>41974.832696759258</v>
      </c>
      <c r="R2537" s="10">
        <f t="shared" si="118"/>
        <v>41943.791030092594</v>
      </c>
      <c r="S2537">
        <f t="shared" si="119"/>
        <v>2014</v>
      </c>
    </row>
    <row r="2538" spans="1:19" ht="42.75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8321</v>
      </c>
      <c r="P2538" t="s">
        <v>8350</v>
      </c>
      <c r="Q2538" s="10">
        <f t="shared" si="117"/>
        <v>41485.106087962966</v>
      </c>
      <c r="R2538" s="10">
        <f t="shared" si="118"/>
        <v>41464.106087962966</v>
      </c>
      <c r="S2538">
        <f t="shared" si="119"/>
        <v>2013</v>
      </c>
    </row>
    <row r="2539" spans="1:19" ht="42.75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8321</v>
      </c>
      <c r="P2539" t="s">
        <v>8350</v>
      </c>
      <c r="Q2539" s="10">
        <f t="shared" si="117"/>
        <v>40756.648784722223</v>
      </c>
      <c r="R2539" s="10">
        <f t="shared" si="118"/>
        <v>40696.648784722223</v>
      </c>
      <c r="S2539">
        <f t="shared" si="119"/>
        <v>2011</v>
      </c>
    </row>
    <row r="2540" spans="1:19" ht="28.5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8321</v>
      </c>
      <c r="P2540" t="s">
        <v>8350</v>
      </c>
      <c r="Q2540" s="10">
        <f t="shared" si="117"/>
        <v>41329.207638888889</v>
      </c>
      <c r="R2540" s="10">
        <f t="shared" si="118"/>
        <v>41298.509965277779</v>
      </c>
      <c r="S2540">
        <f t="shared" si="119"/>
        <v>2013</v>
      </c>
    </row>
    <row r="2541" spans="1:19" ht="42.75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8321</v>
      </c>
      <c r="P2541" t="s">
        <v>8350</v>
      </c>
      <c r="Q2541" s="10">
        <f t="shared" si="117"/>
        <v>42037.902222222227</v>
      </c>
      <c r="R2541" s="10">
        <f t="shared" si="118"/>
        <v>41977.902222222227</v>
      </c>
      <c r="S2541">
        <f t="shared" si="119"/>
        <v>2014</v>
      </c>
    </row>
    <row r="2542" spans="1:19" ht="42.75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8321</v>
      </c>
      <c r="P2542" t="s">
        <v>8350</v>
      </c>
      <c r="Q2542" s="10">
        <f t="shared" si="117"/>
        <v>40845.675011574072</v>
      </c>
      <c r="R2542" s="10">
        <f t="shared" si="118"/>
        <v>40785.675011574072</v>
      </c>
      <c r="S2542">
        <f t="shared" si="119"/>
        <v>2011</v>
      </c>
    </row>
    <row r="2543" spans="1:19" ht="57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8321</v>
      </c>
      <c r="P2543" t="s">
        <v>8350</v>
      </c>
      <c r="Q2543" s="10">
        <f t="shared" si="117"/>
        <v>41543.449282407404</v>
      </c>
      <c r="R2543" s="10">
        <f t="shared" si="118"/>
        <v>41483.449282407404</v>
      </c>
      <c r="S2543">
        <f t="shared" si="119"/>
        <v>2013</v>
      </c>
    </row>
    <row r="2544" spans="1:19" ht="42.75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8321</v>
      </c>
      <c r="P2544" t="s">
        <v>8350</v>
      </c>
      <c r="Q2544" s="10">
        <f t="shared" si="117"/>
        <v>41548.165972222225</v>
      </c>
      <c r="R2544" s="10">
        <f t="shared" si="118"/>
        <v>41509.426585648151</v>
      </c>
      <c r="S2544">
        <f t="shared" si="119"/>
        <v>2013</v>
      </c>
    </row>
    <row r="2545" spans="1:19" ht="42.75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8321</v>
      </c>
      <c r="P2545" t="s">
        <v>8350</v>
      </c>
      <c r="Q2545" s="10">
        <f t="shared" si="117"/>
        <v>40545.125</v>
      </c>
      <c r="R2545" s="10">
        <f t="shared" si="118"/>
        <v>40514.107615740737</v>
      </c>
      <c r="S2545">
        <f t="shared" si="119"/>
        <v>2010</v>
      </c>
    </row>
    <row r="2546" spans="1:19" ht="42.75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8321</v>
      </c>
      <c r="P2546" t="s">
        <v>8350</v>
      </c>
      <c r="Q2546" s="10">
        <f t="shared" si="117"/>
        <v>41098.520474537036</v>
      </c>
      <c r="R2546" s="10">
        <f t="shared" si="118"/>
        <v>41068.520474537036</v>
      </c>
      <c r="S2546">
        <f t="shared" si="119"/>
        <v>2012</v>
      </c>
    </row>
    <row r="2547" spans="1:19" ht="42.75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8321</v>
      </c>
      <c r="P2547" t="s">
        <v>8350</v>
      </c>
      <c r="Q2547" s="10">
        <f t="shared" si="117"/>
        <v>42062.020833333328</v>
      </c>
      <c r="R2547" s="10">
        <f t="shared" si="118"/>
        <v>42027.13817129629</v>
      </c>
      <c r="S2547">
        <f t="shared" si="119"/>
        <v>2015</v>
      </c>
    </row>
    <row r="2548" spans="1:19" ht="42.75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8321</v>
      </c>
      <c r="P2548" t="s">
        <v>8350</v>
      </c>
      <c r="Q2548" s="10">
        <f t="shared" si="117"/>
        <v>41552.208333333336</v>
      </c>
      <c r="R2548" s="10">
        <f t="shared" si="118"/>
        <v>41524.858553240738</v>
      </c>
      <c r="S2548">
        <f t="shared" si="119"/>
        <v>2013</v>
      </c>
    </row>
    <row r="2549" spans="1:19" ht="42.75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8321</v>
      </c>
      <c r="P2549" t="s">
        <v>8350</v>
      </c>
      <c r="Q2549" s="10">
        <f t="shared" si="117"/>
        <v>41003.731516203705</v>
      </c>
      <c r="R2549" s="10">
        <f t="shared" si="118"/>
        <v>40973.773182870369</v>
      </c>
      <c r="S2549">
        <f t="shared" si="119"/>
        <v>2012</v>
      </c>
    </row>
    <row r="2550" spans="1:19" ht="42.75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8321</v>
      </c>
      <c r="P2550" t="s">
        <v>8350</v>
      </c>
      <c r="Q2550" s="10">
        <f t="shared" si="117"/>
        <v>42643.185416666667</v>
      </c>
      <c r="R2550" s="10">
        <f t="shared" si="118"/>
        <v>42618.625428240746</v>
      </c>
      <c r="S2550">
        <f t="shared" si="119"/>
        <v>2016</v>
      </c>
    </row>
    <row r="2551" spans="1:19" ht="42.75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8321</v>
      </c>
      <c r="P2551" t="s">
        <v>8350</v>
      </c>
      <c r="Q2551" s="10">
        <f t="shared" si="117"/>
        <v>41425.708333333336</v>
      </c>
      <c r="R2551" s="10">
        <f t="shared" si="118"/>
        <v>41390.757754629631</v>
      </c>
      <c r="S2551">
        <f t="shared" si="119"/>
        <v>2013</v>
      </c>
    </row>
    <row r="2552" spans="1:19" ht="42.75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8321</v>
      </c>
      <c r="P2552" t="s">
        <v>8350</v>
      </c>
      <c r="Q2552" s="10">
        <f t="shared" si="117"/>
        <v>42285.165972222225</v>
      </c>
      <c r="R2552" s="10">
        <f t="shared" si="118"/>
        <v>42228.634328703702</v>
      </c>
      <c r="S2552">
        <f t="shared" si="119"/>
        <v>2015</v>
      </c>
    </row>
    <row r="2553" spans="1:19" ht="42.75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8321</v>
      </c>
      <c r="P2553" t="s">
        <v>8350</v>
      </c>
      <c r="Q2553" s="10">
        <f t="shared" si="117"/>
        <v>40989.866666666669</v>
      </c>
      <c r="R2553" s="10">
        <f t="shared" si="118"/>
        <v>40961.252141203702</v>
      </c>
      <c r="S2553">
        <f t="shared" si="119"/>
        <v>2012</v>
      </c>
    </row>
    <row r="2554" spans="1:19" ht="42.75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8321</v>
      </c>
      <c r="P2554" t="s">
        <v>8350</v>
      </c>
      <c r="Q2554" s="10">
        <f t="shared" si="117"/>
        <v>42799.809965277775</v>
      </c>
      <c r="R2554" s="10">
        <f t="shared" si="118"/>
        <v>42769.809965277775</v>
      </c>
      <c r="S2554">
        <f t="shared" si="119"/>
        <v>2017</v>
      </c>
    </row>
    <row r="2555" spans="1:19" ht="42.75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8321</v>
      </c>
      <c r="P2555" t="s">
        <v>8350</v>
      </c>
      <c r="Q2555" s="10">
        <f t="shared" si="117"/>
        <v>41173.199155092596</v>
      </c>
      <c r="R2555" s="10">
        <f t="shared" si="118"/>
        <v>41113.199155092596</v>
      </c>
      <c r="S2555">
        <f t="shared" si="119"/>
        <v>2012</v>
      </c>
    </row>
    <row r="2556" spans="1:19" ht="42.75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8321</v>
      </c>
      <c r="P2556" t="s">
        <v>8350</v>
      </c>
      <c r="Q2556" s="10">
        <f t="shared" si="117"/>
        <v>42156.165972222225</v>
      </c>
      <c r="R2556" s="10">
        <f t="shared" si="118"/>
        <v>42125.078275462962</v>
      </c>
      <c r="S2556">
        <f t="shared" si="119"/>
        <v>2015</v>
      </c>
    </row>
    <row r="2557" spans="1:19" ht="42.75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8321</v>
      </c>
      <c r="P2557" t="s">
        <v>8350</v>
      </c>
      <c r="Q2557" s="10">
        <f t="shared" si="117"/>
        <v>41057.655011574076</v>
      </c>
      <c r="R2557" s="10">
        <f t="shared" si="118"/>
        <v>41026.655011574076</v>
      </c>
      <c r="S2557">
        <f t="shared" si="119"/>
        <v>2012</v>
      </c>
    </row>
    <row r="2558" spans="1:19" ht="42.75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8321</v>
      </c>
      <c r="P2558" t="s">
        <v>8350</v>
      </c>
      <c r="Q2558" s="10">
        <f t="shared" si="117"/>
        <v>41267.991400462961</v>
      </c>
      <c r="R2558" s="10">
        <f t="shared" si="118"/>
        <v>41222.991400462961</v>
      </c>
      <c r="S2558">
        <f t="shared" si="119"/>
        <v>2012</v>
      </c>
    </row>
    <row r="2559" spans="1:19" ht="28.5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8321</v>
      </c>
      <c r="P2559" t="s">
        <v>8350</v>
      </c>
      <c r="Q2559" s="10">
        <f t="shared" si="117"/>
        <v>41774.745208333334</v>
      </c>
      <c r="R2559" s="10">
        <f t="shared" si="118"/>
        <v>41744.745208333334</v>
      </c>
      <c r="S2559">
        <f t="shared" si="119"/>
        <v>2014</v>
      </c>
    </row>
    <row r="2560" spans="1:19" ht="28.5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8321</v>
      </c>
      <c r="P2560" t="s">
        <v>8350</v>
      </c>
      <c r="Q2560" s="10">
        <f t="shared" si="117"/>
        <v>42125.582638888889</v>
      </c>
      <c r="R2560" s="10">
        <f t="shared" si="118"/>
        <v>42093.860023148154</v>
      </c>
      <c r="S2560">
        <f t="shared" si="119"/>
        <v>2015</v>
      </c>
    </row>
    <row r="2561" spans="1:19" ht="42.75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8321</v>
      </c>
      <c r="P2561" t="s">
        <v>8350</v>
      </c>
      <c r="Q2561" s="10">
        <f t="shared" si="117"/>
        <v>40862.817361111112</v>
      </c>
      <c r="R2561" s="10">
        <f t="shared" si="118"/>
        <v>40829.873657407406</v>
      </c>
      <c r="S2561">
        <f t="shared" si="119"/>
        <v>2011</v>
      </c>
    </row>
    <row r="2562" spans="1:19" ht="42.75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8321</v>
      </c>
      <c r="P2562" t="s">
        <v>8350</v>
      </c>
      <c r="Q2562" s="10">
        <f t="shared" si="117"/>
        <v>42069.951087962967</v>
      </c>
      <c r="R2562" s="10">
        <f t="shared" si="118"/>
        <v>42039.951087962967</v>
      </c>
      <c r="S2562">
        <f t="shared" si="119"/>
        <v>2015</v>
      </c>
    </row>
    <row r="2563" spans="1:19" ht="42.75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8332</v>
      </c>
      <c r="P2563" t="s">
        <v>8333</v>
      </c>
      <c r="Q2563" s="10">
        <f t="shared" ref="Q2563:Q2626" si="120">(I2563/60/60/24)+DATE(1970,1,1)</f>
        <v>42290.528807870374</v>
      </c>
      <c r="R2563" s="10">
        <f t="shared" ref="R2563:R2626" si="121">(J2563/60/60/24)+DATE(1970, 1,1)</f>
        <v>42260.528807870374</v>
      </c>
      <c r="S2563">
        <f t="shared" ref="S2563:S2626" si="122">YEAR(R2563)</f>
        <v>2015</v>
      </c>
    </row>
    <row r="2564" spans="1:19" ht="57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8332</v>
      </c>
      <c r="P2564" t="s">
        <v>8333</v>
      </c>
      <c r="Q2564" s="10">
        <f t="shared" si="120"/>
        <v>42654.524756944447</v>
      </c>
      <c r="R2564" s="10">
        <f t="shared" si="121"/>
        <v>42594.524756944447</v>
      </c>
      <c r="S2564">
        <f t="shared" si="122"/>
        <v>2016</v>
      </c>
    </row>
    <row r="2565" spans="1:19" ht="28.5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8332</v>
      </c>
      <c r="P2565" t="s">
        <v>8333</v>
      </c>
      <c r="Q2565" s="10">
        <f t="shared" si="120"/>
        <v>42215.139479166668</v>
      </c>
      <c r="R2565" s="10">
        <f t="shared" si="121"/>
        <v>42155.139479166668</v>
      </c>
      <c r="S2565">
        <f t="shared" si="122"/>
        <v>2015</v>
      </c>
    </row>
    <row r="2566" spans="1:19" ht="42.75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8332</v>
      </c>
      <c r="P2566" t="s">
        <v>8333</v>
      </c>
      <c r="Q2566" s="10">
        <f t="shared" si="120"/>
        <v>41852.040497685186</v>
      </c>
      <c r="R2566" s="10">
        <f t="shared" si="121"/>
        <v>41822.040497685186</v>
      </c>
      <c r="S2566">
        <f t="shared" si="122"/>
        <v>2014</v>
      </c>
    </row>
    <row r="2567" spans="1:19" ht="42.75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8332</v>
      </c>
      <c r="P2567" t="s">
        <v>8333</v>
      </c>
      <c r="Q2567" s="10">
        <f t="shared" si="120"/>
        <v>42499.868055555555</v>
      </c>
      <c r="R2567" s="10">
        <f t="shared" si="121"/>
        <v>42440.650335648148</v>
      </c>
      <c r="S2567">
        <f t="shared" si="122"/>
        <v>2016</v>
      </c>
    </row>
    <row r="2568" spans="1:19" ht="42.75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8332</v>
      </c>
      <c r="P2568" t="s">
        <v>8333</v>
      </c>
      <c r="Q2568" s="10">
        <f t="shared" si="120"/>
        <v>41872.980879629627</v>
      </c>
      <c r="R2568" s="10">
        <f t="shared" si="121"/>
        <v>41842.980879629627</v>
      </c>
      <c r="S2568">
        <f t="shared" si="122"/>
        <v>2014</v>
      </c>
    </row>
    <row r="2569" spans="1:19" ht="42.75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8332</v>
      </c>
      <c r="P2569" t="s">
        <v>8333</v>
      </c>
      <c r="Q2569" s="10">
        <f t="shared" si="120"/>
        <v>42117.878912037035</v>
      </c>
      <c r="R2569" s="10">
        <f t="shared" si="121"/>
        <v>42087.878912037035</v>
      </c>
      <c r="S2569">
        <f t="shared" si="122"/>
        <v>2015</v>
      </c>
    </row>
    <row r="2570" spans="1:19" ht="42.75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8332</v>
      </c>
      <c r="P2570" t="s">
        <v>8333</v>
      </c>
      <c r="Q2570" s="10">
        <f t="shared" si="120"/>
        <v>42614.666597222225</v>
      </c>
      <c r="R2570" s="10">
        <f t="shared" si="121"/>
        <v>42584.666597222225</v>
      </c>
      <c r="S2570">
        <f t="shared" si="122"/>
        <v>2016</v>
      </c>
    </row>
    <row r="2571" spans="1:19" ht="42.75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8332</v>
      </c>
      <c r="P2571" t="s">
        <v>8333</v>
      </c>
      <c r="Q2571" s="10">
        <f t="shared" si="120"/>
        <v>42264.105462962965</v>
      </c>
      <c r="R2571" s="10">
        <f t="shared" si="121"/>
        <v>42234.105462962965</v>
      </c>
      <c r="S2571">
        <f t="shared" si="122"/>
        <v>2015</v>
      </c>
    </row>
    <row r="2572" spans="1:19" ht="42.75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8332</v>
      </c>
      <c r="P2572" t="s">
        <v>8333</v>
      </c>
      <c r="Q2572" s="10">
        <f t="shared" si="120"/>
        <v>42774.903182870374</v>
      </c>
      <c r="R2572" s="10">
        <f t="shared" si="121"/>
        <v>42744.903182870374</v>
      </c>
      <c r="S2572">
        <f t="shared" si="122"/>
        <v>2017</v>
      </c>
    </row>
    <row r="2573" spans="1:19" ht="42.75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8332</v>
      </c>
      <c r="P2573" t="s">
        <v>8333</v>
      </c>
      <c r="Q2573" s="10">
        <f t="shared" si="120"/>
        <v>42509.341678240744</v>
      </c>
      <c r="R2573" s="10">
        <f t="shared" si="121"/>
        <v>42449.341678240744</v>
      </c>
      <c r="S2573">
        <f t="shared" si="122"/>
        <v>2016</v>
      </c>
    </row>
    <row r="2574" spans="1:19" ht="42.75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8332</v>
      </c>
      <c r="P2574" t="s">
        <v>8333</v>
      </c>
      <c r="Q2574" s="10">
        <f t="shared" si="120"/>
        <v>42107.119409722218</v>
      </c>
      <c r="R2574" s="10">
        <f t="shared" si="121"/>
        <v>42077.119409722218</v>
      </c>
      <c r="S2574">
        <f t="shared" si="122"/>
        <v>2015</v>
      </c>
    </row>
    <row r="2575" spans="1:19" ht="42.75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8332</v>
      </c>
      <c r="P2575" t="s">
        <v>8333</v>
      </c>
      <c r="Q2575" s="10">
        <f t="shared" si="120"/>
        <v>41874.592002314814</v>
      </c>
      <c r="R2575" s="10">
        <f t="shared" si="121"/>
        <v>41829.592002314814</v>
      </c>
      <c r="S2575">
        <f t="shared" si="122"/>
        <v>2014</v>
      </c>
    </row>
    <row r="2576" spans="1:19" ht="42.75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8332</v>
      </c>
      <c r="P2576" t="s">
        <v>8333</v>
      </c>
      <c r="Q2576" s="10">
        <f t="shared" si="120"/>
        <v>42508.825752314813</v>
      </c>
      <c r="R2576" s="10">
        <f t="shared" si="121"/>
        <v>42487.825752314813</v>
      </c>
      <c r="S2576">
        <f t="shared" si="122"/>
        <v>2016</v>
      </c>
    </row>
    <row r="2577" spans="1:19" ht="42.75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8332</v>
      </c>
      <c r="P2577" t="s">
        <v>8333</v>
      </c>
      <c r="Q2577" s="10">
        <f t="shared" si="120"/>
        <v>42016.108726851846</v>
      </c>
      <c r="R2577" s="10">
        <f t="shared" si="121"/>
        <v>41986.108726851846</v>
      </c>
      <c r="S2577">
        <f t="shared" si="122"/>
        <v>2014</v>
      </c>
    </row>
    <row r="2578" spans="1:19" ht="28.5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8332</v>
      </c>
      <c r="P2578" t="s">
        <v>8333</v>
      </c>
      <c r="Q2578" s="10">
        <f t="shared" si="120"/>
        <v>42104.968136574069</v>
      </c>
      <c r="R2578" s="10">
        <f t="shared" si="121"/>
        <v>42060.00980324074</v>
      </c>
      <c r="S2578">
        <f t="shared" si="122"/>
        <v>2015</v>
      </c>
    </row>
    <row r="2579" spans="1:19" ht="42.75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8332</v>
      </c>
      <c r="P2579" t="s">
        <v>8333</v>
      </c>
      <c r="Q2579" s="10">
        <f t="shared" si="120"/>
        <v>41855.820567129631</v>
      </c>
      <c r="R2579" s="10">
        <f t="shared" si="121"/>
        <v>41830.820567129631</v>
      </c>
      <c r="S2579">
        <f t="shared" si="122"/>
        <v>2014</v>
      </c>
    </row>
    <row r="2580" spans="1:19" ht="42.75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8332</v>
      </c>
      <c r="P2580" t="s">
        <v>8333</v>
      </c>
      <c r="Q2580" s="10">
        <f t="shared" si="120"/>
        <v>42286.708333333328</v>
      </c>
      <c r="R2580" s="10">
        <f t="shared" si="121"/>
        <v>42238.022905092599</v>
      </c>
      <c r="S2580">
        <f t="shared" si="122"/>
        <v>2015</v>
      </c>
    </row>
    <row r="2581" spans="1:19" ht="42.75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8332</v>
      </c>
      <c r="P2581" t="s">
        <v>8333</v>
      </c>
      <c r="Q2581" s="10">
        <f t="shared" si="120"/>
        <v>41897.829895833333</v>
      </c>
      <c r="R2581" s="10">
        <f t="shared" si="121"/>
        <v>41837.829895833333</v>
      </c>
      <c r="S2581">
        <f t="shared" si="122"/>
        <v>2014</v>
      </c>
    </row>
    <row r="2582" spans="1:19" ht="42.75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8332</v>
      </c>
      <c r="P2582" t="s">
        <v>8333</v>
      </c>
      <c r="Q2582" s="10">
        <f t="shared" si="120"/>
        <v>42140.125</v>
      </c>
      <c r="R2582" s="10">
        <f t="shared" si="121"/>
        <v>42110.326423611114</v>
      </c>
      <c r="S2582">
        <f t="shared" si="122"/>
        <v>2015</v>
      </c>
    </row>
    <row r="2583" spans="1:19" ht="42.75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8332</v>
      </c>
      <c r="P2583" t="s">
        <v>8333</v>
      </c>
      <c r="Q2583" s="10">
        <f t="shared" si="120"/>
        <v>42324.670115740737</v>
      </c>
      <c r="R2583" s="10">
        <f t="shared" si="121"/>
        <v>42294.628449074073</v>
      </c>
      <c r="S2583">
        <f t="shared" si="122"/>
        <v>2015</v>
      </c>
    </row>
    <row r="2584" spans="1:19" ht="28.5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8332</v>
      </c>
      <c r="P2584" t="s">
        <v>8333</v>
      </c>
      <c r="Q2584" s="10">
        <f t="shared" si="120"/>
        <v>42672.988819444443</v>
      </c>
      <c r="R2584" s="10">
        <f t="shared" si="121"/>
        <v>42642.988819444443</v>
      </c>
      <c r="S2584">
        <f t="shared" si="122"/>
        <v>2016</v>
      </c>
    </row>
    <row r="2585" spans="1:19" ht="42.75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8332</v>
      </c>
      <c r="P2585" t="s">
        <v>8333</v>
      </c>
      <c r="Q2585" s="10">
        <f t="shared" si="120"/>
        <v>42079.727777777778</v>
      </c>
      <c r="R2585" s="10">
        <f t="shared" si="121"/>
        <v>42019.76944444445</v>
      </c>
      <c r="S2585">
        <f t="shared" si="122"/>
        <v>2015</v>
      </c>
    </row>
    <row r="2586" spans="1:19" ht="28.5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8332</v>
      </c>
      <c r="P2586" t="s">
        <v>8333</v>
      </c>
      <c r="Q2586" s="10">
        <f t="shared" si="120"/>
        <v>42170.173252314817</v>
      </c>
      <c r="R2586" s="10">
        <f t="shared" si="121"/>
        <v>42140.173252314817</v>
      </c>
      <c r="S2586">
        <f t="shared" si="122"/>
        <v>2015</v>
      </c>
    </row>
    <row r="2587" spans="1:19" ht="42.75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8332</v>
      </c>
      <c r="P2587" t="s">
        <v>8333</v>
      </c>
      <c r="Q2587" s="10">
        <f t="shared" si="120"/>
        <v>41825.963333333333</v>
      </c>
      <c r="R2587" s="10">
        <f t="shared" si="121"/>
        <v>41795.963333333333</v>
      </c>
      <c r="S2587">
        <f t="shared" si="122"/>
        <v>2014</v>
      </c>
    </row>
    <row r="2588" spans="1:19" ht="28.5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8332</v>
      </c>
      <c r="P2588" t="s">
        <v>8333</v>
      </c>
      <c r="Q2588" s="10">
        <f t="shared" si="120"/>
        <v>42363.330277777779</v>
      </c>
      <c r="R2588" s="10">
        <f t="shared" si="121"/>
        <v>42333.330277777779</v>
      </c>
      <c r="S2588">
        <f t="shared" si="122"/>
        <v>2015</v>
      </c>
    </row>
    <row r="2589" spans="1:19" ht="42.75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8332</v>
      </c>
      <c r="P2589" t="s">
        <v>8333</v>
      </c>
      <c r="Q2589" s="10">
        <f t="shared" si="120"/>
        <v>42368.675381944442</v>
      </c>
      <c r="R2589" s="10">
        <f t="shared" si="121"/>
        <v>42338.675381944442</v>
      </c>
      <c r="S2589">
        <f t="shared" si="122"/>
        <v>2015</v>
      </c>
    </row>
    <row r="2590" spans="1:19" ht="42.75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8332</v>
      </c>
      <c r="P2590" t="s">
        <v>8333</v>
      </c>
      <c r="Q2590" s="10">
        <f t="shared" si="120"/>
        <v>42094.551388888889</v>
      </c>
      <c r="R2590" s="10">
        <f t="shared" si="121"/>
        <v>42042.676226851851</v>
      </c>
      <c r="S2590">
        <f t="shared" si="122"/>
        <v>2015</v>
      </c>
    </row>
    <row r="2591" spans="1:19" ht="42.75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8332</v>
      </c>
      <c r="P2591" t="s">
        <v>8333</v>
      </c>
      <c r="Q2591" s="10">
        <f t="shared" si="120"/>
        <v>42452.494525462964</v>
      </c>
      <c r="R2591" s="10">
        <f t="shared" si="121"/>
        <v>42422.536192129628</v>
      </c>
      <c r="S2591">
        <f t="shared" si="122"/>
        <v>2016</v>
      </c>
    </row>
    <row r="2592" spans="1:19" ht="42.75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8332</v>
      </c>
      <c r="P2592" t="s">
        <v>8333</v>
      </c>
      <c r="Q2592" s="10">
        <f t="shared" si="120"/>
        <v>42395.589085648149</v>
      </c>
      <c r="R2592" s="10">
        <f t="shared" si="121"/>
        <v>42388.589085648149</v>
      </c>
      <c r="S2592">
        <f t="shared" si="122"/>
        <v>2016</v>
      </c>
    </row>
    <row r="2593" spans="1:19" ht="42.75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8332</v>
      </c>
      <c r="P2593" t="s">
        <v>8333</v>
      </c>
      <c r="Q2593" s="10">
        <f t="shared" si="120"/>
        <v>42442.864861111113</v>
      </c>
      <c r="R2593" s="10">
        <f t="shared" si="121"/>
        <v>42382.906527777777</v>
      </c>
      <c r="S2593">
        <f t="shared" si="122"/>
        <v>2016</v>
      </c>
    </row>
    <row r="2594" spans="1:19" ht="42.75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8332</v>
      </c>
      <c r="P2594" t="s">
        <v>8333</v>
      </c>
      <c r="Q2594" s="10">
        <f t="shared" si="120"/>
        <v>41917.801168981481</v>
      </c>
      <c r="R2594" s="10">
        <f t="shared" si="121"/>
        <v>41887.801168981481</v>
      </c>
      <c r="S2594">
        <f t="shared" si="122"/>
        <v>2014</v>
      </c>
    </row>
    <row r="2595" spans="1:19" ht="42.75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8332</v>
      </c>
      <c r="P2595" t="s">
        <v>8333</v>
      </c>
      <c r="Q2595" s="10">
        <f t="shared" si="120"/>
        <v>42119.84520833334</v>
      </c>
      <c r="R2595" s="10">
        <f t="shared" si="121"/>
        <v>42089.84520833334</v>
      </c>
      <c r="S2595">
        <f t="shared" si="122"/>
        <v>2015</v>
      </c>
    </row>
    <row r="2596" spans="1:19" ht="42.75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8332</v>
      </c>
      <c r="P2596" t="s">
        <v>8333</v>
      </c>
      <c r="Q2596" s="10">
        <f t="shared" si="120"/>
        <v>41858.967916666668</v>
      </c>
      <c r="R2596" s="10">
        <f t="shared" si="121"/>
        <v>41828.967916666668</v>
      </c>
      <c r="S2596">
        <f t="shared" si="122"/>
        <v>2014</v>
      </c>
    </row>
    <row r="2597" spans="1:19" ht="28.5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8332</v>
      </c>
      <c r="P2597" t="s">
        <v>8333</v>
      </c>
      <c r="Q2597" s="10">
        <f t="shared" si="120"/>
        <v>42790.244212962964</v>
      </c>
      <c r="R2597" s="10">
        <f t="shared" si="121"/>
        <v>42760.244212962964</v>
      </c>
      <c r="S2597">
        <f t="shared" si="122"/>
        <v>2017</v>
      </c>
    </row>
    <row r="2598" spans="1:19" ht="42.75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8332</v>
      </c>
      <c r="P2598" t="s">
        <v>8333</v>
      </c>
      <c r="Q2598" s="10">
        <f t="shared" si="120"/>
        <v>41858.664456018516</v>
      </c>
      <c r="R2598" s="10">
        <f t="shared" si="121"/>
        <v>41828.664456018516</v>
      </c>
      <c r="S2598">
        <f t="shared" si="122"/>
        <v>2014</v>
      </c>
    </row>
    <row r="2599" spans="1:19" ht="42.75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8332</v>
      </c>
      <c r="P2599" t="s">
        <v>8333</v>
      </c>
      <c r="Q2599" s="10">
        <f t="shared" si="120"/>
        <v>42540.341631944444</v>
      </c>
      <c r="R2599" s="10">
        <f t="shared" si="121"/>
        <v>42510.341631944444</v>
      </c>
      <c r="S2599">
        <f t="shared" si="122"/>
        <v>2016</v>
      </c>
    </row>
    <row r="2600" spans="1:19" ht="42.75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8332</v>
      </c>
      <c r="P2600" t="s">
        <v>8333</v>
      </c>
      <c r="Q2600" s="10">
        <f t="shared" si="120"/>
        <v>42270.840289351851</v>
      </c>
      <c r="R2600" s="10">
        <f t="shared" si="121"/>
        <v>42240.840289351851</v>
      </c>
      <c r="S2600">
        <f t="shared" si="122"/>
        <v>2015</v>
      </c>
    </row>
    <row r="2601" spans="1:19" ht="28.5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8332</v>
      </c>
      <c r="P2601" t="s">
        <v>8333</v>
      </c>
      <c r="Q2601" s="10">
        <f t="shared" si="120"/>
        <v>41854.754016203704</v>
      </c>
      <c r="R2601" s="10">
        <f t="shared" si="121"/>
        <v>41809.754016203704</v>
      </c>
      <c r="S2601">
        <f t="shared" si="122"/>
        <v>2014</v>
      </c>
    </row>
    <row r="2602" spans="1:19" ht="28.5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8332</v>
      </c>
      <c r="P2602" t="s">
        <v>8333</v>
      </c>
      <c r="Q2602" s="10">
        <f t="shared" si="120"/>
        <v>42454.858796296292</v>
      </c>
      <c r="R2602" s="10">
        <f t="shared" si="121"/>
        <v>42394.900462962964</v>
      </c>
      <c r="S2602">
        <f t="shared" si="122"/>
        <v>2016</v>
      </c>
    </row>
    <row r="2603" spans="1:19" ht="42.75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8315</v>
      </c>
      <c r="P2603" t="s">
        <v>8351</v>
      </c>
      <c r="Q2603" s="10">
        <f t="shared" si="120"/>
        <v>41165.165972222225</v>
      </c>
      <c r="R2603" s="10">
        <f t="shared" si="121"/>
        <v>41150.902187499996</v>
      </c>
      <c r="S2603">
        <f t="shared" si="122"/>
        <v>2012</v>
      </c>
    </row>
    <row r="2604" spans="1:19" ht="42.75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8315</v>
      </c>
      <c r="P2604" t="s">
        <v>8351</v>
      </c>
      <c r="Q2604" s="10">
        <f t="shared" si="120"/>
        <v>41955.888888888891</v>
      </c>
      <c r="R2604" s="10">
        <f t="shared" si="121"/>
        <v>41915.747314814813</v>
      </c>
      <c r="S2604">
        <f t="shared" si="122"/>
        <v>2014</v>
      </c>
    </row>
    <row r="2605" spans="1:19" ht="28.5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8315</v>
      </c>
      <c r="P2605" t="s">
        <v>8351</v>
      </c>
      <c r="Q2605" s="10">
        <f t="shared" si="120"/>
        <v>41631.912662037037</v>
      </c>
      <c r="R2605" s="10">
        <f t="shared" si="121"/>
        <v>41617.912662037037</v>
      </c>
      <c r="S2605">
        <f t="shared" si="122"/>
        <v>2013</v>
      </c>
    </row>
    <row r="2606" spans="1:19" ht="42.75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8315</v>
      </c>
      <c r="P2606" t="s">
        <v>8351</v>
      </c>
      <c r="Q2606" s="10">
        <f t="shared" si="120"/>
        <v>41028.051192129627</v>
      </c>
      <c r="R2606" s="10">
        <f t="shared" si="121"/>
        <v>40998.051192129627</v>
      </c>
      <c r="S2606">
        <f t="shared" si="122"/>
        <v>2012</v>
      </c>
    </row>
    <row r="2607" spans="1:19" ht="42.75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8315</v>
      </c>
      <c r="P2607" t="s">
        <v>8351</v>
      </c>
      <c r="Q2607" s="10">
        <f t="shared" si="120"/>
        <v>42538.541550925926</v>
      </c>
      <c r="R2607" s="10">
        <f t="shared" si="121"/>
        <v>42508.541550925926</v>
      </c>
      <c r="S2607">
        <f t="shared" si="122"/>
        <v>2016</v>
      </c>
    </row>
    <row r="2608" spans="1:19" ht="57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8315</v>
      </c>
      <c r="P2608" t="s">
        <v>8351</v>
      </c>
      <c r="Q2608" s="10">
        <f t="shared" si="120"/>
        <v>41758.712754629632</v>
      </c>
      <c r="R2608" s="10">
        <f t="shared" si="121"/>
        <v>41726.712754629632</v>
      </c>
      <c r="S2608">
        <f t="shared" si="122"/>
        <v>2014</v>
      </c>
    </row>
    <row r="2609" spans="1:19" ht="42.75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8315</v>
      </c>
      <c r="P2609" t="s">
        <v>8351</v>
      </c>
      <c r="Q2609" s="10">
        <f t="shared" si="120"/>
        <v>42228.083333333328</v>
      </c>
      <c r="R2609" s="10">
        <f t="shared" si="121"/>
        <v>42184.874675925923</v>
      </c>
      <c r="S2609">
        <f t="shared" si="122"/>
        <v>2015</v>
      </c>
    </row>
    <row r="2610" spans="1:19" ht="42.75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8315</v>
      </c>
      <c r="P2610" t="s">
        <v>8351</v>
      </c>
      <c r="Q2610" s="10">
        <f t="shared" si="120"/>
        <v>42809</v>
      </c>
      <c r="R2610" s="10">
        <f t="shared" si="121"/>
        <v>42767.801712962959</v>
      </c>
      <c r="S2610">
        <f t="shared" si="122"/>
        <v>2017</v>
      </c>
    </row>
    <row r="2611" spans="1:19" ht="42.75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8315</v>
      </c>
      <c r="P2611" t="s">
        <v>8351</v>
      </c>
      <c r="Q2611" s="10">
        <f t="shared" si="120"/>
        <v>41105.237858796296</v>
      </c>
      <c r="R2611" s="10">
        <f t="shared" si="121"/>
        <v>41075.237858796296</v>
      </c>
      <c r="S2611">
        <f t="shared" si="122"/>
        <v>2012</v>
      </c>
    </row>
    <row r="2612" spans="1:19" ht="28.5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8315</v>
      </c>
      <c r="P2612" t="s">
        <v>8351</v>
      </c>
      <c r="Q2612" s="10">
        <f t="shared" si="120"/>
        <v>42604.290972222225</v>
      </c>
      <c r="R2612" s="10">
        <f t="shared" si="121"/>
        <v>42564.881076388891</v>
      </c>
      <c r="S2612">
        <f t="shared" si="122"/>
        <v>2016</v>
      </c>
    </row>
    <row r="2613" spans="1:19" ht="42.75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8315</v>
      </c>
      <c r="P2613" t="s">
        <v>8351</v>
      </c>
      <c r="Q2613" s="10">
        <f t="shared" si="120"/>
        <v>42737.957638888889</v>
      </c>
      <c r="R2613" s="10">
        <f t="shared" si="121"/>
        <v>42704.335810185185</v>
      </c>
      <c r="S2613">
        <f t="shared" si="122"/>
        <v>2016</v>
      </c>
    </row>
    <row r="2614" spans="1:19" ht="42.75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8315</v>
      </c>
      <c r="P2614" t="s">
        <v>8351</v>
      </c>
      <c r="Q2614" s="10">
        <f t="shared" si="120"/>
        <v>42013.143171296295</v>
      </c>
      <c r="R2614" s="10">
        <f t="shared" si="121"/>
        <v>41982.143171296295</v>
      </c>
      <c r="S2614">
        <f t="shared" si="122"/>
        <v>2014</v>
      </c>
    </row>
    <row r="2615" spans="1:19" ht="42.75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8315</v>
      </c>
      <c r="P2615" t="s">
        <v>8351</v>
      </c>
      <c r="Q2615" s="10">
        <f t="shared" si="120"/>
        <v>41173.81821759259</v>
      </c>
      <c r="R2615" s="10">
        <f t="shared" si="121"/>
        <v>41143.81821759259</v>
      </c>
      <c r="S2615">
        <f t="shared" si="122"/>
        <v>2012</v>
      </c>
    </row>
    <row r="2616" spans="1:19" ht="42.75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8315</v>
      </c>
      <c r="P2616" t="s">
        <v>8351</v>
      </c>
      <c r="Q2616" s="10">
        <f t="shared" si="120"/>
        <v>41759.208333333336</v>
      </c>
      <c r="R2616" s="10">
        <f t="shared" si="121"/>
        <v>41730.708472222221</v>
      </c>
      <c r="S2616">
        <f t="shared" si="122"/>
        <v>2014</v>
      </c>
    </row>
    <row r="2617" spans="1:19" ht="42.75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8315</v>
      </c>
      <c r="P2617" t="s">
        <v>8351</v>
      </c>
      <c r="Q2617" s="10">
        <f t="shared" si="120"/>
        <v>42490.5</v>
      </c>
      <c r="R2617" s="10">
        <f t="shared" si="121"/>
        <v>42453.49726851852</v>
      </c>
      <c r="S2617">
        <f t="shared" si="122"/>
        <v>2016</v>
      </c>
    </row>
    <row r="2618" spans="1:19" ht="42.75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8315</v>
      </c>
      <c r="P2618" t="s">
        <v>8351</v>
      </c>
      <c r="Q2618" s="10">
        <f t="shared" si="120"/>
        <v>42241.99454861111</v>
      </c>
      <c r="R2618" s="10">
        <f t="shared" si="121"/>
        <v>42211.99454861111</v>
      </c>
      <c r="S2618">
        <f t="shared" si="122"/>
        <v>2015</v>
      </c>
    </row>
    <row r="2619" spans="1:19" ht="42.75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8315</v>
      </c>
      <c r="P2619" t="s">
        <v>8351</v>
      </c>
      <c r="Q2619" s="10">
        <f t="shared" si="120"/>
        <v>41932.874432870369</v>
      </c>
      <c r="R2619" s="10">
        <f t="shared" si="121"/>
        <v>41902.874432870369</v>
      </c>
      <c r="S2619">
        <f t="shared" si="122"/>
        <v>2014</v>
      </c>
    </row>
    <row r="2620" spans="1:19" ht="28.5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8315</v>
      </c>
      <c r="P2620" t="s">
        <v>8351</v>
      </c>
      <c r="Q2620" s="10">
        <f t="shared" si="120"/>
        <v>42339.834039351852</v>
      </c>
      <c r="R2620" s="10">
        <f t="shared" si="121"/>
        <v>42279.792372685188</v>
      </c>
      <c r="S2620">
        <f t="shared" si="122"/>
        <v>2015</v>
      </c>
    </row>
    <row r="2621" spans="1:19" ht="42.75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8315</v>
      </c>
      <c r="P2621" t="s">
        <v>8351</v>
      </c>
      <c r="Q2621" s="10">
        <f t="shared" si="120"/>
        <v>42300.458333333328</v>
      </c>
      <c r="R2621" s="10">
        <f t="shared" si="121"/>
        <v>42273.884305555555</v>
      </c>
      <c r="S2621">
        <f t="shared" si="122"/>
        <v>2015</v>
      </c>
    </row>
    <row r="2622" spans="1:19" ht="42.75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8315</v>
      </c>
      <c r="P2622" t="s">
        <v>8351</v>
      </c>
      <c r="Q2622" s="10">
        <f t="shared" si="120"/>
        <v>42288.041666666672</v>
      </c>
      <c r="R2622" s="10">
        <f t="shared" si="121"/>
        <v>42251.16715277778</v>
      </c>
      <c r="S2622">
        <f t="shared" si="122"/>
        <v>2015</v>
      </c>
    </row>
    <row r="2623" spans="1:19" ht="42.75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8315</v>
      </c>
      <c r="P2623" t="s">
        <v>8351</v>
      </c>
      <c r="Q2623" s="10">
        <f t="shared" si="120"/>
        <v>42145.74754629629</v>
      </c>
      <c r="R2623" s="10">
        <f t="shared" si="121"/>
        <v>42115.74754629629</v>
      </c>
      <c r="S2623">
        <f t="shared" si="122"/>
        <v>2015</v>
      </c>
    </row>
    <row r="2624" spans="1:19" ht="42.75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8315</v>
      </c>
      <c r="P2624" t="s">
        <v>8351</v>
      </c>
      <c r="Q2624" s="10">
        <f t="shared" si="120"/>
        <v>42734.74324074074</v>
      </c>
      <c r="R2624" s="10">
        <f t="shared" si="121"/>
        <v>42689.74324074074</v>
      </c>
      <c r="S2624">
        <f t="shared" si="122"/>
        <v>2016</v>
      </c>
    </row>
    <row r="2625" spans="1:19" ht="42.75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8315</v>
      </c>
      <c r="P2625" t="s">
        <v>8351</v>
      </c>
      <c r="Q2625" s="10">
        <f t="shared" si="120"/>
        <v>42706.256550925929</v>
      </c>
      <c r="R2625" s="10">
        <f t="shared" si="121"/>
        <v>42692.256550925929</v>
      </c>
      <c r="S2625">
        <f t="shared" si="122"/>
        <v>2016</v>
      </c>
    </row>
    <row r="2626" spans="1:19" ht="42.75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8315</v>
      </c>
      <c r="P2626" t="s">
        <v>8351</v>
      </c>
      <c r="Q2626" s="10">
        <f t="shared" si="120"/>
        <v>41165.42155092593</v>
      </c>
      <c r="R2626" s="10">
        <f t="shared" si="121"/>
        <v>41144.42155092593</v>
      </c>
      <c r="S2626">
        <f t="shared" si="122"/>
        <v>2012</v>
      </c>
    </row>
    <row r="2627" spans="1:19" ht="42.75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8315</v>
      </c>
      <c r="P2627" t="s">
        <v>8351</v>
      </c>
      <c r="Q2627" s="10">
        <f t="shared" ref="Q2627:Q2690" si="123">(I2627/60/60/24)+DATE(1970,1,1)</f>
        <v>42683.851944444439</v>
      </c>
      <c r="R2627" s="10">
        <f t="shared" ref="R2627:R2690" si="124">(J2627/60/60/24)+DATE(1970, 1,1)</f>
        <v>42658.810277777782</v>
      </c>
      <c r="S2627">
        <f t="shared" ref="S2627:S2690" si="125">YEAR(R2627)</f>
        <v>2016</v>
      </c>
    </row>
    <row r="2628" spans="1:19" ht="42.75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8315</v>
      </c>
      <c r="P2628" t="s">
        <v>8351</v>
      </c>
      <c r="Q2628" s="10">
        <f t="shared" si="123"/>
        <v>42158.628113425926</v>
      </c>
      <c r="R2628" s="10">
        <f t="shared" si="124"/>
        <v>42128.628113425926</v>
      </c>
      <c r="S2628">
        <f t="shared" si="125"/>
        <v>2015</v>
      </c>
    </row>
    <row r="2629" spans="1:19" ht="42.75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8315</v>
      </c>
      <c r="P2629" t="s">
        <v>8351</v>
      </c>
      <c r="Q2629" s="10">
        <f t="shared" si="123"/>
        <v>42334.871076388896</v>
      </c>
      <c r="R2629" s="10">
        <f t="shared" si="124"/>
        <v>42304.829409722224</v>
      </c>
      <c r="S2629">
        <f t="shared" si="125"/>
        <v>2015</v>
      </c>
    </row>
    <row r="2630" spans="1:19" ht="28.5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8315</v>
      </c>
      <c r="P2630" t="s">
        <v>8351</v>
      </c>
      <c r="Q2630" s="10">
        <f t="shared" si="123"/>
        <v>41973.966053240743</v>
      </c>
      <c r="R2630" s="10">
        <f t="shared" si="124"/>
        <v>41953.966053240743</v>
      </c>
      <c r="S2630">
        <f t="shared" si="125"/>
        <v>2014</v>
      </c>
    </row>
    <row r="2631" spans="1:19" ht="28.5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8315</v>
      </c>
      <c r="P2631" t="s">
        <v>8351</v>
      </c>
      <c r="Q2631" s="10">
        <f t="shared" si="123"/>
        <v>42138.538449074069</v>
      </c>
      <c r="R2631" s="10">
        <f t="shared" si="124"/>
        <v>42108.538449074069</v>
      </c>
      <c r="S2631">
        <f t="shared" si="125"/>
        <v>2015</v>
      </c>
    </row>
    <row r="2632" spans="1:19" ht="42.75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8315</v>
      </c>
      <c r="P2632" t="s">
        <v>8351</v>
      </c>
      <c r="Q2632" s="10">
        <f t="shared" si="123"/>
        <v>42551.416666666672</v>
      </c>
      <c r="R2632" s="10">
        <f t="shared" si="124"/>
        <v>42524.105462962965</v>
      </c>
      <c r="S2632">
        <f t="shared" si="125"/>
        <v>2016</v>
      </c>
    </row>
    <row r="2633" spans="1:19" ht="42.75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8315</v>
      </c>
      <c r="P2633" t="s">
        <v>8351</v>
      </c>
      <c r="Q2633" s="10">
        <f t="shared" si="123"/>
        <v>42246.169293981482</v>
      </c>
      <c r="R2633" s="10">
        <f t="shared" si="124"/>
        <v>42218.169293981482</v>
      </c>
      <c r="S2633">
        <f t="shared" si="125"/>
        <v>2015</v>
      </c>
    </row>
    <row r="2634" spans="1:19" ht="42.75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8315</v>
      </c>
      <c r="P2634" t="s">
        <v>8351</v>
      </c>
      <c r="Q2634" s="10">
        <f t="shared" si="123"/>
        <v>42519.061793981484</v>
      </c>
      <c r="R2634" s="10">
        <f t="shared" si="124"/>
        <v>42494.061793981484</v>
      </c>
      <c r="S2634">
        <f t="shared" si="125"/>
        <v>2016</v>
      </c>
    </row>
    <row r="2635" spans="1:19" ht="42.75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8315</v>
      </c>
      <c r="P2635" t="s">
        <v>8351</v>
      </c>
      <c r="Q2635" s="10">
        <f t="shared" si="123"/>
        <v>41697.958333333336</v>
      </c>
      <c r="R2635" s="10">
        <f t="shared" si="124"/>
        <v>41667.823287037041</v>
      </c>
      <c r="S2635">
        <f t="shared" si="125"/>
        <v>2014</v>
      </c>
    </row>
    <row r="2636" spans="1:19" ht="42.75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8315</v>
      </c>
      <c r="P2636" t="s">
        <v>8351</v>
      </c>
      <c r="Q2636" s="10">
        <f t="shared" si="123"/>
        <v>42642.656493055561</v>
      </c>
      <c r="R2636" s="10">
        <f t="shared" si="124"/>
        <v>42612.656493055561</v>
      </c>
      <c r="S2636">
        <f t="shared" si="125"/>
        <v>2016</v>
      </c>
    </row>
    <row r="2637" spans="1:19" ht="42.75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8315</v>
      </c>
      <c r="P2637" t="s">
        <v>8351</v>
      </c>
      <c r="Q2637" s="10">
        <f t="shared" si="123"/>
        <v>42072.909270833334</v>
      </c>
      <c r="R2637" s="10">
        <f t="shared" si="124"/>
        <v>42037.950937500005</v>
      </c>
      <c r="S2637">
        <f t="shared" si="125"/>
        <v>2015</v>
      </c>
    </row>
    <row r="2638" spans="1:19" ht="42.75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8315</v>
      </c>
      <c r="P2638" t="s">
        <v>8351</v>
      </c>
      <c r="Q2638" s="10">
        <f t="shared" si="123"/>
        <v>42659.041666666672</v>
      </c>
      <c r="R2638" s="10">
        <f t="shared" si="124"/>
        <v>42636.614745370374</v>
      </c>
      <c r="S2638">
        <f t="shared" si="125"/>
        <v>2016</v>
      </c>
    </row>
    <row r="2639" spans="1:19" ht="28.5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8315</v>
      </c>
      <c r="P2639" t="s">
        <v>8351</v>
      </c>
      <c r="Q2639" s="10">
        <f t="shared" si="123"/>
        <v>42655.549479166672</v>
      </c>
      <c r="R2639" s="10">
        <f t="shared" si="124"/>
        <v>42639.549479166672</v>
      </c>
      <c r="S2639">
        <f t="shared" si="125"/>
        <v>2016</v>
      </c>
    </row>
    <row r="2640" spans="1:19" ht="42.75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8315</v>
      </c>
      <c r="P2640" t="s">
        <v>8351</v>
      </c>
      <c r="Q2640" s="10">
        <f t="shared" si="123"/>
        <v>42019.913136574076</v>
      </c>
      <c r="R2640" s="10">
        <f t="shared" si="124"/>
        <v>41989.913136574076</v>
      </c>
      <c r="S2640">
        <f t="shared" si="125"/>
        <v>2014</v>
      </c>
    </row>
    <row r="2641" spans="1:19" ht="42.75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8315</v>
      </c>
      <c r="P2641" t="s">
        <v>8351</v>
      </c>
      <c r="Q2641" s="10">
        <f t="shared" si="123"/>
        <v>42054.86513888889</v>
      </c>
      <c r="R2641" s="10">
        <f t="shared" si="124"/>
        <v>42024.86513888889</v>
      </c>
      <c r="S2641">
        <f t="shared" si="125"/>
        <v>2015</v>
      </c>
    </row>
    <row r="2642" spans="1:19" ht="57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8315</v>
      </c>
      <c r="P2642" t="s">
        <v>8351</v>
      </c>
      <c r="Q2642" s="10">
        <f t="shared" si="123"/>
        <v>42163.160578703704</v>
      </c>
      <c r="R2642" s="10">
        <f t="shared" si="124"/>
        <v>42103.160578703704</v>
      </c>
      <c r="S2642">
        <f t="shared" si="125"/>
        <v>2015</v>
      </c>
    </row>
    <row r="2643" spans="1:19" ht="28.5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8315</v>
      </c>
      <c r="P2643" t="s">
        <v>8351</v>
      </c>
      <c r="Q2643" s="10">
        <f t="shared" si="123"/>
        <v>41897.839583333334</v>
      </c>
      <c r="R2643" s="10">
        <f t="shared" si="124"/>
        <v>41880.827118055553</v>
      </c>
      <c r="S2643">
        <f t="shared" si="125"/>
        <v>2014</v>
      </c>
    </row>
    <row r="2644" spans="1:19" ht="57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8315</v>
      </c>
      <c r="P2644" t="s">
        <v>8351</v>
      </c>
      <c r="Q2644" s="10">
        <f t="shared" si="123"/>
        <v>42566.289583333331</v>
      </c>
      <c r="R2644" s="10">
        <f t="shared" si="124"/>
        <v>42536.246620370366</v>
      </c>
      <c r="S2644">
        <f t="shared" si="125"/>
        <v>2016</v>
      </c>
    </row>
    <row r="2645" spans="1:19" ht="42.75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8315</v>
      </c>
      <c r="P2645" t="s">
        <v>8351</v>
      </c>
      <c r="Q2645" s="10">
        <f t="shared" si="123"/>
        <v>42725.332638888889</v>
      </c>
      <c r="R2645" s="10">
        <f t="shared" si="124"/>
        <v>42689.582349537035</v>
      </c>
      <c r="S2645">
        <f t="shared" si="125"/>
        <v>2016</v>
      </c>
    </row>
    <row r="2646" spans="1:19" ht="42.75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8315</v>
      </c>
      <c r="P2646" t="s">
        <v>8351</v>
      </c>
      <c r="Q2646" s="10">
        <f t="shared" si="123"/>
        <v>42804.792071759264</v>
      </c>
      <c r="R2646" s="10">
        <f t="shared" si="124"/>
        <v>42774.792071759264</v>
      </c>
      <c r="S2646">
        <f t="shared" si="125"/>
        <v>2017</v>
      </c>
    </row>
    <row r="2647" spans="1:19" ht="42.75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8315</v>
      </c>
      <c r="P2647" t="s">
        <v>8351</v>
      </c>
      <c r="Q2647" s="10">
        <f t="shared" si="123"/>
        <v>41951.884293981479</v>
      </c>
      <c r="R2647" s="10">
        <f t="shared" si="124"/>
        <v>41921.842627314814</v>
      </c>
      <c r="S2647">
        <f t="shared" si="125"/>
        <v>2014</v>
      </c>
    </row>
    <row r="2648" spans="1:19" ht="42.75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8315</v>
      </c>
      <c r="P2648" t="s">
        <v>8351</v>
      </c>
      <c r="Q2648" s="10">
        <f t="shared" si="123"/>
        <v>42256.313298611116</v>
      </c>
      <c r="R2648" s="10">
        <f t="shared" si="124"/>
        <v>42226.313298611116</v>
      </c>
      <c r="S2648">
        <f t="shared" si="125"/>
        <v>2015</v>
      </c>
    </row>
    <row r="2649" spans="1:19" ht="42.75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8315</v>
      </c>
      <c r="P2649" t="s">
        <v>8351</v>
      </c>
      <c r="Q2649" s="10">
        <f t="shared" si="123"/>
        <v>42230.261793981481</v>
      </c>
      <c r="R2649" s="10">
        <f t="shared" si="124"/>
        <v>42200.261793981481</v>
      </c>
      <c r="S2649">
        <f t="shared" si="125"/>
        <v>2015</v>
      </c>
    </row>
    <row r="2650" spans="1:19" ht="42.75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8315</v>
      </c>
      <c r="P2650" t="s">
        <v>8351</v>
      </c>
      <c r="Q2650" s="10">
        <f t="shared" si="123"/>
        <v>42438.714814814812</v>
      </c>
      <c r="R2650" s="10">
        <f t="shared" si="124"/>
        <v>42408.714814814812</v>
      </c>
      <c r="S2650">
        <f t="shared" si="125"/>
        <v>2016</v>
      </c>
    </row>
    <row r="2651" spans="1:19" ht="28.5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8315</v>
      </c>
      <c r="P2651" t="s">
        <v>8351</v>
      </c>
      <c r="Q2651" s="10">
        <f t="shared" si="123"/>
        <v>42401.99700231482</v>
      </c>
      <c r="R2651" s="10">
        <f t="shared" si="124"/>
        <v>42341.99700231482</v>
      </c>
      <c r="S2651">
        <f t="shared" si="125"/>
        <v>2015</v>
      </c>
    </row>
    <row r="2652" spans="1:19" ht="42.75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8315</v>
      </c>
      <c r="P2652" t="s">
        <v>8351</v>
      </c>
      <c r="Q2652" s="10">
        <f t="shared" si="123"/>
        <v>42725.624340277776</v>
      </c>
      <c r="R2652" s="10">
        <f t="shared" si="124"/>
        <v>42695.624340277776</v>
      </c>
      <c r="S2652">
        <f t="shared" si="125"/>
        <v>2016</v>
      </c>
    </row>
    <row r="2653" spans="1:19" ht="42.75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8315</v>
      </c>
      <c r="P2653" t="s">
        <v>8351</v>
      </c>
      <c r="Q2653" s="10">
        <f t="shared" si="123"/>
        <v>42355.805659722217</v>
      </c>
      <c r="R2653" s="10">
        <f t="shared" si="124"/>
        <v>42327.805659722217</v>
      </c>
      <c r="S2653">
        <f t="shared" si="125"/>
        <v>2015</v>
      </c>
    </row>
    <row r="2654" spans="1:19" ht="42.75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8315</v>
      </c>
      <c r="P2654" t="s">
        <v>8351</v>
      </c>
      <c r="Q2654" s="10">
        <f t="shared" si="123"/>
        <v>41983.158854166672</v>
      </c>
      <c r="R2654" s="10">
        <f t="shared" si="124"/>
        <v>41953.158854166672</v>
      </c>
      <c r="S2654">
        <f t="shared" si="125"/>
        <v>2014</v>
      </c>
    </row>
    <row r="2655" spans="1:19" ht="42.75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8315</v>
      </c>
      <c r="P2655" t="s">
        <v>8351</v>
      </c>
      <c r="Q2655" s="10">
        <f t="shared" si="123"/>
        <v>41803.166666666664</v>
      </c>
      <c r="R2655" s="10">
        <f t="shared" si="124"/>
        <v>41771.651932870373</v>
      </c>
      <c r="S2655">
        <f t="shared" si="125"/>
        <v>2014</v>
      </c>
    </row>
    <row r="2656" spans="1:19" ht="42.75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8315</v>
      </c>
      <c r="P2656" t="s">
        <v>8351</v>
      </c>
      <c r="Q2656" s="10">
        <f t="shared" si="123"/>
        <v>42115.559328703705</v>
      </c>
      <c r="R2656" s="10">
        <f t="shared" si="124"/>
        <v>42055.600995370376</v>
      </c>
      <c r="S2656">
        <f t="shared" si="125"/>
        <v>2015</v>
      </c>
    </row>
    <row r="2657" spans="1:19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8315</v>
      </c>
      <c r="P2657" t="s">
        <v>8351</v>
      </c>
      <c r="Q2657" s="10">
        <f t="shared" si="123"/>
        <v>42409.833333333328</v>
      </c>
      <c r="R2657" s="10">
        <f t="shared" si="124"/>
        <v>42381.866284722222</v>
      </c>
      <c r="S2657">
        <f t="shared" si="125"/>
        <v>2016</v>
      </c>
    </row>
    <row r="2658" spans="1:19" ht="28.5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8315</v>
      </c>
      <c r="P2658" t="s">
        <v>8351</v>
      </c>
      <c r="Q2658" s="10">
        <f t="shared" si="123"/>
        <v>42806.791666666672</v>
      </c>
      <c r="R2658" s="10">
        <f t="shared" si="124"/>
        <v>42767.688518518517</v>
      </c>
      <c r="S2658">
        <f t="shared" si="125"/>
        <v>2017</v>
      </c>
    </row>
    <row r="2659" spans="1:19" ht="42.75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8315</v>
      </c>
      <c r="P2659" t="s">
        <v>8351</v>
      </c>
      <c r="Q2659" s="10">
        <f t="shared" si="123"/>
        <v>42585.0625</v>
      </c>
      <c r="R2659" s="10">
        <f t="shared" si="124"/>
        <v>42551.928854166668</v>
      </c>
      <c r="S2659">
        <f t="shared" si="125"/>
        <v>2016</v>
      </c>
    </row>
    <row r="2660" spans="1:19" ht="42.75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8315</v>
      </c>
      <c r="P2660" t="s">
        <v>8351</v>
      </c>
      <c r="Q2660" s="10">
        <f t="shared" si="123"/>
        <v>42581.884189814817</v>
      </c>
      <c r="R2660" s="10">
        <f t="shared" si="124"/>
        <v>42551.884189814817</v>
      </c>
      <c r="S2660">
        <f t="shared" si="125"/>
        <v>2016</v>
      </c>
    </row>
    <row r="2661" spans="1:19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8315</v>
      </c>
      <c r="P2661" t="s">
        <v>8351</v>
      </c>
      <c r="Q2661" s="10">
        <f t="shared" si="123"/>
        <v>42112.069560185191</v>
      </c>
      <c r="R2661" s="10">
        <f t="shared" si="124"/>
        <v>42082.069560185191</v>
      </c>
      <c r="S2661">
        <f t="shared" si="125"/>
        <v>2015</v>
      </c>
    </row>
    <row r="2662" spans="1:19" ht="42.75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8315</v>
      </c>
      <c r="P2662" t="s">
        <v>8351</v>
      </c>
      <c r="Q2662" s="10">
        <f t="shared" si="123"/>
        <v>42332.754837962959</v>
      </c>
      <c r="R2662" s="10">
        <f t="shared" si="124"/>
        <v>42272.713171296295</v>
      </c>
      <c r="S2662">
        <f t="shared" si="125"/>
        <v>2015</v>
      </c>
    </row>
    <row r="2663" spans="1:19" ht="42.75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8315</v>
      </c>
      <c r="P2663" t="s">
        <v>8352</v>
      </c>
      <c r="Q2663" s="10">
        <f t="shared" si="123"/>
        <v>41572.958449074074</v>
      </c>
      <c r="R2663" s="10">
        <f t="shared" si="124"/>
        <v>41542.958449074074</v>
      </c>
      <c r="S2663">
        <f t="shared" si="125"/>
        <v>2013</v>
      </c>
    </row>
    <row r="2664" spans="1:19" ht="42.75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8315</v>
      </c>
      <c r="P2664" t="s">
        <v>8352</v>
      </c>
      <c r="Q2664" s="10">
        <f t="shared" si="123"/>
        <v>42237.746678240743</v>
      </c>
      <c r="R2664" s="10">
        <f t="shared" si="124"/>
        <v>42207.746678240743</v>
      </c>
      <c r="S2664">
        <f t="shared" si="125"/>
        <v>2015</v>
      </c>
    </row>
    <row r="2665" spans="1:19" ht="42.75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8315</v>
      </c>
      <c r="P2665" t="s">
        <v>8352</v>
      </c>
      <c r="Q2665" s="10">
        <f t="shared" si="123"/>
        <v>42251.625</v>
      </c>
      <c r="R2665" s="10">
        <f t="shared" si="124"/>
        <v>42222.622766203705</v>
      </c>
      <c r="S2665">
        <f t="shared" si="125"/>
        <v>2015</v>
      </c>
    </row>
    <row r="2666" spans="1:19" ht="42.75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8315</v>
      </c>
      <c r="P2666" t="s">
        <v>8352</v>
      </c>
      <c r="Q2666" s="10">
        <f t="shared" si="123"/>
        <v>42347.290972222225</v>
      </c>
      <c r="R2666" s="10">
        <f t="shared" si="124"/>
        <v>42313.02542824074</v>
      </c>
      <c r="S2666">
        <f t="shared" si="125"/>
        <v>2015</v>
      </c>
    </row>
    <row r="2667" spans="1:19" ht="42.75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8315</v>
      </c>
      <c r="P2667" t="s">
        <v>8352</v>
      </c>
      <c r="Q2667" s="10">
        <f t="shared" si="123"/>
        <v>42128.895532407405</v>
      </c>
      <c r="R2667" s="10">
        <f t="shared" si="124"/>
        <v>42083.895532407405</v>
      </c>
      <c r="S2667">
        <f t="shared" si="125"/>
        <v>2015</v>
      </c>
    </row>
    <row r="2668" spans="1:19" ht="42.75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8315</v>
      </c>
      <c r="P2668" t="s">
        <v>8352</v>
      </c>
      <c r="Q2668" s="10">
        <f t="shared" si="123"/>
        <v>42272.875</v>
      </c>
      <c r="R2668" s="10">
        <f t="shared" si="124"/>
        <v>42235.764340277776</v>
      </c>
      <c r="S2668">
        <f t="shared" si="125"/>
        <v>2015</v>
      </c>
    </row>
    <row r="2669" spans="1:19" ht="42.75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8315</v>
      </c>
      <c r="P2669" t="s">
        <v>8352</v>
      </c>
      <c r="Q2669" s="10">
        <f t="shared" si="123"/>
        <v>42410.926111111112</v>
      </c>
      <c r="R2669" s="10">
        <f t="shared" si="124"/>
        <v>42380.926111111112</v>
      </c>
      <c r="S2669">
        <f t="shared" si="125"/>
        <v>2016</v>
      </c>
    </row>
    <row r="2670" spans="1:19" ht="28.5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8315</v>
      </c>
      <c r="P2670" t="s">
        <v>8352</v>
      </c>
      <c r="Q2670" s="10">
        <f t="shared" si="123"/>
        <v>42317.60555555555</v>
      </c>
      <c r="R2670" s="10">
        <f t="shared" si="124"/>
        <v>42275.588715277772</v>
      </c>
      <c r="S2670">
        <f t="shared" si="125"/>
        <v>2015</v>
      </c>
    </row>
    <row r="2671" spans="1:19" ht="42.75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8315</v>
      </c>
      <c r="P2671" t="s">
        <v>8352</v>
      </c>
      <c r="Q2671" s="10">
        <f t="shared" si="123"/>
        <v>42379.035833333335</v>
      </c>
      <c r="R2671" s="10">
        <f t="shared" si="124"/>
        <v>42319.035833333335</v>
      </c>
      <c r="S2671">
        <f t="shared" si="125"/>
        <v>2015</v>
      </c>
    </row>
    <row r="2672" spans="1:19" ht="42.75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8315</v>
      </c>
      <c r="P2672" t="s">
        <v>8352</v>
      </c>
      <c r="Q2672" s="10">
        <f t="shared" si="123"/>
        <v>41849.020601851851</v>
      </c>
      <c r="R2672" s="10">
        <f t="shared" si="124"/>
        <v>41821.020601851851</v>
      </c>
      <c r="S2672">
        <f t="shared" si="125"/>
        <v>2014</v>
      </c>
    </row>
    <row r="2673" spans="1:19" ht="42.75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8315</v>
      </c>
      <c r="P2673" t="s">
        <v>8352</v>
      </c>
      <c r="Q2673" s="10">
        <f t="shared" si="123"/>
        <v>41992.818055555559</v>
      </c>
      <c r="R2673" s="10">
        <f t="shared" si="124"/>
        <v>41962.749027777783</v>
      </c>
      <c r="S2673">
        <f t="shared" si="125"/>
        <v>2014</v>
      </c>
    </row>
    <row r="2674" spans="1:19" ht="42.75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8315</v>
      </c>
      <c r="P2674" t="s">
        <v>8352</v>
      </c>
      <c r="Q2674" s="10">
        <f t="shared" si="123"/>
        <v>42366.25</v>
      </c>
      <c r="R2674" s="10">
        <f t="shared" si="124"/>
        <v>42344.884143518517</v>
      </c>
      <c r="S2674">
        <f t="shared" si="125"/>
        <v>2015</v>
      </c>
    </row>
    <row r="2675" spans="1:19" ht="42.75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8315</v>
      </c>
      <c r="P2675" t="s">
        <v>8352</v>
      </c>
      <c r="Q2675" s="10">
        <f t="shared" si="123"/>
        <v>41941.947916666664</v>
      </c>
      <c r="R2675" s="10">
        <f t="shared" si="124"/>
        <v>41912.541655092595</v>
      </c>
      <c r="S2675">
        <f t="shared" si="125"/>
        <v>2014</v>
      </c>
    </row>
    <row r="2676" spans="1:19" ht="57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8315</v>
      </c>
      <c r="P2676" t="s">
        <v>8352</v>
      </c>
      <c r="Q2676" s="10">
        <f t="shared" si="123"/>
        <v>42556.207638888889</v>
      </c>
      <c r="R2676" s="10">
        <f t="shared" si="124"/>
        <v>42529.632754629631</v>
      </c>
      <c r="S2676">
        <f t="shared" si="125"/>
        <v>2016</v>
      </c>
    </row>
    <row r="2677" spans="1:19" ht="42.75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8315</v>
      </c>
      <c r="P2677" t="s">
        <v>8352</v>
      </c>
      <c r="Q2677" s="10">
        <f t="shared" si="123"/>
        <v>41953.899178240739</v>
      </c>
      <c r="R2677" s="10">
        <f t="shared" si="124"/>
        <v>41923.857511574075</v>
      </c>
      <c r="S2677">
        <f t="shared" si="125"/>
        <v>2014</v>
      </c>
    </row>
    <row r="2678" spans="1:19" ht="42.75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8315</v>
      </c>
      <c r="P2678" t="s">
        <v>8352</v>
      </c>
      <c r="Q2678" s="10">
        <f t="shared" si="123"/>
        <v>42512.624699074076</v>
      </c>
      <c r="R2678" s="10">
        <f t="shared" si="124"/>
        <v>42482.624699074076</v>
      </c>
      <c r="S2678">
        <f t="shared" si="125"/>
        <v>2016</v>
      </c>
    </row>
    <row r="2679" spans="1:19" ht="42.75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8315</v>
      </c>
      <c r="P2679" t="s">
        <v>8352</v>
      </c>
      <c r="Q2679" s="10">
        <f t="shared" si="123"/>
        <v>41823.029432870368</v>
      </c>
      <c r="R2679" s="10">
        <f t="shared" si="124"/>
        <v>41793.029432870368</v>
      </c>
      <c r="S2679">
        <f t="shared" si="125"/>
        <v>2014</v>
      </c>
    </row>
    <row r="2680" spans="1:19" ht="42.75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8315</v>
      </c>
      <c r="P2680" t="s">
        <v>8352</v>
      </c>
      <c r="Q2680" s="10">
        <f t="shared" si="123"/>
        <v>42271.798206018517</v>
      </c>
      <c r="R2680" s="10">
        <f t="shared" si="124"/>
        <v>42241.798206018517</v>
      </c>
      <c r="S2680">
        <f t="shared" si="125"/>
        <v>2015</v>
      </c>
    </row>
    <row r="2681" spans="1:19" ht="42.75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8315</v>
      </c>
      <c r="P2681" t="s">
        <v>8352</v>
      </c>
      <c r="Q2681" s="10">
        <f t="shared" si="123"/>
        <v>42063.001087962963</v>
      </c>
      <c r="R2681" s="10">
        <f t="shared" si="124"/>
        <v>42033.001087962963</v>
      </c>
      <c r="S2681">
        <f t="shared" si="125"/>
        <v>2015</v>
      </c>
    </row>
    <row r="2682" spans="1:19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8315</v>
      </c>
      <c r="P2682" t="s">
        <v>8352</v>
      </c>
      <c r="Q2682" s="10">
        <f t="shared" si="123"/>
        <v>42466.170034722221</v>
      </c>
      <c r="R2682" s="10">
        <f t="shared" si="124"/>
        <v>42436.211701388893</v>
      </c>
      <c r="S2682">
        <f t="shared" si="125"/>
        <v>2016</v>
      </c>
    </row>
    <row r="2683" spans="1:19" ht="42.75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8332</v>
      </c>
      <c r="P2683" t="s">
        <v>8333</v>
      </c>
      <c r="Q2683" s="10">
        <f t="shared" si="123"/>
        <v>41830.895254629628</v>
      </c>
      <c r="R2683" s="10">
        <f t="shared" si="124"/>
        <v>41805.895254629628</v>
      </c>
      <c r="S2683">
        <f t="shared" si="125"/>
        <v>2014</v>
      </c>
    </row>
    <row r="2684" spans="1:19" ht="42.75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8332</v>
      </c>
      <c r="P2684" t="s">
        <v>8333</v>
      </c>
      <c r="Q2684" s="10">
        <f t="shared" si="123"/>
        <v>41965.249305555553</v>
      </c>
      <c r="R2684" s="10">
        <f t="shared" si="124"/>
        <v>41932.871990740743</v>
      </c>
      <c r="S2684">
        <f t="shared" si="125"/>
        <v>2014</v>
      </c>
    </row>
    <row r="2685" spans="1:19" ht="42.75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8332</v>
      </c>
      <c r="P2685" t="s">
        <v>8333</v>
      </c>
      <c r="Q2685" s="10">
        <f t="shared" si="123"/>
        <v>42064.75509259259</v>
      </c>
      <c r="R2685" s="10">
        <f t="shared" si="124"/>
        <v>42034.75509259259</v>
      </c>
      <c r="S2685">
        <f t="shared" si="125"/>
        <v>2015</v>
      </c>
    </row>
    <row r="2686" spans="1:19" ht="42.75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8332</v>
      </c>
      <c r="P2686" t="s">
        <v>8333</v>
      </c>
      <c r="Q2686" s="10">
        <f t="shared" si="123"/>
        <v>41860.914641203701</v>
      </c>
      <c r="R2686" s="10">
        <f t="shared" si="124"/>
        <v>41820.914641203701</v>
      </c>
      <c r="S2686">
        <f t="shared" si="125"/>
        <v>2014</v>
      </c>
    </row>
    <row r="2687" spans="1:19" ht="42.75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8332</v>
      </c>
      <c r="P2687" t="s">
        <v>8333</v>
      </c>
      <c r="Q2687" s="10">
        <f t="shared" si="123"/>
        <v>42121.654282407413</v>
      </c>
      <c r="R2687" s="10">
        <f t="shared" si="124"/>
        <v>42061.69594907407</v>
      </c>
      <c r="S2687">
        <f t="shared" si="125"/>
        <v>2015</v>
      </c>
    </row>
    <row r="2688" spans="1:19" ht="42.75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8332</v>
      </c>
      <c r="P2688" t="s">
        <v>8333</v>
      </c>
      <c r="Q2688" s="10">
        <f t="shared" si="123"/>
        <v>41912.974803240737</v>
      </c>
      <c r="R2688" s="10">
        <f t="shared" si="124"/>
        <v>41892.974803240737</v>
      </c>
      <c r="S2688">
        <f t="shared" si="125"/>
        <v>2014</v>
      </c>
    </row>
    <row r="2689" spans="1:19" ht="42.75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8332</v>
      </c>
      <c r="P2689" t="s">
        <v>8333</v>
      </c>
      <c r="Q2689" s="10">
        <f t="shared" si="123"/>
        <v>42184.64025462963</v>
      </c>
      <c r="R2689" s="10">
        <f t="shared" si="124"/>
        <v>42154.64025462963</v>
      </c>
      <c r="S2689">
        <f t="shared" si="125"/>
        <v>2015</v>
      </c>
    </row>
    <row r="2690" spans="1:19" ht="28.5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8332</v>
      </c>
      <c r="P2690" t="s">
        <v>8333</v>
      </c>
      <c r="Q2690" s="10">
        <f t="shared" si="123"/>
        <v>42059.125</v>
      </c>
      <c r="R2690" s="10">
        <f t="shared" si="124"/>
        <v>42028.118865740747</v>
      </c>
      <c r="S2690">
        <f t="shared" si="125"/>
        <v>2015</v>
      </c>
    </row>
    <row r="2691" spans="1:19" ht="42.75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8332</v>
      </c>
      <c r="P2691" t="s">
        <v>8333</v>
      </c>
      <c r="Q2691" s="10">
        <f t="shared" ref="Q2691:Q2754" si="126">(I2691/60/60/24)+DATE(1970,1,1)</f>
        <v>42581.961689814809</v>
      </c>
      <c r="R2691" s="10">
        <f t="shared" ref="R2691:R2754" si="127">(J2691/60/60/24)+DATE(1970, 1,1)</f>
        <v>42551.961689814809</v>
      </c>
      <c r="S2691">
        <f t="shared" ref="S2691:S2754" si="128">YEAR(R2691)</f>
        <v>2016</v>
      </c>
    </row>
    <row r="2692" spans="1:19" ht="42.75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8332</v>
      </c>
      <c r="P2692" t="s">
        <v>8333</v>
      </c>
      <c r="Q2692" s="10">
        <f t="shared" si="126"/>
        <v>42158.105046296296</v>
      </c>
      <c r="R2692" s="10">
        <f t="shared" si="127"/>
        <v>42113.105046296296</v>
      </c>
      <c r="S2692">
        <f t="shared" si="128"/>
        <v>2015</v>
      </c>
    </row>
    <row r="2693" spans="1:19" ht="28.5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8332</v>
      </c>
      <c r="P2693" t="s">
        <v>8333</v>
      </c>
      <c r="Q2693" s="10">
        <f t="shared" si="126"/>
        <v>42134.724039351851</v>
      </c>
      <c r="R2693" s="10">
        <f t="shared" si="127"/>
        <v>42089.724039351851</v>
      </c>
      <c r="S2693">
        <f t="shared" si="128"/>
        <v>2015</v>
      </c>
    </row>
    <row r="2694" spans="1:19" ht="42.75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8332</v>
      </c>
      <c r="P2694" t="s">
        <v>8333</v>
      </c>
      <c r="Q2694" s="10">
        <f t="shared" si="126"/>
        <v>42088.292361111111</v>
      </c>
      <c r="R2694" s="10">
        <f t="shared" si="127"/>
        <v>42058.334027777775</v>
      </c>
      <c r="S2694">
        <f t="shared" si="128"/>
        <v>2015</v>
      </c>
    </row>
    <row r="2695" spans="1:19" ht="42.75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8332</v>
      </c>
      <c r="P2695" t="s">
        <v>8333</v>
      </c>
      <c r="Q2695" s="10">
        <f t="shared" si="126"/>
        <v>41864.138495370367</v>
      </c>
      <c r="R2695" s="10">
        <f t="shared" si="127"/>
        <v>41834.138495370367</v>
      </c>
      <c r="S2695">
        <f t="shared" si="128"/>
        <v>2014</v>
      </c>
    </row>
    <row r="2696" spans="1:19" ht="42.75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8332</v>
      </c>
      <c r="P2696" t="s">
        <v>8333</v>
      </c>
      <c r="Q2696" s="10">
        <f t="shared" si="126"/>
        <v>41908.140497685185</v>
      </c>
      <c r="R2696" s="10">
        <f t="shared" si="127"/>
        <v>41878.140497685185</v>
      </c>
      <c r="S2696">
        <f t="shared" si="128"/>
        <v>2014</v>
      </c>
    </row>
    <row r="2697" spans="1:19" ht="28.5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8332</v>
      </c>
      <c r="P2697" t="s">
        <v>8333</v>
      </c>
      <c r="Q2697" s="10">
        <f t="shared" si="126"/>
        <v>42108.14025462963</v>
      </c>
      <c r="R2697" s="10">
        <f t="shared" si="127"/>
        <v>42048.181921296295</v>
      </c>
      <c r="S2697">
        <f t="shared" si="128"/>
        <v>2015</v>
      </c>
    </row>
    <row r="2698" spans="1:19" ht="42.75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8332</v>
      </c>
      <c r="P2698" t="s">
        <v>8333</v>
      </c>
      <c r="Q2698" s="10">
        <f t="shared" si="126"/>
        <v>41998.844444444447</v>
      </c>
      <c r="R2698" s="10">
        <f t="shared" si="127"/>
        <v>41964.844444444447</v>
      </c>
      <c r="S2698">
        <f t="shared" si="128"/>
        <v>2014</v>
      </c>
    </row>
    <row r="2699" spans="1:19" ht="42.75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8332</v>
      </c>
      <c r="P2699" t="s">
        <v>8333</v>
      </c>
      <c r="Q2699" s="10">
        <f t="shared" si="126"/>
        <v>42218.916666666672</v>
      </c>
      <c r="R2699" s="10">
        <f t="shared" si="127"/>
        <v>42187.940081018518</v>
      </c>
      <c r="S2699">
        <f t="shared" si="128"/>
        <v>2015</v>
      </c>
    </row>
    <row r="2700" spans="1:19" ht="42.75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8332</v>
      </c>
      <c r="P2700" t="s">
        <v>8333</v>
      </c>
      <c r="Q2700" s="10">
        <f t="shared" si="126"/>
        <v>41817.898240740738</v>
      </c>
      <c r="R2700" s="10">
        <f t="shared" si="127"/>
        <v>41787.898240740738</v>
      </c>
      <c r="S2700">
        <f t="shared" si="128"/>
        <v>2014</v>
      </c>
    </row>
    <row r="2701" spans="1:19" ht="42.75" x14ac:dyDescent="0.4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8332</v>
      </c>
      <c r="P2701" t="s">
        <v>8333</v>
      </c>
      <c r="Q2701" s="10">
        <f t="shared" si="126"/>
        <v>41859.896562499998</v>
      </c>
      <c r="R2701" s="10">
        <f t="shared" si="127"/>
        <v>41829.896562499998</v>
      </c>
      <c r="S2701">
        <f t="shared" si="128"/>
        <v>2014</v>
      </c>
    </row>
    <row r="2702" spans="1:19" ht="42.75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8332</v>
      </c>
      <c r="P2702" t="s">
        <v>8333</v>
      </c>
      <c r="Q2702" s="10">
        <f t="shared" si="126"/>
        <v>41900.87467592593</v>
      </c>
      <c r="R2702" s="10">
        <f t="shared" si="127"/>
        <v>41870.87467592593</v>
      </c>
      <c r="S2702">
        <f t="shared" si="128"/>
        <v>2014</v>
      </c>
    </row>
    <row r="2703" spans="1:19" ht="42.75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8313</v>
      </c>
      <c r="P2703" t="s">
        <v>8353</v>
      </c>
      <c r="Q2703" s="10">
        <f t="shared" si="126"/>
        <v>42832.733032407406</v>
      </c>
      <c r="R2703" s="10">
        <f t="shared" si="127"/>
        <v>42801.774699074071</v>
      </c>
      <c r="S2703">
        <f t="shared" si="128"/>
        <v>2017</v>
      </c>
    </row>
    <row r="2704" spans="1:19" ht="42.75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8313</v>
      </c>
      <c r="P2704" t="s">
        <v>8353</v>
      </c>
      <c r="Q2704" s="10">
        <f t="shared" si="126"/>
        <v>42830.760150462964</v>
      </c>
      <c r="R2704" s="10">
        <f t="shared" si="127"/>
        <v>42800.801817129628</v>
      </c>
      <c r="S2704">
        <f t="shared" si="128"/>
        <v>2017</v>
      </c>
    </row>
    <row r="2705" spans="1:19" ht="28.5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8313</v>
      </c>
      <c r="P2705" t="s">
        <v>8353</v>
      </c>
      <c r="Q2705" s="10">
        <f t="shared" si="126"/>
        <v>42816.648495370369</v>
      </c>
      <c r="R2705" s="10">
        <f t="shared" si="127"/>
        <v>42756.690162037034</v>
      </c>
      <c r="S2705">
        <f t="shared" si="128"/>
        <v>2017</v>
      </c>
    </row>
    <row r="2706" spans="1:19" ht="42.75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8313</v>
      </c>
      <c r="P2706" t="s">
        <v>8353</v>
      </c>
      <c r="Q2706" s="10">
        <f t="shared" si="126"/>
        <v>42830.820763888885</v>
      </c>
      <c r="R2706" s="10">
        <f t="shared" si="127"/>
        <v>42787.862430555557</v>
      </c>
      <c r="S2706">
        <f t="shared" si="128"/>
        <v>2017</v>
      </c>
    </row>
    <row r="2707" spans="1:19" ht="28.5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8313</v>
      </c>
      <c r="P2707" t="s">
        <v>8353</v>
      </c>
      <c r="Q2707" s="10">
        <f t="shared" si="126"/>
        <v>42818.874513888892</v>
      </c>
      <c r="R2707" s="10">
        <f t="shared" si="127"/>
        <v>42773.916180555556</v>
      </c>
      <c r="S2707">
        <f t="shared" si="128"/>
        <v>2017</v>
      </c>
    </row>
    <row r="2708" spans="1:19" ht="42.75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8313</v>
      </c>
      <c r="P2708" t="s">
        <v>8353</v>
      </c>
      <c r="Q2708" s="10">
        <f t="shared" si="126"/>
        <v>41928.290972222225</v>
      </c>
      <c r="R2708" s="10">
        <f t="shared" si="127"/>
        <v>41899.294942129629</v>
      </c>
      <c r="S2708">
        <f t="shared" si="128"/>
        <v>2014</v>
      </c>
    </row>
    <row r="2709" spans="1:19" ht="42.75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8313</v>
      </c>
      <c r="P2709" t="s">
        <v>8353</v>
      </c>
      <c r="Q2709" s="10">
        <f t="shared" si="126"/>
        <v>41421.290972222225</v>
      </c>
      <c r="R2709" s="10">
        <f t="shared" si="127"/>
        <v>41391.782905092594</v>
      </c>
      <c r="S2709">
        <f t="shared" si="128"/>
        <v>2013</v>
      </c>
    </row>
    <row r="2710" spans="1:19" ht="42.75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8313</v>
      </c>
      <c r="P2710" t="s">
        <v>8353</v>
      </c>
      <c r="Q2710" s="10">
        <f t="shared" si="126"/>
        <v>42572.698217592595</v>
      </c>
      <c r="R2710" s="10">
        <f t="shared" si="127"/>
        <v>42512.698217592595</v>
      </c>
      <c r="S2710">
        <f t="shared" si="128"/>
        <v>2016</v>
      </c>
    </row>
    <row r="2711" spans="1:19" ht="42.75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8313</v>
      </c>
      <c r="P2711" t="s">
        <v>8353</v>
      </c>
      <c r="Q2711" s="10">
        <f t="shared" si="126"/>
        <v>42647.165972222225</v>
      </c>
      <c r="R2711" s="10">
        <f t="shared" si="127"/>
        <v>42612.149780092594</v>
      </c>
      <c r="S2711">
        <f t="shared" si="128"/>
        <v>2016</v>
      </c>
    </row>
    <row r="2712" spans="1:19" ht="28.5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8313</v>
      </c>
      <c r="P2712" t="s">
        <v>8353</v>
      </c>
      <c r="Q2712" s="10">
        <f t="shared" si="126"/>
        <v>41860.083333333336</v>
      </c>
      <c r="R2712" s="10">
        <f t="shared" si="127"/>
        <v>41828.229490740741</v>
      </c>
      <c r="S2712">
        <f t="shared" si="128"/>
        <v>2014</v>
      </c>
    </row>
    <row r="2713" spans="1:19" ht="42.75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8313</v>
      </c>
      <c r="P2713" t="s">
        <v>8353</v>
      </c>
      <c r="Q2713" s="10">
        <f t="shared" si="126"/>
        <v>41810.917361111111</v>
      </c>
      <c r="R2713" s="10">
        <f t="shared" si="127"/>
        <v>41780.745254629634</v>
      </c>
      <c r="S2713">
        <f t="shared" si="128"/>
        <v>2014</v>
      </c>
    </row>
    <row r="2714" spans="1:19" ht="42.75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8313</v>
      </c>
      <c r="P2714" t="s">
        <v>8353</v>
      </c>
      <c r="Q2714" s="10">
        <f t="shared" si="126"/>
        <v>41468.75</v>
      </c>
      <c r="R2714" s="10">
        <f t="shared" si="127"/>
        <v>41432.062037037038</v>
      </c>
      <c r="S2714">
        <f t="shared" si="128"/>
        <v>2013</v>
      </c>
    </row>
    <row r="2715" spans="1:19" ht="42.75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8313</v>
      </c>
      <c r="P2715" t="s">
        <v>8353</v>
      </c>
      <c r="Q2715" s="10">
        <f t="shared" si="126"/>
        <v>42362.653749999998</v>
      </c>
      <c r="R2715" s="10">
        <f t="shared" si="127"/>
        <v>42322.653749999998</v>
      </c>
      <c r="S2715">
        <f t="shared" si="128"/>
        <v>2015</v>
      </c>
    </row>
    <row r="2716" spans="1:19" ht="28.5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8313</v>
      </c>
      <c r="P2716" t="s">
        <v>8353</v>
      </c>
      <c r="Q2716" s="10">
        <f t="shared" si="126"/>
        <v>42657.958333333328</v>
      </c>
      <c r="R2716" s="10">
        <f t="shared" si="127"/>
        <v>42629.655046296291</v>
      </c>
      <c r="S2716">
        <f t="shared" si="128"/>
        <v>2016</v>
      </c>
    </row>
    <row r="2717" spans="1:19" ht="42.75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8313</v>
      </c>
      <c r="P2717" t="s">
        <v>8353</v>
      </c>
      <c r="Q2717" s="10">
        <f t="shared" si="126"/>
        <v>42421.398472222223</v>
      </c>
      <c r="R2717" s="10">
        <f t="shared" si="127"/>
        <v>42387.398472222223</v>
      </c>
      <c r="S2717">
        <f t="shared" si="128"/>
        <v>2016</v>
      </c>
    </row>
    <row r="2718" spans="1:19" ht="57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8313</v>
      </c>
      <c r="P2718" t="s">
        <v>8353</v>
      </c>
      <c r="Q2718" s="10">
        <f t="shared" si="126"/>
        <v>42285.333252314813</v>
      </c>
      <c r="R2718" s="10">
        <f t="shared" si="127"/>
        <v>42255.333252314813</v>
      </c>
      <c r="S2718">
        <f t="shared" si="128"/>
        <v>2015</v>
      </c>
    </row>
    <row r="2719" spans="1:19" ht="42.75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8313</v>
      </c>
      <c r="P2719" t="s">
        <v>8353</v>
      </c>
      <c r="Q2719" s="10">
        <f t="shared" si="126"/>
        <v>41979.956585648149</v>
      </c>
      <c r="R2719" s="10">
        <f t="shared" si="127"/>
        <v>41934.914918981485</v>
      </c>
      <c r="S2719">
        <f t="shared" si="128"/>
        <v>2014</v>
      </c>
    </row>
    <row r="2720" spans="1:19" ht="42.75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8313</v>
      </c>
      <c r="P2720" t="s">
        <v>8353</v>
      </c>
      <c r="Q2720" s="10">
        <f t="shared" si="126"/>
        <v>42493.958333333328</v>
      </c>
      <c r="R2720" s="10">
        <f t="shared" si="127"/>
        <v>42465.596585648149</v>
      </c>
      <c r="S2720">
        <f t="shared" si="128"/>
        <v>2016</v>
      </c>
    </row>
    <row r="2721" spans="1:19" ht="42.75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8313</v>
      </c>
      <c r="P2721" t="s">
        <v>8353</v>
      </c>
      <c r="Q2721" s="10">
        <f t="shared" si="126"/>
        <v>42477.989513888882</v>
      </c>
      <c r="R2721" s="10">
        <f t="shared" si="127"/>
        <v>42418.031180555554</v>
      </c>
      <c r="S2721">
        <f t="shared" si="128"/>
        <v>2016</v>
      </c>
    </row>
    <row r="2722" spans="1:19" ht="42.75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8313</v>
      </c>
      <c r="P2722" t="s">
        <v>8353</v>
      </c>
      <c r="Q2722" s="10">
        <f t="shared" si="126"/>
        <v>42685.507557870369</v>
      </c>
      <c r="R2722" s="10">
        <f t="shared" si="127"/>
        <v>42655.465891203698</v>
      </c>
      <c r="S2722">
        <f t="shared" si="128"/>
        <v>2016</v>
      </c>
    </row>
    <row r="2723" spans="1:19" ht="42.75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8315</v>
      </c>
      <c r="P2723" t="s">
        <v>8345</v>
      </c>
      <c r="Q2723" s="10">
        <f t="shared" si="126"/>
        <v>41523.791666666664</v>
      </c>
      <c r="R2723" s="10">
        <f t="shared" si="127"/>
        <v>41493.543958333335</v>
      </c>
      <c r="S2723">
        <f t="shared" si="128"/>
        <v>2013</v>
      </c>
    </row>
    <row r="2724" spans="1:19" ht="42.75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8315</v>
      </c>
      <c r="P2724" t="s">
        <v>8345</v>
      </c>
      <c r="Q2724" s="10">
        <f t="shared" si="126"/>
        <v>42764.857094907406</v>
      </c>
      <c r="R2724" s="10">
        <f t="shared" si="127"/>
        <v>42704.857094907406</v>
      </c>
      <c r="S2724">
        <f t="shared" si="128"/>
        <v>2016</v>
      </c>
    </row>
    <row r="2725" spans="1:19" ht="42.75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8315</v>
      </c>
      <c r="P2725" t="s">
        <v>8345</v>
      </c>
      <c r="Q2725" s="10">
        <f t="shared" si="126"/>
        <v>42004.880648148144</v>
      </c>
      <c r="R2725" s="10">
        <f t="shared" si="127"/>
        <v>41944.83898148148</v>
      </c>
      <c r="S2725">
        <f t="shared" si="128"/>
        <v>2014</v>
      </c>
    </row>
    <row r="2726" spans="1:19" ht="42.75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8315</v>
      </c>
      <c r="P2726" t="s">
        <v>8345</v>
      </c>
      <c r="Q2726" s="10">
        <f t="shared" si="126"/>
        <v>42231.32707175926</v>
      </c>
      <c r="R2726" s="10">
        <f t="shared" si="127"/>
        <v>42199.32707175926</v>
      </c>
      <c r="S2726">
        <f t="shared" si="128"/>
        <v>2015</v>
      </c>
    </row>
    <row r="2727" spans="1:19" ht="28.5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8315</v>
      </c>
      <c r="P2727" t="s">
        <v>8345</v>
      </c>
      <c r="Q2727" s="10">
        <f t="shared" si="126"/>
        <v>42795.744618055556</v>
      </c>
      <c r="R2727" s="10">
        <f t="shared" si="127"/>
        <v>42745.744618055556</v>
      </c>
      <c r="S2727">
        <f t="shared" si="128"/>
        <v>2017</v>
      </c>
    </row>
    <row r="2728" spans="1:19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8315</v>
      </c>
      <c r="P2728" t="s">
        <v>8345</v>
      </c>
      <c r="Q2728" s="10">
        <f t="shared" si="126"/>
        <v>42482.579988425925</v>
      </c>
      <c r="R2728" s="10">
        <f t="shared" si="127"/>
        <v>42452.579988425925</v>
      </c>
      <c r="S2728">
        <f t="shared" si="128"/>
        <v>2016</v>
      </c>
    </row>
    <row r="2729" spans="1:19" ht="42.75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8315</v>
      </c>
      <c r="P2729" t="s">
        <v>8345</v>
      </c>
      <c r="Q2729" s="10">
        <f t="shared" si="126"/>
        <v>42223.676655092597</v>
      </c>
      <c r="R2729" s="10">
        <f t="shared" si="127"/>
        <v>42198.676655092597</v>
      </c>
      <c r="S2729">
        <f t="shared" si="128"/>
        <v>2015</v>
      </c>
    </row>
    <row r="2730" spans="1:19" ht="28.5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8315</v>
      </c>
      <c r="P2730" t="s">
        <v>8345</v>
      </c>
      <c r="Q2730" s="10">
        <f t="shared" si="126"/>
        <v>42368.59993055556</v>
      </c>
      <c r="R2730" s="10">
        <f t="shared" si="127"/>
        <v>42333.59993055556</v>
      </c>
      <c r="S2730">
        <f t="shared" si="128"/>
        <v>2015</v>
      </c>
    </row>
    <row r="2731" spans="1:19" ht="28.5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8315</v>
      </c>
      <c r="P2731" t="s">
        <v>8345</v>
      </c>
      <c r="Q2731" s="10">
        <f t="shared" si="126"/>
        <v>42125.240706018521</v>
      </c>
      <c r="R2731" s="10">
        <f t="shared" si="127"/>
        <v>42095.240706018521</v>
      </c>
      <c r="S2731">
        <f t="shared" si="128"/>
        <v>2015</v>
      </c>
    </row>
    <row r="2732" spans="1:19" ht="28.5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8315</v>
      </c>
      <c r="P2732" t="s">
        <v>8345</v>
      </c>
      <c r="Q2732" s="10">
        <f t="shared" si="126"/>
        <v>41386.541377314818</v>
      </c>
      <c r="R2732" s="10">
        <f t="shared" si="127"/>
        <v>41351.541377314818</v>
      </c>
      <c r="S2732">
        <f t="shared" si="128"/>
        <v>2013</v>
      </c>
    </row>
    <row r="2733" spans="1:19" ht="42.75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8315</v>
      </c>
      <c r="P2733" t="s">
        <v>8345</v>
      </c>
      <c r="Q2733" s="10">
        <f t="shared" si="126"/>
        <v>41930.166666666664</v>
      </c>
      <c r="R2733" s="10">
        <f t="shared" si="127"/>
        <v>41872.525717592594</v>
      </c>
      <c r="S2733">
        <f t="shared" si="128"/>
        <v>2014</v>
      </c>
    </row>
    <row r="2734" spans="1:19" ht="42.75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8315</v>
      </c>
      <c r="P2734" t="s">
        <v>8345</v>
      </c>
      <c r="Q2734" s="10">
        <f t="shared" si="126"/>
        <v>41422</v>
      </c>
      <c r="R2734" s="10">
        <f t="shared" si="127"/>
        <v>41389.808194444442</v>
      </c>
      <c r="S2734">
        <f t="shared" si="128"/>
        <v>2013</v>
      </c>
    </row>
    <row r="2735" spans="1:19" ht="42.75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8315</v>
      </c>
      <c r="P2735" t="s">
        <v>8345</v>
      </c>
      <c r="Q2735" s="10">
        <f t="shared" si="126"/>
        <v>42104.231180555551</v>
      </c>
      <c r="R2735" s="10">
        <f t="shared" si="127"/>
        <v>42044.272847222222</v>
      </c>
      <c r="S2735">
        <f t="shared" si="128"/>
        <v>2015</v>
      </c>
    </row>
    <row r="2736" spans="1:19" ht="42.75" x14ac:dyDescent="0.4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8315</v>
      </c>
      <c r="P2736" t="s">
        <v>8345</v>
      </c>
      <c r="Q2736" s="10">
        <f t="shared" si="126"/>
        <v>42656.915972222225</v>
      </c>
      <c r="R2736" s="10">
        <f t="shared" si="127"/>
        <v>42626.668888888889</v>
      </c>
      <c r="S2736">
        <f t="shared" si="128"/>
        <v>2016</v>
      </c>
    </row>
    <row r="2737" spans="1:19" ht="42.75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8315</v>
      </c>
      <c r="P2737" t="s">
        <v>8345</v>
      </c>
      <c r="Q2737" s="10">
        <f t="shared" si="126"/>
        <v>41346.833333333336</v>
      </c>
      <c r="R2737" s="10">
        <f t="shared" si="127"/>
        <v>41316.120949074073</v>
      </c>
      <c r="S2737">
        <f t="shared" si="128"/>
        <v>2013</v>
      </c>
    </row>
    <row r="2738" spans="1:19" ht="57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8315</v>
      </c>
      <c r="P2738" t="s">
        <v>8345</v>
      </c>
      <c r="Q2738" s="10">
        <f t="shared" si="126"/>
        <v>41752.666354166664</v>
      </c>
      <c r="R2738" s="10">
        <f t="shared" si="127"/>
        <v>41722.666354166664</v>
      </c>
      <c r="S2738">
        <f t="shared" si="128"/>
        <v>2014</v>
      </c>
    </row>
    <row r="2739" spans="1:19" ht="42.75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8315</v>
      </c>
      <c r="P2739" t="s">
        <v>8345</v>
      </c>
      <c r="Q2739" s="10">
        <f t="shared" si="126"/>
        <v>41654.791666666664</v>
      </c>
      <c r="R2739" s="10">
        <f t="shared" si="127"/>
        <v>41611.917673611111</v>
      </c>
      <c r="S2739">
        <f t="shared" si="128"/>
        <v>2013</v>
      </c>
    </row>
    <row r="2740" spans="1:19" ht="42.75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8315</v>
      </c>
      <c r="P2740" t="s">
        <v>8345</v>
      </c>
      <c r="Q2740" s="10">
        <f t="shared" si="126"/>
        <v>42680.143564814818</v>
      </c>
      <c r="R2740" s="10">
        <f t="shared" si="127"/>
        <v>42620.143564814818</v>
      </c>
      <c r="S2740">
        <f t="shared" si="128"/>
        <v>2016</v>
      </c>
    </row>
    <row r="2741" spans="1:19" ht="42.75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8315</v>
      </c>
      <c r="P2741" t="s">
        <v>8345</v>
      </c>
      <c r="Q2741" s="10">
        <f t="shared" si="126"/>
        <v>41764.887928240743</v>
      </c>
      <c r="R2741" s="10">
        <f t="shared" si="127"/>
        <v>41719.887928240743</v>
      </c>
      <c r="S2741">
        <f t="shared" si="128"/>
        <v>2014</v>
      </c>
    </row>
    <row r="2742" spans="1:19" ht="28.5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8315</v>
      </c>
      <c r="P2742" t="s">
        <v>8345</v>
      </c>
      <c r="Q2742" s="10">
        <f t="shared" si="126"/>
        <v>42074.99018518519</v>
      </c>
      <c r="R2742" s="10">
        <f t="shared" si="127"/>
        <v>42045.031851851847</v>
      </c>
      <c r="S2742">
        <f t="shared" si="128"/>
        <v>2015</v>
      </c>
    </row>
    <row r="2743" spans="1:19" ht="28.5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8318</v>
      </c>
      <c r="P2743" t="s">
        <v>8354</v>
      </c>
      <c r="Q2743" s="10">
        <f t="shared" si="126"/>
        <v>41932.088194444441</v>
      </c>
      <c r="R2743" s="10">
        <f t="shared" si="127"/>
        <v>41911.657430555555</v>
      </c>
      <c r="S2743">
        <f t="shared" si="128"/>
        <v>2014</v>
      </c>
    </row>
    <row r="2744" spans="1:19" ht="42.75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8318</v>
      </c>
      <c r="P2744" t="s">
        <v>8354</v>
      </c>
      <c r="Q2744" s="10">
        <f t="shared" si="126"/>
        <v>41044.719756944447</v>
      </c>
      <c r="R2744" s="10">
        <f t="shared" si="127"/>
        <v>41030.719756944447</v>
      </c>
      <c r="S2744">
        <f t="shared" si="128"/>
        <v>2012</v>
      </c>
    </row>
    <row r="2745" spans="1:19" ht="57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8318</v>
      </c>
      <c r="P2745" t="s">
        <v>8354</v>
      </c>
      <c r="Q2745" s="10">
        <f t="shared" si="126"/>
        <v>42662.328784722224</v>
      </c>
      <c r="R2745" s="10">
        <f t="shared" si="127"/>
        <v>42632.328784722224</v>
      </c>
      <c r="S2745">
        <f t="shared" si="128"/>
        <v>2016</v>
      </c>
    </row>
    <row r="2746" spans="1:19" ht="42.75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8318</v>
      </c>
      <c r="P2746" t="s">
        <v>8354</v>
      </c>
      <c r="Q2746" s="10">
        <f t="shared" si="126"/>
        <v>40968.062476851854</v>
      </c>
      <c r="R2746" s="10">
        <f t="shared" si="127"/>
        <v>40938.062476851854</v>
      </c>
      <c r="S2746">
        <f t="shared" si="128"/>
        <v>2012</v>
      </c>
    </row>
    <row r="2747" spans="1:19" ht="42.75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8318</v>
      </c>
      <c r="P2747" t="s">
        <v>8354</v>
      </c>
      <c r="Q2747" s="10">
        <f t="shared" si="126"/>
        <v>41104.988055555557</v>
      </c>
      <c r="R2747" s="10">
        <f t="shared" si="127"/>
        <v>41044.988055555557</v>
      </c>
      <c r="S2747">
        <f t="shared" si="128"/>
        <v>2012</v>
      </c>
    </row>
    <row r="2748" spans="1:19" ht="42.75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8318</v>
      </c>
      <c r="P2748" t="s">
        <v>8354</v>
      </c>
      <c r="Q2748" s="10">
        <f t="shared" si="126"/>
        <v>41880.781377314815</v>
      </c>
      <c r="R2748" s="10">
        <f t="shared" si="127"/>
        <v>41850.781377314815</v>
      </c>
      <c r="S2748">
        <f t="shared" si="128"/>
        <v>2014</v>
      </c>
    </row>
    <row r="2749" spans="1:19" ht="42.75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8318</v>
      </c>
      <c r="P2749" t="s">
        <v>8354</v>
      </c>
      <c r="Q2749" s="10">
        <f t="shared" si="126"/>
        <v>41076.131944444445</v>
      </c>
      <c r="R2749" s="10">
        <f t="shared" si="127"/>
        <v>41044.64811342593</v>
      </c>
      <c r="S2749">
        <f t="shared" si="128"/>
        <v>2012</v>
      </c>
    </row>
    <row r="2750" spans="1:19" ht="42.75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8318</v>
      </c>
      <c r="P2750" t="s">
        <v>8354</v>
      </c>
      <c r="Q2750" s="10">
        <f t="shared" si="126"/>
        <v>42615.7106712963</v>
      </c>
      <c r="R2750" s="10">
        <f t="shared" si="127"/>
        <v>42585.7106712963</v>
      </c>
      <c r="S2750">
        <f t="shared" si="128"/>
        <v>2016</v>
      </c>
    </row>
    <row r="2751" spans="1:19" ht="28.5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8318</v>
      </c>
      <c r="P2751" t="s">
        <v>8354</v>
      </c>
      <c r="Q2751" s="10">
        <f t="shared" si="126"/>
        <v>42098.757372685184</v>
      </c>
      <c r="R2751" s="10">
        <f t="shared" si="127"/>
        <v>42068.799039351856</v>
      </c>
      <c r="S2751">
        <f t="shared" si="128"/>
        <v>2015</v>
      </c>
    </row>
    <row r="2752" spans="1:19" ht="42.75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8318</v>
      </c>
      <c r="P2752" t="s">
        <v>8354</v>
      </c>
      <c r="Q2752" s="10">
        <f t="shared" si="126"/>
        <v>41090.833333333336</v>
      </c>
      <c r="R2752" s="10">
        <f t="shared" si="127"/>
        <v>41078.899826388886</v>
      </c>
      <c r="S2752">
        <f t="shared" si="128"/>
        <v>2012</v>
      </c>
    </row>
    <row r="2753" spans="1:19" ht="42.75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8318</v>
      </c>
      <c r="P2753" t="s">
        <v>8354</v>
      </c>
      <c r="Q2753" s="10">
        <f t="shared" si="126"/>
        <v>41807.887060185189</v>
      </c>
      <c r="R2753" s="10">
        <f t="shared" si="127"/>
        <v>41747.887060185189</v>
      </c>
      <c r="S2753">
        <f t="shared" si="128"/>
        <v>2014</v>
      </c>
    </row>
    <row r="2754" spans="1:19" ht="42.75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8318</v>
      </c>
      <c r="P2754" t="s">
        <v>8354</v>
      </c>
      <c r="Q2754" s="10">
        <f t="shared" si="126"/>
        <v>40895.765092592592</v>
      </c>
      <c r="R2754" s="10">
        <f t="shared" si="127"/>
        <v>40855.765092592592</v>
      </c>
      <c r="S2754">
        <f t="shared" si="128"/>
        <v>2011</v>
      </c>
    </row>
    <row r="2755" spans="1:19" ht="42.75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8318</v>
      </c>
      <c r="P2755" t="s">
        <v>8354</v>
      </c>
      <c r="Q2755" s="10">
        <f t="shared" ref="Q2755:Q2818" si="129">(I2755/60/60/24)+DATE(1970,1,1)</f>
        <v>41147.900729166664</v>
      </c>
      <c r="R2755" s="10">
        <f t="shared" ref="R2755:R2818" si="130">(J2755/60/60/24)+DATE(1970, 1,1)</f>
        <v>41117.900729166664</v>
      </c>
      <c r="S2755">
        <f t="shared" ref="S2755:S2818" si="131">YEAR(R2755)</f>
        <v>2012</v>
      </c>
    </row>
    <row r="2756" spans="1:19" ht="42.75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8318</v>
      </c>
      <c r="P2756" t="s">
        <v>8354</v>
      </c>
      <c r="Q2756" s="10">
        <f t="shared" si="129"/>
        <v>41893.636006944449</v>
      </c>
      <c r="R2756" s="10">
        <f t="shared" si="130"/>
        <v>41863.636006944449</v>
      </c>
      <c r="S2756">
        <f t="shared" si="131"/>
        <v>2014</v>
      </c>
    </row>
    <row r="2757" spans="1:19" ht="42.75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8318</v>
      </c>
      <c r="P2757" t="s">
        <v>8354</v>
      </c>
      <c r="Q2757" s="10">
        <f t="shared" si="129"/>
        <v>42102.790821759263</v>
      </c>
      <c r="R2757" s="10">
        <f t="shared" si="130"/>
        <v>42072.790821759263</v>
      </c>
      <c r="S2757">
        <f t="shared" si="131"/>
        <v>2015</v>
      </c>
    </row>
    <row r="2758" spans="1:19" ht="42.75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8318</v>
      </c>
      <c r="P2758" t="s">
        <v>8354</v>
      </c>
      <c r="Q2758" s="10">
        <f t="shared" si="129"/>
        <v>41650.90047453704</v>
      </c>
      <c r="R2758" s="10">
        <f t="shared" si="130"/>
        <v>41620.90047453704</v>
      </c>
      <c r="S2758">
        <f t="shared" si="131"/>
        <v>2013</v>
      </c>
    </row>
    <row r="2759" spans="1:19" ht="28.5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8318</v>
      </c>
      <c r="P2759" t="s">
        <v>8354</v>
      </c>
      <c r="Q2759" s="10">
        <f t="shared" si="129"/>
        <v>42588.65662037037</v>
      </c>
      <c r="R2759" s="10">
        <f t="shared" si="130"/>
        <v>42573.65662037037</v>
      </c>
      <c r="S2759">
        <f t="shared" si="131"/>
        <v>2016</v>
      </c>
    </row>
    <row r="2760" spans="1:19" ht="42.75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8318</v>
      </c>
      <c r="P2760" t="s">
        <v>8354</v>
      </c>
      <c r="Q2760" s="10">
        <f t="shared" si="129"/>
        <v>42653.441932870366</v>
      </c>
      <c r="R2760" s="10">
        <f t="shared" si="130"/>
        <v>42639.441932870366</v>
      </c>
      <c r="S2760">
        <f t="shared" si="131"/>
        <v>2016</v>
      </c>
    </row>
    <row r="2761" spans="1:19" ht="42.75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8318</v>
      </c>
      <c r="P2761" t="s">
        <v>8354</v>
      </c>
      <c r="Q2761" s="10">
        <f t="shared" si="129"/>
        <v>42567.36650462963</v>
      </c>
      <c r="R2761" s="10">
        <f t="shared" si="130"/>
        <v>42524.36650462963</v>
      </c>
      <c r="S2761">
        <f t="shared" si="131"/>
        <v>2016</v>
      </c>
    </row>
    <row r="2762" spans="1:19" ht="42.75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8318</v>
      </c>
      <c r="P2762" t="s">
        <v>8354</v>
      </c>
      <c r="Q2762" s="10">
        <f t="shared" si="129"/>
        <v>41445.461319444446</v>
      </c>
      <c r="R2762" s="10">
        <f t="shared" si="130"/>
        <v>41415.461319444446</v>
      </c>
      <c r="S2762">
        <f t="shared" si="131"/>
        <v>2013</v>
      </c>
    </row>
    <row r="2763" spans="1:19" ht="28.5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8318</v>
      </c>
      <c r="P2763" t="s">
        <v>8354</v>
      </c>
      <c r="Q2763" s="10">
        <f t="shared" si="129"/>
        <v>41277.063576388886</v>
      </c>
      <c r="R2763" s="10">
        <f t="shared" si="130"/>
        <v>41247.063576388886</v>
      </c>
      <c r="S2763">
        <f t="shared" si="131"/>
        <v>2012</v>
      </c>
    </row>
    <row r="2764" spans="1:19" ht="42.75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8318</v>
      </c>
      <c r="P2764" t="s">
        <v>8354</v>
      </c>
      <c r="Q2764" s="10">
        <f t="shared" si="129"/>
        <v>40986.995312500003</v>
      </c>
      <c r="R2764" s="10">
        <f t="shared" si="130"/>
        <v>40927.036979166667</v>
      </c>
      <c r="S2764">
        <f t="shared" si="131"/>
        <v>2012</v>
      </c>
    </row>
    <row r="2765" spans="1:19" ht="28.5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8318</v>
      </c>
      <c r="P2765" t="s">
        <v>8354</v>
      </c>
      <c r="Q2765" s="10">
        <f t="shared" si="129"/>
        <v>41418.579675925925</v>
      </c>
      <c r="R2765" s="10">
        <f t="shared" si="130"/>
        <v>41373.579675925925</v>
      </c>
      <c r="S2765">
        <f t="shared" si="131"/>
        <v>2013</v>
      </c>
    </row>
    <row r="2766" spans="1:19" ht="42.75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8318</v>
      </c>
      <c r="P2766" t="s">
        <v>8354</v>
      </c>
      <c r="Q2766" s="10">
        <f t="shared" si="129"/>
        <v>41059.791666666664</v>
      </c>
      <c r="R2766" s="10">
        <f t="shared" si="130"/>
        <v>41030.292025462964</v>
      </c>
      <c r="S2766">
        <f t="shared" si="131"/>
        <v>2012</v>
      </c>
    </row>
    <row r="2767" spans="1:19" ht="42.75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8318</v>
      </c>
      <c r="P2767" t="s">
        <v>8354</v>
      </c>
      <c r="Q2767" s="10">
        <f t="shared" si="129"/>
        <v>41210.579027777778</v>
      </c>
      <c r="R2767" s="10">
        <f t="shared" si="130"/>
        <v>41194.579027777778</v>
      </c>
      <c r="S2767">
        <f t="shared" si="131"/>
        <v>2012</v>
      </c>
    </row>
    <row r="2768" spans="1:19" ht="42.75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8318</v>
      </c>
      <c r="P2768" t="s">
        <v>8354</v>
      </c>
      <c r="Q2768" s="10">
        <f t="shared" si="129"/>
        <v>40766.668032407404</v>
      </c>
      <c r="R2768" s="10">
        <f t="shared" si="130"/>
        <v>40736.668032407404</v>
      </c>
      <c r="S2768">
        <f t="shared" si="131"/>
        <v>2011</v>
      </c>
    </row>
    <row r="2769" spans="1:19" ht="42.75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8318</v>
      </c>
      <c r="P2769" t="s">
        <v>8354</v>
      </c>
      <c r="Q2769" s="10">
        <f t="shared" si="129"/>
        <v>42232.958912037036</v>
      </c>
      <c r="R2769" s="10">
        <f t="shared" si="130"/>
        <v>42172.958912037036</v>
      </c>
      <c r="S2769">
        <f t="shared" si="131"/>
        <v>2015</v>
      </c>
    </row>
    <row r="2770" spans="1:19" ht="42.75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8318</v>
      </c>
      <c r="P2770" t="s">
        <v>8354</v>
      </c>
      <c r="Q2770" s="10">
        <f t="shared" si="129"/>
        <v>40997.573182870372</v>
      </c>
      <c r="R2770" s="10">
        <f t="shared" si="130"/>
        <v>40967.614849537036</v>
      </c>
      <c r="S2770">
        <f t="shared" si="131"/>
        <v>2012</v>
      </c>
    </row>
    <row r="2771" spans="1:19" ht="42.75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8318</v>
      </c>
      <c r="P2771" t="s">
        <v>8354</v>
      </c>
      <c r="Q2771" s="10">
        <f t="shared" si="129"/>
        <v>41795.826273148145</v>
      </c>
      <c r="R2771" s="10">
        <f t="shared" si="130"/>
        <v>41745.826273148145</v>
      </c>
      <c r="S2771">
        <f t="shared" si="131"/>
        <v>2014</v>
      </c>
    </row>
    <row r="2772" spans="1:19" ht="42.75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8318</v>
      </c>
      <c r="P2772" t="s">
        <v>8354</v>
      </c>
      <c r="Q2772" s="10">
        <f t="shared" si="129"/>
        <v>41716.663541666669</v>
      </c>
      <c r="R2772" s="10">
        <f t="shared" si="130"/>
        <v>41686.705208333333</v>
      </c>
      <c r="S2772">
        <f t="shared" si="131"/>
        <v>2014</v>
      </c>
    </row>
    <row r="2773" spans="1:19" ht="42.75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8318</v>
      </c>
      <c r="P2773" t="s">
        <v>8354</v>
      </c>
      <c r="Q2773" s="10">
        <f t="shared" si="129"/>
        <v>41306.708333333336</v>
      </c>
      <c r="R2773" s="10">
        <f t="shared" si="130"/>
        <v>41257.531712962962</v>
      </c>
      <c r="S2773">
        <f t="shared" si="131"/>
        <v>2012</v>
      </c>
    </row>
    <row r="2774" spans="1:19" ht="42.75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8318</v>
      </c>
      <c r="P2774" t="s">
        <v>8354</v>
      </c>
      <c r="Q2774" s="10">
        <f t="shared" si="129"/>
        <v>41552.869143518517</v>
      </c>
      <c r="R2774" s="10">
        <f t="shared" si="130"/>
        <v>41537.869143518517</v>
      </c>
      <c r="S2774">
        <f t="shared" si="131"/>
        <v>2013</v>
      </c>
    </row>
    <row r="2775" spans="1:19" ht="42.75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8318</v>
      </c>
      <c r="P2775" t="s">
        <v>8354</v>
      </c>
      <c r="Q2775" s="10">
        <f t="shared" si="129"/>
        <v>42484.86482638889</v>
      </c>
      <c r="R2775" s="10">
        <f t="shared" si="130"/>
        <v>42474.86482638889</v>
      </c>
      <c r="S2775">
        <f t="shared" si="131"/>
        <v>2016</v>
      </c>
    </row>
    <row r="2776" spans="1:19" ht="42.75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8318</v>
      </c>
      <c r="P2776" t="s">
        <v>8354</v>
      </c>
      <c r="Q2776" s="10">
        <f t="shared" si="129"/>
        <v>41341.126481481479</v>
      </c>
      <c r="R2776" s="10">
        <f t="shared" si="130"/>
        <v>41311.126481481479</v>
      </c>
      <c r="S2776">
        <f t="shared" si="131"/>
        <v>2013</v>
      </c>
    </row>
    <row r="2777" spans="1:19" ht="42.75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8318</v>
      </c>
      <c r="P2777" t="s">
        <v>8354</v>
      </c>
      <c r="Q2777" s="10">
        <f t="shared" si="129"/>
        <v>40893.013356481482</v>
      </c>
      <c r="R2777" s="10">
        <f t="shared" si="130"/>
        <v>40863.013356481482</v>
      </c>
      <c r="S2777">
        <f t="shared" si="131"/>
        <v>2011</v>
      </c>
    </row>
    <row r="2778" spans="1:19" ht="57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8318</v>
      </c>
      <c r="P2778" t="s">
        <v>8354</v>
      </c>
      <c r="Q2778" s="10">
        <f t="shared" si="129"/>
        <v>42167.297175925924</v>
      </c>
      <c r="R2778" s="10">
        <f t="shared" si="130"/>
        <v>42136.297175925924</v>
      </c>
      <c r="S2778">
        <f t="shared" si="131"/>
        <v>2015</v>
      </c>
    </row>
    <row r="2779" spans="1:19" ht="42.75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8318</v>
      </c>
      <c r="P2779" t="s">
        <v>8354</v>
      </c>
      <c r="Q2779" s="10">
        <f t="shared" si="129"/>
        <v>42202.669027777782</v>
      </c>
      <c r="R2779" s="10">
        <f t="shared" si="130"/>
        <v>42172.669027777782</v>
      </c>
      <c r="S2779">
        <f t="shared" si="131"/>
        <v>2015</v>
      </c>
    </row>
    <row r="2780" spans="1:19" ht="57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8318</v>
      </c>
      <c r="P2780" t="s">
        <v>8354</v>
      </c>
      <c r="Q2780" s="10">
        <f t="shared" si="129"/>
        <v>41876.978078703702</v>
      </c>
      <c r="R2780" s="10">
        <f t="shared" si="130"/>
        <v>41846.978078703702</v>
      </c>
      <c r="S2780">
        <f t="shared" si="131"/>
        <v>2014</v>
      </c>
    </row>
    <row r="2781" spans="1:19" ht="42.75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8318</v>
      </c>
      <c r="P2781" t="s">
        <v>8354</v>
      </c>
      <c r="Q2781" s="10">
        <f t="shared" si="129"/>
        <v>42330.627557870372</v>
      </c>
      <c r="R2781" s="10">
        <f t="shared" si="130"/>
        <v>42300.585891203707</v>
      </c>
      <c r="S2781">
        <f t="shared" si="131"/>
        <v>2015</v>
      </c>
    </row>
    <row r="2782" spans="1:19" ht="28.5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8318</v>
      </c>
      <c r="P2782" t="s">
        <v>8354</v>
      </c>
      <c r="Q2782" s="10">
        <f t="shared" si="129"/>
        <v>42804.447777777779</v>
      </c>
      <c r="R2782" s="10">
        <f t="shared" si="130"/>
        <v>42774.447777777779</v>
      </c>
      <c r="S2782">
        <f t="shared" si="131"/>
        <v>2017</v>
      </c>
    </row>
    <row r="2783" spans="1:19" ht="42.75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8313</v>
      </c>
      <c r="P2783" t="s">
        <v>8314</v>
      </c>
      <c r="Q2783" s="10">
        <f t="shared" si="129"/>
        <v>42047.291666666672</v>
      </c>
      <c r="R2783" s="10">
        <f t="shared" si="130"/>
        <v>42018.94159722222</v>
      </c>
      <c r="S2783">
        <f t="shared" si="131"/>
        <v>2015</v>
      </c>
    </row>
    <row r="2784" spans="1:19" ht="28.5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8313</v>
      </c>
      <c r="P2784" t="s">
        <v>8314</v>
      </c>
      <c r="Q2784" s="10">
        <f t="shared" si="129"/>
        <v>42052.207638888889</v>
      </c>
      <c r="R2784" s="10">
        <f t="shared" si="130"/>
        <v>42026.924976851849</v>
      </c>
      <c r="S2784">
        <f t="shared" si="131"/>
        <v>2015</v>
      </c>
    </row>
    <row r="2785" spans="1:19" ht="42.75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8313</v>
      </c>
      <c r="P2785" t="s">
        <v>8314</v>
      </c>
      <c r="Q2785" s="10">
        <f t="shared" si="129"/>
        <v>42117.535254629634</v>
      </c>
      <c r="R2785" s="10">
        <f t="shared" si="130"/>
        <v>42103.535254629634</v>
      </c>
      <c r="S2785">
        <f t="shared" si="131"/>
        <v>2015</v>
      </c>
    </row>
    <row r="2786" spans="1:19" ht="42.75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8313</v>
      </c>
      <c r="P2786" t="s">
        <v>8314</v>
      </c>
      <c r="Q2786" s="10">
        <f t="shared" si="129"/>
        <v>41941.787534722222</v>
      </c>
      <c r="R2786" s="10">
        <f t="shared" si="130"/>
        <v>41920.787534722222</v>
      </c>
      <c r="S2786">
        <f t="shared" si="131"/>
        <v>2014</v>
      </c>
    </row>
    <row r="2787" spans="1:19" ht="42.75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8313</v>
      </c>
      <c r="P2787" t="s">
        <v>8314</v>
      </c>
      <c r="Q2787" s="10">
        <f t="shared" si="129"/>
        <v>42587.875</v>
      </c>
      <c r="R2787" s="10">
        <f t="shared" si="130"/>
        <v>42558.189432870371</v>
      </c>
      <c r="S2787">
        <f t="shared" si="131"/>
        <v>2016</v>
      </c>
    </row>
    <row r="2788" spans="1:19" ht="28.5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8313</v>
      </c>
      <c r="P2788" t="s">
        <v>8314</v>
      </c>
      <c r="Q2788" s="10">
        <f t="shared" si="129"/>
        <v>41829.569212962961</v>
      </c>
      <c r="R2788" s="10">
        <f t="shared" si="130"/>
        <v>41815.569212962961</v>
      </c>
      <c r="S2788">
        <f t="shared" si="131"/>
        <v>2014</v>
      </c>
    </row>
    <row r="2789" spans="1:19" ht="42.75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8313</v>
      </c>
      <c r="P2789" t="s">
        <v>8314</v>
      </c>
      <c r="Q2789" s="10">
        <f t="shared" si="129"/>
        <v>41838.198518518519</v>
      </c>
      <c r="R2789" s="10">
        <f t="shared" si="130"/>
        <v>41808.198518518519</v>
      </c>
      <c r="S2789">
        <f t="shared" si="131"/>
        <v>2014</v>
      </c>
    </row>
    <row r="2790" spans="1:19" ht="42.75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8313</v>
      </c>
      <c r="P2790" t="s">
        <v>8314</v>
      </c>
      <c r="Q2790" s="10">
        <f t="shared" si="129"/>
        <v>42580.701886574068</v>
      </c>
      <c r="R2790" s="10">
        <f t="shared" si="130"/>
        <v>42550.701886574068</v>
      </c>
      <c r="S2790">
        <f t="shared" si="131"/>
        <v>2016</v>
      </c>
    </row>
    <row r="2791" spans="1:19" ht="28.5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8313</v>
      </c>
      <c r="P2791" t="s">
        <v>8314</v>
      </c>
      <c r="Q2791" s="10">
        <f t="shared" si="129"/>
        <v>42075.166666666672</v>
      </c>
      <c r="R2791" s="10">
        <f t="shared" si="130"/>
        <v>42056.013124999998</v>
      </c>
      <c r="S2791">
        <f t="shared" si="131"/>
        <v>2015</v>
      </c>
    </row>
    <row r="2792" spans="1:19" ht="42.75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8313</v>
      </c>
      <c r="P2792" t="s">
        <v>8314</v>
      </c>
      <c r="Q2792" s="10">
        <f t="shared" si="129"/>
        <v>42046.938692129625</v>
      </c>
      <c r="R2792" s="10">
        <f t="shared" si="130"/>
        <v>42016.938692129625</v>
      </c>
      <c r="S2792">
        <f t="shared" si="131"/>
        <v>2015</v>
      </c>
    </row>
    <row r="2793" spans="1:19" ht="42.75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8313</v>
      </c>
      <c r="P2793" t="s">
        <v>8314</v>
      </c>
      <c r="Q2793" s="10">
        <f t="shared" si="129"/>
        <v>42622.166666666672</v>
      </c>
      <c r="R2793" s="10">
        <f t="shared" si="130"/>
        <v>42591.899988425925</v>
      </c>
      <c r="S2793">
        <f t="shared" si="131"/>
        <v>2016</v>
      </c>
    </row>
    <row r="2794" spans="1:19" ht="42.75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8313</v>
      </c>
      <c r="P2794" t="s">
        <v>8314</v>
      </c>
      <c r="Q2794" s="10">
        <f t="shared" si="129"/>
        <v>42228.231006944443</v>
      </c>
      <c r="R2794" s="10">
        <f t="shared" si="130"/>
        <v>42183.231006944443</v>
      </c>
      <c r="S2794">
        <f t="shared" si="131"/>
        <v>2015</v>
      </c>
    </row>
    <row r="2795" spans="1:19" ht="57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8313</v>
      </c>
      <c r="P2795" t="s">
        <v>8314</v>
      </c>
      <c r="Q2795" s="10">
        <f t="shared" si="129"/>
        <v>42206.419039351851</v>
      </c>
      <c r="R2795" s="10">
        <f t="shared" si="130"/>
        <v>42176.419039351851</v>
      </c>
      <c r="S2795">
        <f t="shared" si="131"/>
        <v>2015</v>
      </c>
    </row>
    <row r="2796" spans="1:19" ht="57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8313</v>
      </c>
      <c r="P2796" t="s">
        <v>8314</v>
      </c>
      <c r="Q2796" s="10">
        <f t="shared" si="129"/>
        <v>42432.791666666672</v>
      </c>
      <c r="R2796" s="10">
        <f t="shared" si="130"/>
        <v>42416.691655092596</v>
      </c>
      <c r="S2796">
        <f t="shared" si="131"/>
        <v>2016</v>
      </c>
    </row>
    <row r="2797" spans="1:19" ht="42.75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8313</v>
      </c>
      <c r="P2797" t="s">
        <v>8314</v>
      </c>
      <c r="Q2797" s="10">
        <f t="shared" si="129"/>
        <v>41796.958333333336</v>
      </c>
      <c r="R2797" s="10">
        <f t="shared" si="130"/>
        <v>41780.525937500002</v>
      </c>
      <c r="S2797">
        <f t="shared" si="131"/>
        <v>2014</v>
      </c>
    </row>
    <row r="2798" spans="1:19" ht="42.75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8313</v>
      </c>
      <c r="P2798" t="s">
        <v>8314</v>
      </c>
      <c r="Q2798" s="10">
        <f t="shared" si="129"/>
        <v>41825.528101851851</v>
      </c>
      <c r="R2798" s="10">
        <f t="shared" si="130"/>
        <v>41795.528101851851</v>
      </c>
      <c r="S2798">
        <f t="shared" si="131"/>
        <v>2014</v>
      </c>
    </row>
    <row r="2799" spans="1:19" ht="42.75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8313</v>
      </c>
      <c r="P2799" t="s">
        <v>8314</v>
      </c>
      <c r="Q2799" s="10">
        <f t="shared" si="129"/>
        <v>41828.94027777778</v>
      </c>
      <c r="R2799" s="10">
        <f t="shared" si="130"/>
        <v>41798.94027777778</v>
      </c>
      <c r="S2799">
        <f t="shared" si="131"/>
        <v>2014</v>
      </c>
    </row>
    <row r="2800" spans="1:19" ht="42.75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8313</v>
      </c>
      <c r="P2800" t="s">
        <v>8314</v>
      </c>
      <c r="Q2800" s="10">
        <f t="shared" si="129"/>
        <v>42216.666666666672</v>
      </c>
      <c r="R2800" s="10">
        <f t="shared" si="130"/>
        <v>42201.675011574072</v>
      </c>
      <c r="S2800">
        <f t="shared" si="131"/>
        <v>2015</v>
      </c>
    </row>
    <row r="2801" spans="1:19" ht="42.75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8313</v>
      </c>
      <c r="P2801" t="s">
        <v>8314</v>
      </c>
      <c r="Q2801" s="10">
        <f t="shared" si="129"/>
        <v>42538.666666666672</v>
      </c>
      <c r="R2801" s="10">
        <f t="shared" si="130"/>
        <v>42507.264699074076</v>
      </c>
      <c r="S2801">
        <f t="shared" si="131"/>
        <v>2016</v>
      </c>
    </row>
    <row r="2802" spans="1:19" ht="42.75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8313</v>
      </c>
      <c r="P2802" t="s">
        <v>8314</v>
      </c>
      <c r="Q2802" s="10">
        <f t="shared" si="129"/>
        <v>42008.552847222221</v>
      </c>
      <c r="R2802" s="10">
        <f t="shared" si="130"/>
        <v>41948.552847222221</v>
      </c>
      <c r="S2802">
        <f t="shared" si="131"/>
        <v>2014</v>
      </c>
    </row>
    <row r="2803" spans="1:19" ht="42.75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8313</v>
      </c>
      <c r="P2803" t="s">
        <v>8314</v>
      </c>
      <c r="Q2803" s="10">
        <f t="shared" si="129"/>
        <v>41922.458333333336</v>
      </c>
      <c r="R2803" s="10">
        <f t="shared" si="130"/>
        <v>41900.243159722224</v>
      </c>
      <c r="S2803">
        <f t="shared" si="131"/>
        <v>2014</v>
      </c>
    </row>
    <row r="2804" spans="1:19" ht="42.75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8313</v>
      </c>
      <c r="P2804" t="s">
        <v>8314</v>
      </c>
      <c r="Q2804" s="10">
        <f t="shared" si="129"/>
        <v>42222.64707175926</v>
      </c>
      <c r="R2804" s="10">
        <f t="shared" si="130"/>
        <v>42192.64707175926</v>
      </c>
      <c r="S2804">
        <f t="shared" si="131"/>
        <v>2015</v>
      </c>
    </row>
    <row r="2805" spans="1:19" ht="42.75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8313</v>
      </c>
      <c r="P2805" t="s">
        <v>8314</v>
      </c>
      <c r="Q2805" s="10">
        <f t="shared" si="129"/>
        <v>42201</v>
      </c>
      <c r="R2805" s="10">
        <f t="shared" si="130"/>
        <v>42158.065694444449</v>
      </c>
      <c r="S2805">
        <f t="shared" si="131"/>
        <v>2015</v>
      </c>
    </row>
    <row r="2806" spans="1:19" ht="42.75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8313</v>
      </c>
      <c r="P2806" t="s">
        <v>8314</v>
      </c>
      <c r="Q2806" s="10">
        <f t="shared" si="129"/>
        <v>41911.453587962962</v>
      </c>
      <c r="R2806" s="10">
        <f t="shared" si="130"/>
        <v>41881.453587962962</v>
      </c>
      <c r="S2806">
        <f t="shared" si="131"/>
        <v>2014</v>
      </c>
    </row>
    <row r="2807" spans="1:19" ht="57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8313</v>
      </c>
      <c r="P2807" t="s">
        <v>8314</v>
      </c>
      <c r="Q2807" s="10">
        <f t="shared" si="129"/>
        <v>42238.505474537036</v>
      </c>
      <c r="R2807" s="10">
        <f t="shared" si="130"/>
        <v>42213.505474537036</v>
      </c>
      <c r="S2807">
        <f t="shared" si="131"/>
        <v>2015</v>
      </c>
    </row>
    <row r="2808" spans="1:19" ht="42.75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8313</v>
      </c>
      <c r="P2808" t="s">
        <v>8314</v>
      </c>
      <c r="Q2808" s="10">
        <f t="shared" si="129"/>
        <v>42221.458333333328</v>
      </c>
      <c r="R2808" s="10">
        <f t="shared" si="130"/>
        <v>42185.267245370371</v>
      </c>
      <c r="S2808">
        <f t="shared" si="131"/>
        <v>2015</v>
      </c>
    </row>
    <row r="2809" spans="1:19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8313</v>
      </c>
      <c r="P2809" t="s">
        <v>8314</v>
      </c>
      <c r="Q2809" s="10">
        <f t="shared" si="129"/>
        <v>42184.873124999998</v>
      </c>
      <c r="R2809" s="10">
        <f t="shared" si="130"/>
        <v>42154.873124999998</v>
      </c>
      <c r="S2809">
        <f t="shared" si="131"/>
        <v>2015</v>
      </c>
    </row>
    <row r="2810" spans="1:19" ht="42.75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8313</v>
      </c>
      <c r="P2810" t="s">
        <v>8314</v>
      </c>
      <c r="Q2810" s="10">
        <f t="shared" si="129"/>
        <v>42238.84646990741</v>
      </c>
      <c r="R2810" s="10">
        <f t="shared" si="130"/>
        <v>42208.84646990741</v>
      </c>
      <c r="S2810">
        <f t="shared" si="131"/>
        <v>2015</v>
      </c>
    </row>
    <row r="2811" spans="1:19" ht="42.75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8313</v>
      </c>
      <c r="P2811" t="s">
        <v>8314</v>
      </c>
      <c r="Q2811" s="10">
        <f t="shared" si="129"/>
        <v>42459.610416666663</v>
      </c>
      <c r="R2811" s="10">
        <f t="shared" si="130"/>
        <v>42451.496817129635</v>
      </c>
      <c r="S2811">
        <f t="shared" si="131"/>
        <v>2016</v>
      </c>
    </row>
    <row r="2812" spans="1:19" ht="42.75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8313</v>
      </c>
      <c r="P2812" t="s">
        <v>8314</v>
      </c>
      <c r="Q2812" s="10">
        <f t="shared" si="129"/>
        <v>41791.165972222225</v>
      </c>
      <c r="R2812" s="10">
        <f t="shared" si="130"/>
        <v>41759.13962962963</v>
      </c>
      <c r="S2812">
        <f t="shared" si="131"/>
        <v>2014</v>
      </c>
    </row>
    <row r="2813" spans="1:19" ht="42.75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8313</v>
      </c>
      <c r="P2813" t="s">
        <v>8314</v>
      </c>
      <c r="Q2813" s="10">
        <f t="shared" si="129"/>
        <v>42058.496562500004</v>
      </c>
      <c r="R2813" s="10">
        <f t="shared" si="130"/>
        <v>42028.496562500004</v>
      </c>
      <c r="S2813">
        <f t="shared" si="131"/>
        <v>2015</v>
      </c>
    </row>
    <row r="2814" spans="1:19" ht="42.75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8313</v>
      </c>
      <c r="P2814" t="s">
        <v>8314</v>
      </c>
      <c r="Q2814" s="10">
        <f t="shared" si="129"/>
        <v>42100.166666666672</v>
      </c>
      <c r="R2814" s="10">
        <f t="shared" si="130"/>
        <v>42054.74418981481</v>
      </c>
      <c r="S2814">
        <f t="shared" si="131"/>
        <v>2015</v>
      </c>
    </row>
    <row r="2815" spans="1:19" ht="42.75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8313</v>
      </c>
      <c r="P2815" t="s">
        <v>8314</v>
      </c>
      <c r="Q2815" s="10">
        <f t="shared" si="129"/>
        <v>42718.742604166662</v>
      </c>
      <c r="R2815" s="10">
        <f t="shared" si="130"/>
        <v>42693.742604166662</v>
      </c>
      <c r="S2815">
        <f t="shared" si="131"/>
        <v>2016</v>
      </c>
    </row>
    <row r="2816" spans="1:19" ht="42.75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8313</v>
      </c>
      <c r="P2816" t="s">
        <v>8314</v>
      </c>
      <c r="Q2816" s="10">
        <f t="shared" si="129"/>
        <v>42133.399479166663</v>
      </c>
      <c r="R2816" s="10">
        <f t="shared" si="130"/>
        <v>42103.399479166663</v>
      </c>
      <c r="S2816">
        <f t="shared" si="131"/>
        <v>2015</v>
      </c>
    </row>
    <row r="2817" spans="1:19" ht="42.75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8313</v>
      </c>
      <c r="P2817" t="s">
        <v>8314</v>
      </c>
      <c r="Q2817" s="10">
        <f t="shared" si="129"/>
        <v>42589.776724537034</v>
      </c>
      <c r="R2817" s="10">
        <f t="shared" si="130"/>
        <v>42559.776724537034</v>
      </c>
      <c r="S2817">
        <f t="shared" si="131"/>
        <v>2016</v>
      </c>
    </row>
    <row r="2818" spans="1:19" ht="42.75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8313</v>
      </c>
      <c r="P2818" t="s">
        <v>8314</v>
      </c>
      <c r="Q2818" s="10">
        <f t="shared" si="129"/>
        <v>42218.666666666672</v>
      </c>
      <c r="R2818" s="10">
        <f t="shared" si="130"/>
        <v>42188.467499999999</v>
      </c>
      <c r="S2818">
        <f t="shared" si="131"/>
        <v>2015</v>
      </c>
    </row>
    <row r="2819" spans="1:19" ht="42.75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8313</v>
      </c>
      <c r="P2819" t="s">
        <v>8314</v>
      </c>
      <c r="Q2819" s="10">
        <f t="shared" ref="Q2819:Q2882" si="132">(I2819/60/60/24)+DATE(1970,1,1)</f>
        <v>42063.634976851856</v>
      </c>
      <c r="R2819" s="10">
        <f t="shared" ref="R2819:R2882" si="133">(J2819/60/60/24)+DATE(1970, 1,1)</f>
        <v>42023.634976851856</v>
      </c>
      <c r="S2819">
        <f t="shared" ref="S2819:S2882" si="134">YEAR(R2819)</f>
        <v>2015</v>
      </c>
    </row>
    <row r="2820" spans="1:19" ht="42.75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8313</v>
      </c>
      <c r="P2820" t="s">
        <v>8314</v>
      </c>
      <c r="Q2820" s="10">
        <f t="shared" si="132"/>
        <v>42270.598217592589</v>
      </c>
      <c r="R2820" s="10">
        <f t="shared" si="133"/>
        <v>42250.598217592589</v>
      </c>
      <c r="S2820">
        <f t="shared" si="134"/>
        <v>2015</v>
      </c>
    </row>
    <row r="2821" spans="1:19" ht="42.75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8313</v>
      </c>
      <c r="P2821" t="s">
        <v>8314</v>
      </c>
      <c r="Q2821" s="10">
        <f t="shared" si="132"/>
        <v>42169.525567129633</v>
      </c>
      <c r="R2821" s="10">
        <f t="shared" si="133"/>
        <v>42139.525567129633</v>
      </c>
      <c r="S2821">
        <f t="shared" si="134"/>
        <v>2015</v>
      </c>
    </row>
    <row r="2822" spans="1:19" ht="42.75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8313</v>
      </c>
      <c r="P2822" t="s">
        <v>8314</v>
      </c>
      <c r="Q2822" s="10">
        <f t="shared" si="132"/>
        <v>42426</v>
      </c>
      <c r="R2822" s="10">
        <f t="shared" si="133"/>
        <v>42401.610983796301</v>
      </c>
      <c r="S2822">
        <f t="shared" si="134"/>
        <v>2016</v>
      </c>
    </row>
    <row r="2823" spans="1:19" ht="42.75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8313</v>
      </c>
      <c r="P2823" t="s">
        <v>8314</v>
      </c>
      <c r="Q2823" s="10">
        <f t="shared" si="132"/>
        <v>41905.922858796301</v>
      </c>
      <c r="R2823" s="10">
        <f t="shared" si="133"/>
        <v>41875.922858796301</v>
      </c>
      <c r="S2823">
        <f t="shared" si="134"/>
        <v>2014</v>
      </c>
    </row>
    <row r="2824" spans="1:19" ht="42.75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8313</v>
      </c>
      <c r="P2824" t="s">
        <v>8314</v>
      </c>
      <c r="Q2824" s="10">
        <f t="shared" si="132"/>
        <v>42090.642268518524</v>
      </c>
      <c r="R2824" s="10">
        <f t="shared" si="133"/>
        <v>42060.683935185181</v>
      </c>
      <c r="S2824">
        <f t="shared" si="134"/>
        <v>2015</v>
      </c>
    </row>
    <row r="2825" spans="1:19" ht="42.75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8313</v>
      </c>
      <c r="P2825" t="s">
        <v>8314</v>
      </c>
      <c r="Q2825" s="10">
        <f t="shared" si="132"/>
        <v>42094.957638888889</v>
      </c>
      <c r="R2825" s="10">
        <f t="shared" si="133"/>
        <v>42067.011643518519</v>
      </c>
      <c r="S2825">
        <f t="shared" si="134"/>
        <v>2015</v>
      </c>
    </row>
    <row r="2826" spans="1:19" ht="28.5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8313</v>
      </c>
      <c r="P2826" t="s">
        <v>8314</v>
      </c>
      <c r="Q2826" s="10">
        <f t="shared" si="132"/>
        <v>42168.071527777778</v>
      </c>
      <c r="R2826" s="10">
        <f t="shared" si="133"/>
        <v>42136.270787037036</v>
      </c>
      <c r="S2826">
        <f t="shared" si="134"/>
        <v>2015</v>
      </c>
    </row>
    <row r="2827" spans="1:19" ht="42.75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8313</v>
      </c>
      <c r="P2827" t="s">
        <v>8314</v>
      </c>
      <c r="Q2827" s="10">
        <f t="shared" si="132"/>
        <v>42342.792662037042</v>
      </c>
      <c r="R2827" s="10">
        <f t="shared" si="133"/>
        <v>42312.792662037042</v>
      </c>
      <c r="S2827">
        <f t="shared" si="134"/>
        <v>2015</v>
      </c>
    </row>
    <row r="2828" spans="1:19" ht="42.75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8313</v>
      </c>
      <c r="P2828" t="s">
        <v>8314</v>
      </c>
      <c r="Q2828" s="10">
        <f t="shared" si="132"/>
        <v>42195.291666666672</v>
      </c>
      <c r="R2828" s="10">
        <f t="shared" si="133"/>
        <v>42171.034861111111</v>
      </c>
      <c r="S2828">
        <f t="shared" si="134"/>
        <v>2015</v>
      </c>
    </row>
    <row r="2829" spans="1:19" ht="42.75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8313</v>
      </c>
      <c r="P2829" t="s">
        <v>8314</v>
      </c>
      <c r="Q2829" s="10">
        <f t="shared" si="132"/>
        <v>42524.6875</v>
      </c>
      <c r="R2829" s="10">
        <f t="shared" si="133"/>
        <v>42494.683634259258</v>
      </c>
      <c r="S2829">
        <f t="shared" si="134"/>
        <v>2016</v>
      </c>
    </row>
    <row r="2830" spans="1:19" ht="42.75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8313</v>
      </c>
      <c r="P2830" t="s">
        <v>8314</v>
      </c>
      <c r="Q2830" s="10">
        <f t="shared" si="132"/>
        <v>42279.958333333328</v>
      </c>
      <c r="R2830" s="10">
        <f t="shared" si="133"/>
        <v>42254.264687499999</v>
      </c>
      <c r="S2830">
        <f t="shared" si="134"/>
        <v>2015</v>
      </c>
    </row>
    <row r="2831" spans="1:19" ht="42.75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8313</v>
      </c>
      <c r="P2831" t="s">
        <v>8314</v>
      </c>
      <c r="Q2831" s="10">
        <f t="shared" si="132"/>
        <v>42523.434236111112</v>
      </c>
      <c r="R2831" s="10">
        <f t="shared" si="133"/>
        <v>42495.434236111112</v>
      </c>
      <c r="S2831">
        <f t="shared" si="134"/>
        <v>2016</v>
      </c>
    </row>
    <row r="2832" spans="1:19" ht="28.5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8313</v>
      </c>
      <c r="P2832" t="s">
        <v>8314</v>
      </c>
      <c r="Q2832" s="10">
        <f t="shared" si="132"/>
        <v>41771.165972222225</v>
      </c>
      <c r="R2832" s="10">
        <f t="shared" si="133"/>
        <v>41758.839675925927</v>
      </c>
      <c r="S2832">
        <f t="shared" si="134"/>
        <v>2014</v>
      </c>
    </row>
    <row r="2833" spans="1:19" ht="28.5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8313</v>
      </c>
      <c r="P2833" t="s">
        <v>8314</v>
      </c>
      <c r="Q2833" s="10">
        <f t="shared" si="132"/>
        <v>42201.824884259258</v>
      </c>
      <c r="R2833" s="10">
        <f t="shared" si="133"/>
        <v>42171.824884259258</v>
      </c>
      <c r="S2833">
        <f t="shared" si="134"/>
        <v>2015</v>
      </c>
    </row>
    <row r="2834" spans="1:19" ht="42.75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8313</v>
      </c>
      <c r="P2834" t="s">
        <v>8314</v>
      </c>
      <c r="Q2834" s="10">
        <f t="shared" si="132"/>
        <v>41966.916666666672</v>
      </c>
      <c r="R2834" s="10">
        <f t="shared" si="133"/>
        <v>41938.709421296298</v>
      </c>
      <c r="S2834">
        <f t="shared" si="134"/>
        <v>2014</v>
      </c>
    </row>
    <row r="2835" spans="1:19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8313</v>
      </c>
      <c r="P2835" t="s">
        <v>8314</v>
      </c>
      <c r="Q2835" s="10">
        <f t="shared" si="132"/>
        <v>42288.083333333328</v>
      </c>
      <c r="R2835" s="10">
        <f t="shared" si="133"/>
        <v>42268.127696759257</v>
      </c>
      <c r="S2835">
        <f t="shared" si="134"/>
        <v>2015</v>
      </c>
    </row>
    <row r="2836" spans="1:19" ht="42.75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8313</v>
      </c>
      <c r="P2836" t="s">
        <v>8314</v>
      </c>
      <c r="Q2836" s="10">
        <f t="shared" si="132"/>
        <v>42034.959837962961</v>
      </c>
      <c r="R2836" s="10">
        <f t="shared" si="133"/>
        <v>42019.959837962961</v>
      </c>
      <c r="S2836">
        <f t="shared" si="134"/>
        <v>2015</v>
      </c>
    </row>
    <row r="2837" spans="1:19" ht="42.75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8313</v>
      </c>
      <c r="P2837" t="s">
        <v>8314</v>
      </c>
      <c r="Q2837" s="10">
        <f t="shared" si="132"/>
        <v>42343</v>
      </c>
      <c r="R2837" s="10">
        <f t="shared" si="133"/>
        <v>42313.703900462962</v>
      </c>
      <c r="S2837">
        <f t="shared" si="134"/>
        <v>2015</v>
      </c>
    </row>
    <row r="2838" spans="1:19" ht="42.75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8313</v>
      </c>
      <c r="P2838" t="s">
        <v>8314</v>
      </c>
      <c r="Q2838" s="10">
        <f t="shared" si="132"/>
        <v>42784.207638888889</v>
      </c>
      <c r="R2838" s="10">
        <f t="shared" si="133"/>
        <v>42746.261782407411</v>
      </c>
      <c r="S2838">
        <f t="shared" si="134"/>
        <v>2017</v>
      </c>
    </row>
    <row r="2839" spans="1:19" ht="57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8313</v>
      </c>
      <c r="P2839" t="s">
        <v>8314</v>
      </c>
      <c r="Q2839" s="10">
        <f t="shared" si="132"/>
        <v>42347.950046296297</v>
      </c>
      <c r="R2839" s="10">
        <f t="shared" si="133"/>
        <v>42307.908379629633</v>
      </c>
      <c r="S2839">
        <f t="shared" si="134"/>
        <v>2015</v>
      </c>
    </row>
    <row r="2840" spans="1:19" ht="42.75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8313</v>
      </c>
      <c r="P2840" t="s">
        <v>8314</v>
      </c>
      <c r="Q2840" s="10">
        <f t="shared" si="132"/>
        <v>41864.916666666664</v>
      </c>
      <c r="R2840" s="10">
        <f t="shared" si="133"/>
        <v>41842.607592592591</v>
      </c>
      <c r="S2840">
        <f t="shared" si="134"/>
        <v>2014</v>
      </c>
    </row>
    <row r="2841" spans="1:19" ht="42.75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8313</v>
      </c>
      <c r="P2841" t="s">
        <v>8314</v>
      </c>
      <c r="Q2841" s="10">
        <f t="shared" si="132"/>
        <v>41876.207638888889</v>
      </c>
      <c r="R2841" s="10">
        <f t="shared" si="133"/>
        <v>41853.240208333329</v>
      </c>
      <c r="S2841">
        <f t="shared" si="134"/>
        <v>2014</v>
      </c>
    </row>
    <row r="2842" spans="1:19" ht="57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8313</v>
      </c>
      <c r="P2842" t="s">
        <v>8314</v>
      </c>
      <c r="Q2842" s="10">
        <f t="shared" si="132"/>
        <v>42081.708333333328</v>
      </c>
      <c r="R2842" s="10">
        <f t="shared" si="133"/>
        <v>42060.035636574074</v>
      </c>
      <c r="S2842">
        <f t="shared" si="134"/>
        <v>2015</v>
      </c>
    </row>
    <row r="2843" spans="1:19" ht="42.75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8313</v>
      </c>
      <c r="P2843" t="s">
        <v>8314</v>
      </c>
      <c r="Q2843" s="10">
        <f t="shared" si="132"/>
        <v>42351.781215277777</v>
      </c>
      <c r="R2843" s="10">
        <f t="shared" si="133"/>
        <v>42291.739548611105</v>
      </c>
      <c r="S2843">
        <f t="shared" si="134"/>
        <v>2015</v>
      </c>
    </row>
    <row r="2844" spans="1:19" ht="42.75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8313</v>
      </c>
      <c r="P2844" t="s">
        <v>8314</v>
      </c>
      <c r="Q2844" s="10">
        <f t="shared" si="132"/>
        <v>41811.458333333336</v>
      </c>
      <c r="R2844" s="10">
        <f t="shared" si="133"/>
        <v>41784.952488425923</v>
      </c>
      <c r="S2844">
        <f t="shared" si="134"/>
        <v>2014</v>
      </c>
    </row>
    <row r="2845" spans="1:19" ht="42.75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8313</v>
      </c>
      <c r="P2845" t="s">
        <v>8314</v>
      </c>
      <c r="Q2845" s="10">
        <f t="shared" si="132"/>
        <v>42534.166666666672</v>
      </c>
      <c r="R2845" s="10">
        <f t="shared" si="133"/>
        <v>42492.737847222219</v>
      </c>
      <c r="S2845">
        <f t="shared" si="134"/>
        <v>2016</v>
      </c>
    </row>
    <row r="2846" spans="1:19" ht="42.75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8313</v>
      </c>
      <c r="P2846" t="s">
        <v>8314</v>
      </c>
      <c r="Q2846" s="10">
        <f t="shared" si="132"/>
        <v>42739.546064814815</v>
      </c>
      <c r="R2846" s="10">
        <f t="shared" si="133"/>
        <v>42709.546064814815</v>
      </c>
      <c r="S2846">
        <f t="shared" si="134"/>
        <v>2016</v>
      </c>
    </row>
    <row r="2847" spans="1:19" ht="42.75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8313</v>
      </c>
      <c r="P2847" t="s">
        <v>8314</v>
      </c>
      <c r="Q2847" s="10">
        <f t="shared" si="132"/>
        <v>42163.016585648147</v>
      </c>
      <c r="R2847" s="10">
        <f t="shared" si="133"/>
        <v>42103.016585648147</v>
      </c>
      <c r="S2847">
        <f t="shared" si="134"/>
        <v>2015</v>
      </c>
    </row>
    <row r="2848" spans="1:19" ht="42.75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8313</v>
      </c>
      <c r="P2848" t="s">
        <v>8314</v>
      </c>
      <c r="Q2848" s="10">
        <f t="shared" si="132"/>
        <v>42153.692060185189</v>
      </c>
      <c r="R2848" s="10">
        <f t="shared" si="133"/>
        <v>42108.692060185189</v>
      </c>
      <c r="S2848">
        <f t="shared" si="134"/>
        <v>2015</v>
      </c>
    </row>
    <row r="2849" spans="1:19" ht="42.75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8313</v>
      </c>
      <c r="P2849" t="s">
        <v>8314</v>
      </c>
      <c r="Q2849" s="10">
        <f t="shared" si="132"/>
        <v>42513.806307870371</v>
      </c>
      <c r="R2849" s="10">
        <f t="shared" si="133"/>
        <v>42453.806307870371</v>
      </c>
      <c r="S2849">
        <f t="shared" si="134"/>
        <v>2016</v>
      </c>
    </row>
    <row r="2850" spans="1:19" ht="57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8313</v>
      </c>
      <c r="P2850" t="s">
        <v>8314</v>
      </c>
      <c r="Q2850" s="10">
        <f t="shared" si="132"/>
        <v>42153.648831018523</v>
      </c>
      <c r="R2850" s="10">
        <f t="shared" si="133"/>
        <v>42123.648831018523</v>
      </c>
      <c r="S2850">
        <f t="shared" si="134"/>
        <v>2015</v>
      </c>
    </row>
    <row r="2851" spans="1:19" ht="42.75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8313</v>
      </c>
      <c r="P2851" t="s">
        <v>8314</v>
      </c>
      <c r="Q2851" s="10">
        <f t="shared" si="132"/>
        <v>42483.428240740745</v>
      </c>
      <c r="R2851" s="10">
        <f t="shared" si="133"/>
        <v>42453.428240740745</v>
      </c>
      <c r="S2851">
        <f t="shared" si="134"/>
        <v>2016</v>
      </c>
    </row>
    <row r="2852" spans="1:19" ht="42.75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8313</v>
      </c>
      <c r="P2852" t="s">
        <v>8314</v>
      </c>
      <c r="Q2852" s="10">
        <f t="shared" si="132"/>
        <v>41888.007071759261</v>
      </c>
      <c r="R2852" s="10">
        <f t="shared" si="133"/>
        <v>41858.007071759261</v>
      </c>
      <c r="S2852">
        <f t="shared" si="134"/>
        <v>2014</v>
      </c>
    </row>
    <row r="2853" spans="1:19" ht="42.75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8313</v>
      </c>
      <c r="P2853" t="s">
        <v>8314</v>
      </c>
      <c r="Q2853" s="10">
        <f t="shared" si="132"/>
        <v>42398.970138888893</v>
      </c>
      <c r="R2853" s="10">
        <f t="shared" si="133"/>
        <v>42390.002650462964</v>
      </c>
      <c r="S2853">
        <f t="shared" si="134"/>
        <v>2016</v>
      </c>
    </row>
    <row r="2854" spans="1:19" ht="42.75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8313</v>
      </c>
      <c r="P2854" t="s">
        <v>8314</v>
      </c>
      <c r="Q2854" s="10">
        <f t="shared" si="132"/>
        <v>41811.045173611114</v>
      </c>
      <c r="R2854" s="10">
        <f t="shared" si="133"/>
        <v>41781.045173611114</v>
      </c>
      <c r="S2854">
        <f t="shared" si="134"/>
        <v>2014</v>
      </c>
    </row>
    <row r="2855" spans="1:19" ht="42.75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8313</v>
      </c>
      <c r="P2855" t="s">
        <v>8314</v>
      </c>
      <c r="Q2855" s="10">
        <f t="shared" si="132"/>
        <v>41896.190937499996</v>
      </c>
      <c r="R2855" s="10">
        <f t="shared" si="133"/>
        <v>41836.190937499996</v>
      </c>
      <c r="S2855">
        <f t="shared" si="134"/>
        <v>2014</v>
      </c>
    </row>
    <row r="2856" spans="1:19" ht="42.75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8313</v>
      </c>
      <c r="P2856" t="s">
        <v>8314</v>
      </c>
      <c r="Q2856" s="10">
        <f t="shared" si="132"/>
        <v>42131.71665509259</v>
      </c>
      <c r="R2856" s="10">
        <f t="shared" si="133"/>
        <v>42111.71665509259</v>
      </c>
      <c r="S2856">
        <f t="shared" si="134"/>
        <v>2015</v>
      </c>
    </row>
    <row r="2857" spans="1:19" ht="42.75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8313</v>
      </c>
      <c r="P2857" t="s">
        <v>8314</v>
      </c>
      <c r="Q2857" s="10">
        <f t="shared" si="132"/>
        <v>42398.981944444444</v>
      </c>
      <c r="R2857" s="10">
        <f t="shared" si="133"/>
        <v>42370.007766203707</v>
      </c>
      <c r="S2857">
        <f t="shared" si="134"/>
        <v>2016</v>
      </c>
    </row>
    <row r="2858" spans="1:19" ht="42.75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8313</v>
      </c>
      <c r="P2858" t="s">
        <v>8314</v>
      </c>
      <c r="Q2858" s="10">
        <f t="shared" si="132"/>
        <v>42224.898611111115</v>
      </c>
      <c r="R2858" s="10">
        <f t="shared" si="133"/>
        <v>42165.037581018521</v>
      </c>
      <c r="S2858">
        <f t="shared" si="134"/>
        <v>2015</v>
      </c>
    </row>
    <row r="2859" spans="1:19" ht="57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8313</v>
      </c>
      <c r="P2859" t="s">
        <v>8314</v>
      </c>
      <c r="Q2859" s="10">
        <f t="shared" si="132"/>
        <v>42786.75</v>
      </c>
      <c r="R2859" s="10">
        <f t="shared" si="133"/>
        <v>42726.920081018514</v>
      </c>
      <c r="S2859">
        <f t="shared" si="134"/>
        <v>2016</v>
      </c>
    </row>
    <row r="2860" spans="1:19" ht="42.75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8313</v>
      </c>
      <c r="P2860" t="s">
        <v>8314</v>
      </c>
      <c r="Q2860" s="10">
        <f t="shared" si="132"/>
        <v>41978.477777777778</v>
      </c>
      <c r="R2860" s="10">
        <f t="shared" si="133"/>
        <v>41954.545081018514</v>
      </c>
      <c r="S2860">
        <f t="shared" si="134"/>
        <v>2014</v>
      </c>
    </row>
    <row r="2861" spans="1:19" ht="28.5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8313</v>
      </c>
      <c r="P2861" t="s">
        <v>8314</v>
      </c>
      <c r="Q2861" s="10">
        <f t="shared" si="132"/>
        <v>42293.362314814818</v>
      </c>
      <c r="R2861" s="10">
        <f t="shared" si="133"/>
        <v>42233.362314814818</v>
      </c>
      <c r="S2861">
        <f t="shared" si="134"/>
        <v>2015</v>
      </c>
    </row>
    <row r="2862" spans="1:19" ht="42.75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8313</v>
      </c>
      <c r="P2862" t="s">
        <v>8314</v>
      </c>
      <c r="Q2862" s="10">
        <f t="shared" si="132"/>
        <v>42540.800648148142</v>
      </c>
      <c r="R2862" s="10">
        <f t="shared" si="133"/>
        <v>42480.800648148142</v>
      </c>
      <c r="S2862">
        <f t="shared" si="134"/>
        <v>2016</v>
      </c>
    </row>
    <row r="2863" spans="1:19" ht="42.75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8313</v>
      </c>
      <c r="P2863" t="s">
        <v>8314</v>
      </c>
      <c r="Q2863" s="10">
        <f t="shared" si="132"/>
        <v>42271.590833333335</v>
      </c>
      <c r="R2863" s="10">
        <f t="shared" si="133"/>
        <v>42257.590833333335</v>
      </c>
      <c r="S2863">
        <f t="shared" si="134"/>
        <v>2015</v>
      </c>
    </row>
    <row r="2864" spans="1:19" ht="42.75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8313</v>
      </c>
      <c r="P2864" t="s">
        <v>8314</v>
      </c>
      <c r="Q2864" s="10">
        <f t="shared" si="132"/>
        <v>41814.789687500001</v>
      </c>
      <c r="R2864" s="10">
        <f t="shared" si="133"/>
        <v>41784.789687500001</v>
      </c>
      <c r="S2864">
        <f t="shared" si="134"/>
        <v>2014</v>
      </c>
    </row>
    <row r="2865" spans="1:19" ht="42.75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8313</v>
      </c>
      <c r="P2865" t="s">
        <v>8314</v>
      </c>
      <c r="Q2865" s="10">
        <f t="shared" si="132"/>
        <v>41891.675034722226</v>
      </c>
      <c r="R2865" s="10">
        <f t="shared" si="133"/>
        <v>41831.675034722226</v>
      </c>
      <c r="S2865">
        <f t="shared" si="134"/>
        <v>2014</v>
      </c>
    </row>
    <row r="2866" spans="1:19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8313</v>
      </c>
      <c r="P2866" t="s">
        <v>8314</v>
      </c>
      <c r="Q2866" s="10">
        <f t="shared" si="132"/>
        <v>42202.554166666669</v>
      </c>
      <c r="R2866" s="10">
        <f t="shared" si="133"/>
        <v>42172.613506944443</v>
      </c>
      <c r="S2866">
        <f t="shared" si="134"/>
        <v>2015</v>
      </c>
    </row>
    <row r="2867" spans="1:19" ht="42.75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8313</v>
      </c>
      <c r="P2867" t="s">
        <v>8314</v>
      </c>
      <c r="Q2867" s="10">
        <f t="shared" si="132"/>
        <v>42010.114108796297</v>
      </c>
      <c r="R2867" s="10">
        <f t="shared" si="133"/>
        <v>41950.114108796297</v>
      </c>
      <c r="S2867">
        <f t="shared" si="134"/>
        <v>2014</v>
      </c>
    </row>
    <row r="2868" spans="1:19" ht="42.75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8313</v>
      </c>
      <c r="P2868" t="s">
        <v>8314</v>
      </c>
      <c r="Q2868" s="10">
        <f t="shared" si="132"/>
        <v>42657.916666666672</v>
      </c>
      <c r="R2868" s="10">
        <f t="shared" si="133"/>
        <v>42627.955104166671</v>
      </c>
      <c r="S2868">
        <f t="shared" si="134"/>
        <v>2016</v>
      </c>
    </row>
    <row r="2869" spans="1:19" ht="42.75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8313</v>
      </c>
      <c r="P2869" t="s">
        <v>8314</v>
      </c>
      <c r="Q2869" s="10">
        <f t="shared" si="132"/>
        <v>42555.166666666672</v>
      </c>
      <c r="R2869" s="10">
        <f t="shared" si="133"/>
        <v>42531.195277777777</v>
      </c>
      <c r="S2869">
        <f t="shared" si="134"/>
        <v>2016</v>
      </c>
    </row>
    <row r="2870" spans="1:19" ht="42.75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8313</v>
      </c>
      <c r="P2870" t="s">
        <v>8314</v>
      </c>
      <c r="Q2870" s="10">
        <f t="shared" si="132"/>
        <v>42648.827013888891</v>
      </c>
      <c r="R2870" s="10">
        <f t="shared" si="133"/>
        <v>42618.827013888891</v>
      </c>
      <c r="S2870">
        <f t="shared" si="134"/>
        <v>2016</v>
      </c>
    </row>
    <row r="2871" spans="1:19" ht="57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8313</v>
      </c>
      <c r="P2871" t="s">
        <v>8314</v>
      </c>
      <c r="Q2871" s="10">
        <f t="shared" si="132"/>
        <v>42570.593530092592</v>
      </c>
      <c r="R2871" s="10">
        <f t="shared" si="133"/>
        <v>42540.593530092592</v>
      </c>
      <c r="S2871">
        <f t="shared" si="134"/>
        <v>2016</v>
      </c>
    </row>
    <row r="2872" spans="1:19" ht="42.75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8313</v>
      </c>
      <c r="P2872" t="s">
        <v>8314</v>
      </c>
      <c r="Q2872" s="10">
        <f t="shared" si="132"/>
        <v>41776.189409722225</v>
      </c>
      <c r="R2872" s="10">
        <f t="shared" si="133"/>
        <v>41746.189409722225</v>
      </c>
      <c r="S2872">
        <f t="shared" si="134"/>
        <v>2014</v>
      </c>
    </row>
    <row r="2873" spans="1:19" ht="42.75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8313</v>
      </c>
      <c r="P2873" t="s">
        <v>8314</v>
      </c>
      <c r="Q2873" s="10">
        <f t="shared" si="132"/>
        <v>41994.738576388889</v>
      </c>
      <c r="R2873" s="10">
        <f t="shared" si="133"/>
        <v>41974.738576388889</v>
      </c>
      <c r="S2873">
        <f t="shared" si="134"/>
        <v>2014</v>
      </c>
    </row>
    <row r="2874" spans="1:19" ht="28.5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8313</v>
      </c>
      <c r="P2874" t="s">
        <v>8314</v>
      </c>
      <c r="Q2874" s="10">
        <f t="shared" si="132"/>
        <v>42175.11618055556</v>
      </c>
      <c r="R2874" s="10">
        <f t="shared" si="133"/>
        <v>42115.11618055556</v>
      </c>
      <c r="S2874">
        <f t="shared" si="134"/>
        <v>2015</v>
      </c>
    </row>
    <row r="2875" spans="1:19" ht="42.75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8313</v>
      </c>
      <c r="P2875" t="s">
        <v>8314</v>
      </c>
      <c r="Q2875" s="10">
        <f t="shared" si="132"/>
        <v>42032.817488425921</v>
      </c>
      <c r="R2875" s="10">
        <f t="shared" si="133"/>
        <v>42002.817488425921</v>
      </c>
      <c r="S2875">
        <f t="shared" si="134"/>
        <v>2014</v>
      </c>
    </row>
    <row r="2876" spans="1:19" ht="42.75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8313</v>
      </c>
      <c r="P2876" t="s">
        <v>8314</v>
      </c>
      <c r="Q2876" s="10">
        <f t="shared" si="132"/>
        <v>42752.84474537037</v>
      </c>
      <c r="R2876" s="10">
        <f t="shared" si="133"/>
        <v>42722.84474537037</v>
      </c>
      <c r="S2876">
        <f t="shared" si="134"/>
        <v>2016</v>
      </c>
    </row>
    <row r="2877" spans="1:19" ht="42.75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8313</v>
      </c>
      <c r="P2877" t="s">
        <v>8314</v>
      </c>
      <c r="Q2877" s="10">
        <f t="shared" si="132"/>
        <v>42495.128391203703</v>
      </c>
      <c r="R2877" s="10">
        <f t="shared" si="133"/>
        <v>42465.128391203703</v>
      </c>
      <c r="S2877">
        <f t="shared" si="134"/>
        <v>2016</v>
      </c>
    </row>
    <row r="2878" spans="1:19" ht="42.75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8313</v>
      </c>
      <c r="P2878" t="s">
        <v>8314</v>
      </c>
      <c r="Q2878" s="10">
        <f t="shared" si="132"/>
        <v>42201.743969907402</v>
      </c>
      <c r="R2878" s="10">
        <f t="shared" si="133"/>
        <v>42171.743969907402</v>
      </c>
      <c r="S2878">
        <f t="shared" si="134"/>
        <v>2015</v>
      </c>
    </row>
    <row r="2879" spans="1:19" ht="42.75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8313</v>
      </c>
      <c r="P2879" t="s">
        <v>8314</v>
      </c>
      <c r="Q2879" s="10">
        <f t="shared" si="132"/>
        <v>42704.708333333328</v>
      </c>
      <c r="R2879" s="10">
        <f t="shared" si="133"/>
        <v>42672.955138888887</v>
      </c>
      <c r="S2879">
        <f t="shared" si="134"/>
        <v>2016</v>
      </c>
    </row>
    <row r="2880" spans="1:19" ht="42.75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8313</v>
      </c>
      <c r="P2880" t="s">
        <v>8314</v>
      </c>
      <c r="Q2880" s="10">
        <f t="shared" si="132"/>
        <v>42188.615682870368</v>
      </c>
      <c r="R2880" s="10">
        <f t="shared" si="133"/>
        <v>42128.615682870368</v>
      </c>
      <c r="S2880">
        <f t="shared" si="134"/>
        <v>2015</v>
      </c>
    </row>
    <row r="2881" spans="1:19" ht="42.75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8313</v>
      </c>
      <c r="P2881" t="s">
        <v>8314</v>
      </c>
      <c r="Q2881" s="10">
        <f t="shared" si="132"/>
        <v>42389.725243055553</v>
      </c>
      <c r="R2881" s="10">
        <f t="shared" si="133"/>
        <v>42359.725243055553</v>
      </c>
      <c r="S2881">
        <f t="shared" si="134"/>
        <v>2015</v>
      </c>
    </row>
    <row r="2882" spans="1:19" ht="42.75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8313</v>
      </c>
      <c r="P2882" t="s">
        <v>8314</v>
      </c>
      <c r="Q2882" s="10">
        <f t="shared" si="132"/>
        <v>42236.711805555555</v>
      </c>
      <c r="R2882" s="10">
        <f t="shared" si="133"/>
        <v>42192.905694444446</v>
      </c>
      <c r="S2882">
        <f t="shared" si="134"/>
        <v>2015</v>
      </c>
    </row>
    <row r="2883" spans="1:19" ht="42.75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8313</v>
      </c>
      <c r="P2883" t="s">
        <v>8314</v>
      </c>
      <c r="Q2883" s="10">
        <f t="shared" ref="Q2883:Q2946" si="135">(I2883/60/60/24)+DATE(1970,1,1)</f>
        <v>41976.639305555553</v>
      </c>
      <c r="R2883" s="10">
        <f t="shared" ref="R2883:R2946" si="136">(J2883/60/60/24)+DATE(1970, 1,1)</f>
        <v>41916.597638888888</v>
      </c>
      <c r="S2883">
        <f t="shared" ref="S2883:S2946" si="137">YEAR(R2883)</f>
        <v>2014</v>
      </c>
    </row>
    <row r="2884" spans="1:19" ht="42.75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8313</v>
      </c>
      <c r="P2884" t="s">
        <v>8314</v>
      </c>
      <c r="Q2884" s="10">
        <f t="shared" si="135"/>
        <v>42491.596273148149</v>
      </c>
      <c r="R2884" s="10">
        <f t="shared" si="136"/>
        <v>42461.596273148149</v>
      </c>
      <c r="S2884">
        <f t="shared" si="137"/>
        <v>2016</v>
      </c>
    </row>
    <row r="2885" spans="1:19" ht="42.75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8313</v>
      </c>
      <c r="P2885" t="s">
        <v>8314</v>
      </c>
      <c r="Q2885" s="10">
        <f t="shared" si="135"/>
        <v>42406.207638888889</v>
      </c>
      <c r="R2885" s="10">
        <f t="shared" si="136"/>
        <v>42370.90320601852</v>
      </c>
      <c r="S2885">
        <f t="shared" si="137"/>
        <v>2016</v>
      </c>
    </row>
    <row r="2886" spans="1:19" ht="28.5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8313</v>
      </c>
      <c r="P2886" t="s">
        <v>8314</v>
      </c>
      <c r="Q2886" s="10">
        <f t="shared" si="135"/>
        <v>41978.727256944447</v>
      </c>
      <c r="R2886" s="10">
        <f t="shared" si="136"/>
        <v>41948.727256944447</v>
      </c>
      <c r="S2886">
        <f t="shared" si="137"/>
        <v>2014</v>
      </c>
    </row>
    <row r="2887" spans="1:19" ht="28.5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8313</v>
      </c>
      <c r="P2887" t="s">
        <v>8314</v>
      </c>
      <c r="Q2887" s="10">
        <f t="shared" si="135"/>
        <v>42077.034733796296</v>
      </c>
      <c r="R2887" s="10">
        <f t="shared" si="136"/>
        <v>42047.07640046296</v>
      </c>
      <c r="S2887">
        <f t="shared" si="137"/>
        <v>2015</v>
      </c>
    </row>
    <row r="2888" spans="1:19" ht="42.75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8313</v>
      </c>
      <c r="P2888" t="s">
        <v>8314</v>
      </c>
      <c r="Q2888" s="10">
        <f t="shared" si="135"/>
        <v>42266.165972222225</v>
      </c>
      <c r="R2888" s="10">
        <f t="shared" si="136"/>
        <v>42261.632916666669</v>
      </c>
      <c r="S2888">
        <f t="shared" si="137"/>
        <v>2015</v>
      </c>
    </row>
    <row r="2889" spans="1:19" ht="42.75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8313</v>
      </c>
      <c r="P2889" t="s">
        <v>8314</v>
      </c>
      <c r="Q2889" s="10">
        <f t="shared" si="135"/>
        <v>42015.427361111113</v>
      </c>
      <c r="R2889" s="10">
        <f t="shared" si="136"/>
        <v>41985.427361111113</v>
      </c>
      <c r="S2889">
        <f t="shared" si="137"/>
        <v>2014</v>
      </c>
    </row>
    <row r="2890" spans="1:19" ht="42.75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8313</v>
      </c>
      <c r="P2890" t="s">
        <v>8314</v>
      </c>
      <c r="Q2890" s="10">
        <f t="shared" si="135"/>
        <v>41930.207638888889</v>
      </c>
      <c r="R2890" s="10">
        <f t="shared" si="136"/>
        <v>41922.535185185188</v>
      </c>
      <c r="S2890">
        <f t="shared" si="137"/>
        <v>2014</v>
      </c>
    </row>
    <row r="2891" spans="1:19" ht="42.75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8313</v>
      </c>
      <c r="P2891" t="s">
        <v>8314</v>
      </c>
      <c r="Q2891" s="10">
        <f t="shared" si="135"/>
        <v>41880.863252314812</v>
      </c>
      <c r="R2891" s="10">
        <f t="shared" si="136"/>
        <v>41850.863252314812</v>
      </c>
      <c r="S2891">
        <f t="shared" si="137"/>
        <v>2014</v>
      </c>
    </row>
    <row r="2892" spans="1:19" ht="42.75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8313</v>
      </c>
      <c r="P2892" t="s">
        <v>8314</v>
      </c>
      <c r="Q2892" s="10">
        <f t="shared" si="135"/>
        <v>41860.125</v>
      </c>
      <c r="R2892" s="10">
        <f t="shared" si="136"/>
        <v>41831.742962962962</v>
      </c>
      <c r="S2892">
        <f t="shared" si="137"/>
        <v>2014</v>
      </c>
    </row>
    <row r="2893" spans="1:19" ht="42.75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8313</v>
      </c>
      <c r="P2893" t="s">
        <v>8314</v>
      </c>
      <c r="Q2893" s="10">
        <f t="shared" si="135"/>
        <v>42475.84175925926</v>
      </c>
      <c r="R2893" s="10">
        <f t="shared" si="136"/>
        <v>42415.883425925931</v>
      </c>
      <c r="S2893">
        <f t="shared" si="137"/>
        <v>2016</v>
      </c>
    </row>
    <row r="2894" spans="1:19" ht="42.75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8313</v>
      </c>
      <c r="P2894" t="s">
        <v>8314</v>
      </c>
      <c r="Q2894" s="10">
        <f t="shared" si="135"/>
        <v>41876.875</v>
      </c>
      <c r="R2894" s="10">
        <f t="shared" si="136"/>
        <v>41869.714166666665</v>
      </c>
      <c r="S2894">
        <f t="shared" si="137"/>
        <v>2014</v>
      </c>
    </row>
    <row r="2895" spans="1:19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8313</v>
      </c>
      <c r="P2895" t="s">
        <v>8314</v>
      </c>
      <c r="Q2895" s="10">
        <f t="shared" si="135"/>
        <v>42013.083333333328</v>
      </c>
      <c r="R2895" s="10">
        <f t="shared" si="136"/>
        <v>41953.773090277777</v>
      </c>
      <c r="S2895">
        <f t="shared" si="137"/>
        <v>2014</v>
      </c>
    </row>
    <row r="2896" spans="1:19" ht="28.5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8313</v>
      </c>
      <c r="P2896" t="s">
        <v>8314</v>
      </c>
      <c r="Q2896" s="10">
        <f t="shared" si="135"/>
        <v>42097.944618055553</v>
      </c>
      <c r="R2896" s="10">
        <f t="shared" si="136"/>
        <v>42037.986284722225</v>
      </c>
      <c r="S2896">
        <f t="shared" si="137"/>
        <v>2015</v>
      </c>
    </row>
    <row r="2897" spans="1:19" ht="42.75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8313</v>
      </c>
      <c r="P2897" t="s">
        <v>8314</v>
      </c>
      <c r="Q2897" s="10">
        <f t="shared" si="135"/>
        <v>41812.875</v>
      </c>
      <c r="R2897" s="10">
        <f t="shared" si="136"/>
        <v>41811.555462962962</v>
      </c>
      <c r="S2897">
        <f t="shared" si="137"/>
        <v>2014</v>
      </c>
    </row>
    <row r="2898" spans="1:19" ht="42.75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8313</v>
      </c>
      <c r="P2898" t="s">
        <v>8314</v>
      </c>
      <c r="Q2898" s="10">
        <f t="shared" si="135"/>
        <v>42716.25</v>
      </c>
      <c r="R2898" s="10">
        <f t="shared" si="136"/>
        <v>42701.908807870372</v>
      </c>
      <c r="S2898">
        <f t="shared" si="137"/>
        <v>2016</v>
      </c>
    </row>
    <row r="2899" spans="1:19" ht="42.75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8313</v>
      </c>
      <c r="P2899" t="s">
        <v>8314</v>
      </c>
      <c r="Q2899" s="10">
        <f t="shared" si="135"/>
        <v>42288.645196759258</v>
      </c>
      <c r="R2899" s="10">
        <f t="shared" si="136"/>
        <v>42258.646504629629</v>
      </c>
      <c r="S2899">
        <f t="shared" si="137"/>
        <v>2015</v>
      </c>
    </row>
    <row r="2900" spans="1:19" ht="42.75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8313</v>
      </c>
      <c r="P2900" t="s">
        <v>8314</v>
      </c>
      <c r="Q2900" s="10">
        <f t="shared" si="135"/>
        <v>42308.664965277778</v>
      </c>
      <c r="R2900" s="10">
        <f t="shared" si="136"/>
        <v>42278.664965277778</v>
      </c>
      <c r="S2900">
        <f t="shared" si="137"/>
        <v>2015</v>
      </c>
    </row>
    <row r="2901" spans="1:19" ht="42.75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8313</v>
      </c>
      <c r="P2901" t="s">
        <v>8314</v>
      </c>
      <c r="Q2901" s="10">
        <f t="shared" si="135"/>
        <v>42575.078217592592</v>
      </c>
      <c r="R2901" s="10">
        <f t="shared" si="136"/>
        <v>42515.078217592592</v>
      </c>
      <c r="S2901">
        <f t="shared" si="137"/>
        <v>2016</v>
      </c>
    </row>
    <row r="2902" spans="1:19" ht="57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8313</v>
      </c>
      <c r="P2902" t="s">
        <v>8314</v>
      </c>
      <c r="Q2902" s="10">
        <f t="shared" si="135"/>
        <v>41860.234166666669</v>
      </c>
      <c r="R2902" s="10">
        <f t="shared" si="136"/>
        <v>41830.234166666669</v>
      </c>
      <c r="S2902">
        <f t="shared" si="137"/>
        <v>2014</v>
      </c>
    </row>
    <row r="2903" spans="1:19" ht="42.75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8313</v>
      </c>
      <c r="P2903" t="s">
        <v>8314</v>
      </c>
      <c r="Q2903" s="10">
        <f t="shared" si="135"/>
        <v>42042.904386574075</v>
      </c>
      <c r="R2903" s="10">
        <f t="shared" si="136"/>
        <v>41982.904386574075</v>
      </c>
      <c r="S2903">
        <f t="shared" si="137"/>
        <v>2014</v>
      </c>
    </row>
    <row r="2904" spans="1:19" ht="42.75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8313</v>
      </c>
      <c r="P2904" t="s">
        <v>8314</v>
      </c>
      <c r="Q2904" s="10">
        <f t="shared" si="135"/>
        <v>42240.439768518518</v>
      </c>
      <c r="R2904" s="10">
        <f t="shared" si="136"/>
        <v>42210.439768518518</v>
      </c>
      <c r="S2904">
        <f t="shared" si="137"/>
        <v>2015</v>
      </c>
    </row>
    <row r="2905" spans="1:19" ht="42.75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8313</v>
      </c>
      <c r="P2905" t="s">
        <v>8314</v>
      </c>
      <c r="Q2905" s="10">
        <f t="shared" si="135"/>
        <v>42256.166874999995</v>
      </c>
      <c r="R2905" s="10">
        <f t="shared" si="136"/>
        <v>42196.166874999995</v>
      </c>
      <c r="S2905">
        <f t="shared" si="137"/>
        <v>2015</v>
      </c>
    </row>
    <row r="2906" spans="1:19" ht="42.75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8313</v>
      </c>
      <c r="P2906" t="s">
        <v>8314</v>
      </c>
      <c r="Q2906" s="10">
        <f t="shared" si="135"/>
        <v>41952.5</v>
      </c>
      <c r="R2906" s="10">
        <f t="shared" si="136"/>
        <v>41940.967951388891</v>
      </c>
      <c r="S2906">
        <f t="shared" si="137"/>
        <v>2014</v>
      </c>
    </row>
    <row r="2907" spans="1:19" ht="42.75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8313</v>
      </c>
      <c r="P2907" t="s">
        <v>8314</v>
      </c>
      <c r="Q2907" s="10">
        <f t="shared" si="135"/>
        <v>42620.056863425925</v>
      </c>
      <c r="R2907" s="10">
        <f t="shared" si="136"/>
        <v>42606.056863425925</v>
      </c>
      <c r="S2907">
        <f t="shared" si="137"/>
        <v>2016</v>
      </c>
    </row>
    <row r="2908" spans="1:19" ht="42.75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8313</v>
      </c>
      <c r="P2908" t="s">
        <v>8314</v>
      </c>
      <c r="Q2908" s="10">
        <f t="shared" si="135"/>
        <v>42217.041666666672</v>
      </c>
      <c r="R2908" s="10">
        <f t="shared" si="136"/>
        <v>42199.648912037039</v>
      </c>
      <c r="S2908">
        <f t="shared" si="137"/>
        <v>2015</v>
      </c>
    </row>
    <row r="2909" spans="1:19" ht="42.75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8313</v>
      </c>
      <c r="P2909" t="s">
        <v>8314</v>
      </c>
      <c r="Q2909" s="10">
        <f t="shared" si="135"/>
        <v>42504.877743055549</v>
      </c>
      <c r="R2909" s="10">
        <f t="shared" si="136"/>
        <v>42444.877743055549</v>
      </c>
      <c r="S2909">
        <f t="shared" si="137"/>
        <v>2016</v>
      </c>
    </row>
    <row r="2910" spans="1:19" ht="57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8313</v>
      </c>
      <c r="P2910" t="s">
        <v>8314</v>
      </c>
      <c r="Q2910" s="10">
        <f t="shared" si="135"/>
        <v>42529.731701388882</v>
      </c>
      <c r="R2910" s="10">
        <f t="shared" si="136"/>
        <v>42499.731701388882</v>
      </c>
      <c r="S2910">
        <f t="shared" si="137"/>
        <v>2016</v>
      </c>
    </row>
    <row r="2911" spans="1:19" ht="42.75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8313</v>
      </c>
      <c r="P2911" t="s">
        <v>8314</v>
      </c>
      <c r="Q2911" s="10">
        <f t="shared" si="135"/>
        <v>41968.823611111111</v>
      </c>
      <c r="R2911" s="10">
        <f t="shared" si="136"/>
        <v>41929.266215277778</v>
      </c>
      <c r="S2911">
        <f t="shared" si="137"/>
        <v>2014</v>
      </c>
    </row>
    <row r="2912" spans="1:19" ht="42.75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8313</v>
      </c>
      <c r="P2912" t="s">
        <v>8314</v>
      </c>
      <c r="Q2912" s="10">
        <f t="shared" si="135"/>
        <v>42167.841284722221</v>
      </c>
      <c r="R2912" s="10">
        <f t="shared" si="136"/>
        <v>42107.841284722221</v>
      </c>
      <c r="S2912">
        <f t="shared" si="137"/>
        <v>2015</v>
      </c>
    </row>
    <row r="2913" spans="1:19" ht="42.75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8313</v>
      </c>
      <c r="P2913" t="s">
        <v>8314</v>
      </c>
      <c r="Q2913" s="10">
        <f t="shared" si="135"/>
        <v>42182.768819444449</v>
      </c>
      <c r="R2913" s="10">
        <f t="shared" si="136"/>
        <v>42142.768819444449</v>
      </c>
      <c r="S2913">
        <f t="shared" si="137"/>
        <v>2015</v>
      </c>
    </row>
    <row r="2914" spans="1:19" ht="42.75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8313</v>
      </c>
      <c r="P2914" t="s">
        <v>8314</v>
      </c>
      <c r="Q2914" s="10">
        <f t="shared" si="135"/>
        <v>42384.131643518514</v>
      </c>
      <c r="R2914" s="10">
        <f t="shared" si="136"/>
        <v>42354.131643518514</v>
      </c>
      <c r="S2914">
        <f t="shared" si="137"/>
        <v>2015</v>
      </c>
    </row>
    <row r="2915" spans="1:19" ht="42.75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8313</v>
      </c>
      <c r="P2915" t="s">
        <v>8314</v>
      </c>
      <c r="Q2915" s="10">
        <f t="shared" si="135"/>
        <v>41888.922905092593</v>
      </c>
      <c r="R2915" s="10">
        <f t="shared" si="136"/>
        <v>41828.922905092593</v>
      </c>
      <c r="S2915">
        <f t="shared" si="137"/>
        <v>2014</v>
      </c>
    </row>
    <row r="2916" spans="1:19" ht="28.5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8313</v>
      </c>
      <c r="P2916" t="s">
        <v>8314</v>
      </c>
      <c r="Q2916" s="10">
        <f t="shared" si="135"/>
        <v>42077.865671296298</v>
      </c>
      <c r="R2916" s="10">
        <f t="shared" si="136"/>
        <v>42017.907337962963</v>
      </c>
      <c r="S2916">
        <f t="shared" si="137"/>
        <v>2015</v>
      </c>
    </row>
    <row r="2917" spans="1:19" ht="42.75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8313</v>
      </c>
      <c r="P2917" t="s">
        <v>8314</v>
      </c>
      <c r="Q2917" s="10">
        <f t="shared" si="135"/>
        <v>42445.356365740736</v>
      </c>
      <c r="R2917" s="10">
        <f t="shared" si="136"/>
        <v>42415.398032407407</v>
      </c>
      <c r="S2917">
        <f t="shared" si="137"/>
        <v>2016</v>
      </c>
    </row>
    <row r="2918" spans="1:19" ht="42.75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8313</v>
      </c>
      <c r="P2918" t="s">
        <v>8314</v>
      </c>
      <c r="Q2918" s="10">
        <f t="shared" si="135"/>
        <v>41778.476724537039</v>
      </c>
      <c r="R2918" s="10">
        <f t="shared" si="136"/>
        <v>41755.476724537039</v>
      </c>
      <c r="S2918">
        <f t="shared" si="137"/>
        <v>2014</v>
      </c>
    </row>
    <row r="2919" spans="1:19" ht="42.75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8313</v>
      </c>
      <c r="P2919" t="s">
        <v>8314</v>
      </c>
      <c r="Q2919" s="10">
        <f t="shared" si="135"/>
        <v>42263.234340277777</v>
      </c>
      <c r="R2919" s="10">
        <f t="shared" si="136"/>
        <v>42245.234340277777</v>
      </c>
      <c r="S2919">
        <f t="shared" si="137"/>
        <v>2015</v>
      </c>
    </row>
    <row r="2920" spans="1:19" ht="42.75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8313</v>
      </c>
      <c r="P2920" t="s">
        <v>8314</v>
      </c>
      <c r="Q2920" s="10">
        <f t="shared" si="135"/>
        <v>42306.629710648151</v>
      </c>
      <c r="R2920" s="10">
        <f t="shared" si="136"/>
        <v>42278.629710648151</v>
      </c>
      <c r="S2920">
        <f t="shared" si="137"/>
        <v>2015</v>
      </c>
    </row>
    <row r="2921" spans="1:19" ht="42.75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8313</v>
      </c>
      <c r="P2921" t="s">
        <v>8314</v>
      </c>
      <c r="Q2921" s="10">
        <f t="shared" si="135"/>
        <v>41856.61954861111</v>
      </c>
      <c r="R2921" s="10">
        <f t="shared" si="136"/>
        <v>41826.61954861111</v>
      </c>
      <c r="S2921">
        <f t="shared" si="137"/>
        <v>2014</v>
      </c>
    </row>
    <row r="2922" spans="1:19" ht="42.75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8313</v>
      </c>
      <c r="P2922" t="s">
        <v>8314</v>
      </c>
      <c r="Q2922" s="10">
        <f t="shared" si="135"/>
        <v>42088.750810185185</v>
      </c>
      <c r="R2922" s="10">
        <f t="shared" si="136"/>
        <v>42058.792476851857</v>
      </c>
      <c r="S2922">
        <f t="shared" si="137"/>
        <v>2015</v>
      </c>
    </row>
    <row r="2923" spans="1:19" ht="28.5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8313</v>
      </c>
      <c r="P2923" t="s">
        <v>8355</v>
      </c>
      <c r="Q2923" s="10">
        <f t="shared" si="135"/>
        <v>41907.886620370373</v>
      </c>
      <c r="R2923" s="10">
        <f t="shared" si="136"/>
        <v>41877.886620370373</v>
      </c>
      <c r="S2923">
        <f t="shared" si="137"/>
        <v>2014</v>
      </c>
    </row>
    <row r="2924" spans="1:19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8313</v>
      </c>
      <c r="P2924" t="s">
        <v>8355</v>
      </c>
      <c r="Q2924" s="10">
        <f t="shared" si="135"/>
        <v>42142.874155092592</v>
      </c>
      <c r="R2924" s="10">
        <f t="shared" si="136"/>
        <v>42097.874155092592</v>
      </c>
      <c r="S2924">
        <f t="shared" si="137"/>
        <v>2015</v>
      </c>
    </row>
    <row r="2925" spans="1:19" ht="42.75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8313</v>
      </c>
      <c r="P2925" t="s">
        <v>8355</v>
      </c>
      <c r="Q2925" s="10">
        <f t="shared" si="135"/>
        <v>42028.125</v>
      </c>
      <c r="R2925" s="10">
        <f t="shared" si="136"/>
        <v>42013.15253472222</v>
      </c>
      <c r="S2925">
        <f t="shared" si="137"/>
        <v>2015</v>
      </c>
    </row>
    <row r="2926" spans="1:19" ht="42.75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8313</v>
      </c>
      <c r="P2926" t="s">
        <v>8355</v>
      </c>
      <c r="Q2926" s="10">
        <f t="shared" si="135"/>
        <v>42133.165972222225</v>
      </c>
      <c r="R2926" s="10">
        <f t="shared" si="136"/>
        <v>42103.556828703702</v>
      </c>
      <c r="S2926">
        <f t="shared" si="137"/>
        <v>2015</v>
      </c>
    </row>
    <row r="2927" spans="1:19" ht="42.75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8313</v>
      </c>
      <c r="P2927" t="s">
        <v>8355</v>
      </c>
      <c r="Q2927" s="10">
        <f t="shared" si="135"/>
        <v>41893.584120370368</v>
      </c>
      <c r="R2927" s="10">
        <f t="shared" si="136"/>
        <v>41863.584120370368</v>
      </c>
      <c r="S2927">
        <f t="shared" si="137"/>
        <v>2014</v>
      </c>
    </row>
    <row r="2928" spans="1:19" ht="42.75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8313</v>
      </c>
      <c r="P2928" t="s">
        <v>8355</v>
      </c>
      <c r="Q2928" s="10">
        <f t="shared" si="135"/>
        <v>42058.765960648147</v>
      </c>
      <c r="R2928" s="10">
        <f t="shared" si="136"/>
        <v>42044.765960648147</v>
      </c>
      <c r="S2928">
        <f t="shared" si="137"/>
        <v>2015</v>
      </c>
    </row>
    <row r="2929" spans="1:19" ht="42.75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8313</v>
      </c>
      <c r="P2929" t="s">
        <v>8355</v>
      </c>
      <c r="Q2929" s="10">
        <f t="shared" si="135"/>
        <v>41835.208333333336</v>
      </c>
      <c r="R2929" s="10">
        <f t="shared" si="136"/>
        <v>41806.669317129628</v>
      </c>
      <c r="S2929">
        <f t="shared" si="137"/>
        <v>2014</v>
      </c>
    </row>
    <row r="2930" spans="1:19" ht="28.5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8313</v>
      </c>
      <c r="P2930" t="s">
        <v>8355</v>
      </c>
      <c r="Q2930" s="10">
        <f t="shared" si="135"/>
        <v>42433.998217592598</v>
      </c>
      <c r="R2930" s="10">
        <f t="shared" si="136"/>
        <v>42403.998217592598</v>
      </c>
      <c r="S2930">
        <f t="shared" si="137"/>
        <v>2016</v>
      </c>
    </row>
    <row r="2931" spans="1:19" ht="42.75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8313</v>
      </c>
      <c r="P2931" t="s">
        <v>8355</v>
      </c>
      <c r="Q2931" s="10">
        <f t="shared" si="135"/>
        <v>41784.564328703702</v>
      </c>
      <c r="R2931" s="10">
        <f t="shared" si="136"/>
        <v>41754.564328703702</v>
      </c>
      <c r="S2931">
        <f t="shared" si="137"/>
        <v>2014</v>
      </c>
    </row>
    <row r="2932" spans="1:19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8313</v>
      </c>
      <c r="P2932" t="s">
        <v>8355</v>
      </c>
      <c r="Q2932" s="10">
        <f t="shared" si="135"/>
        <v>42131.584074074075</v>
      </c>
      <c r="R2932" s="10">
        <f t="shared" si="136"/>
        <v>42101.584074074075</v>
      </c>
      <c r="S2932">
        <f t="shared" si="137"/>
        <v>2015</v>
      </c>
    </row>
    <row r="2933" spans="1:19" ht="42.75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8313</v>
      </c>
      <c r="P2933" t="s">
        <v>8355</v>
      </c>
      <c r="Q2933" s="10">
        <f t="shared" si="135"/>
        <v>41897.255555555559</v>
      </c>
      <c r="R2933" s="10">
        <f t="shared" si="136"/>
        <v>41872.291238425925</v>
      </c>
      <c r="S2933">
        <f t="shared" si="137"/>
        <v>2014</v>
      </c>
    </row>
    <row r="2934" spans="1:19" ht="42.75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8313</v>
      </c>
      <c r="P2934" t="s">
        <v>8355</v>
      </c>
      <c r="Q2934" s="10">
        <f t="shared" si="135"/>
        <v>42056.458333333328</v>
      </c>
      <c r="R2934" s="10">
        <f t="shared" si="136"/>
        <v>42025.164780092593</v>
      </c>
      <c r="S2934">
        <f t="shared" si="137"/>
        <v>2015</v>
      </c>
    </row>
    <row r="2935" spans="1:19" ht="42.75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8313</v>
      </c>
      <c r="P2935" t="s">
        <v>8355</v>
      </c>
      <c r="Q2935" s="10">
        <f t="shared" si="135"/>
        <v>42525.956631944442</v>
      </c>
      <c r="R2935" s="10">
        <f t="shared" si="136"/>
        <v>42495.956631944442</v>
      </c>
      <c r="S2935">
        <f t="shared" si="137"/>
        <v>2016</v>
      </c>
    </row>
    <row r="2936" spans="1:19" ht="42.75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8313</v>
      </c>
      <c r="P2936" t="s">
        <v>8355</v>
      </c>
      <c r="Q2936" s="10">
        <f t="shared" si="135"/>
        <v>41805.636157407411</v>
      </c>
      <c r="R2936" s="10">
        <f t="shared" si="136"/>
        <v>41775.636157407411</v>
      </c>
      <c r="S2936">
        <f t="shared" si="137"/>
        <v>2014</v>
      </c>
    </row>
    <row r="2937" spans="1:19" ht="42.75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8313</v>
      </c>
      <c r="P2937" t="s">
        <v>8355</v>
      </c>
      <c r="Q2937" s="10">
        <f t="shared" si="135"/>
        <v>42611.708333333328</v>
      </c>
      <c r="R2937" s="10">
        <f t="shared" si="136"/>
        <v>42553.583425925928</v>
      </c>
      <c r="S2937">
        <f t="shared" si="137"/>
        <v>2016</v>
      </c>
    </row>
    <row r="2938" spans="1:19" ht="42.75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8313</v>
      </c>
      <c r="P2938" t="s">
        <v>8355</v>
      </c>
      <c r="Q2938" s="10">
        <f t="shared" si="135"/>
        <v>41925.207638888889</v>
      </c>
      <c r="R2938" s="10">
        <f t="shared" si="136"/>
        <v>41912.650729166664</v>
      </c>
      <c r="S2938">
        <f t="shared" si="137"/>
        <v>2014</v>
      </c>
    </row>
    <row r="2939" spans="1:19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8313</v>
      </c>
      <c r="P2939" t="s">
        <v>8355</v>
      </c>
      <c r="Q2939" s="10">
        <f t="shared" si="135"/>
        <v>41833.457326388889</v>
      </c>
      <c r="R2939" s="10">
        <f t="shared" si="136"/>
        <v>41803.457326388889</v>
      </c>
      <c r="S2939">
        <f t="shared" si="137"/>
        <v>2014</v>
      </c>
    </row>
    <row r="2940" spans="1:19" ht="42.75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8313</v>
      </c>
      <c r="P2940" t="s">
        <v>8355</v>
      </c>
      <c r="Q2940" s="10">
        <f t="shared" si="135"/>
        <v>42034.703865740739</v>
      </c>
      <c r="R2940" s="10">
        <f t="shared" si="136"/>
        <v>42004.703865740739</v>
      </c>
      <c r="S2940">
        <f t="shared" si="137"/>
        <v>2014</v>
      </c>
    </row>
    <row r="2941" spans="1:19" ht="42.75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8313</v>
      </c>
      <c r="P2941" t="s">
        <v>8355</v>
      </c>
      <c r="Q2941" s="10">
        <f t="shared" si="135"/>
        <v>41879.041666666664</v>
      </c>
      <c r="R2941" s="10">
        <f t="shared" si="136"/>
        <v>41845.809166666666</v>
      </c>
      <c r="S2941">
        <f t="shared" si="137"/>
        <v>2014</v>
      </c>
    </row>
    <row r="2942" spans="1:19" ht="42.75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8313</v>
      </c>
      <c r="P2942" t="s">
        <v>8355</v>
      </c>
      <c r="Q2942" s="10">
        <f t="shared" si="135"/>
        <v>42022.773356481484</v>
      </c>
      <c r="R2942" s="10">
        <f t="shared" si="136"/>
        <v>41982.773356481484</v>
      </c>
      <c r="S2942">
        <f t="shared" si="137"/>
        <v>2014</v>
      </c>
    </row>
    <row r="2943" spans="1:19" ht="42.75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8313</v>
      </c>
      <c r="P2943" t="s">
        <v>8353</v>
      </c>
      <c r="Q2943" s="10">
        <f t="shared" si="135"/>
        <v>42064.960127314815</v>
      </c>
      <c r="R2943" s="10">
        <f t="shared" si="136"/>
        <v>42034.960127314815</v>
      </c>
      <c r="S2943">
        <f t="shared" si="137"/>
        <v>2015</v>
      </c>
    </row>
    <row r="2944" spans="1:19" ht="42.75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8313</v>
      </c>
      <c r="P2944" t="s">
        <v>8353</v>
      </c>
      <c r="Q2944" s="10">
        <f t="shared" si="135"/>
        <v>42354.845833333333</v>
      </c>
      <c r="R2944" s="10">
        <f t="shared" si="136"/>
        <v>42334.803923611107</v>
      </c>
      <c r="S2944">
        <f t="shared" si="137"/>
        <v>2015</v>
      </c>
    </row>
    <row r="2945" spans="1:19" ht="42.75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8313</v>
      </c>
      <c r="P2945" t="s">
        <v>8353</v>
      </c>
      <c r="Q2945" s="10">
        <f t="shared" si="135"/>
        <v>42107.129398148143</v>
      </c>
      <c r="R2945" s="10">
        <f t="shared" si="136"/>
        <v>42077.129398148143</v>
      </c>
      <c r="S2945">
        <f t="shared" si="137"/>
        <v>2015</v>
      </c>
    </row>
    <row r="2946" spans="1:19" ht="42.75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8313</v>
      </c>
      <c r="P2946" t="s">
        <v>8353</v>
      </c>
      <c r="Q2946" s="10">
        <f t="shared" si="135"/>
        <v>42162.9143287037</v>
      </c>
      <c r="R2946" s="10">
        <f t="shared" si="136"/>
        <v>42132.9143287037</v>
      </c>
      <c r="S2946">
        <f t="shared" si="137"/>
        <v>2015</v>
      </c>
    </row>
    <row r="2947" spans="1:19" ht="57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8313</v>
      </c>
      <c r="P2947" t="s">
        <v>8353</v>
      </c>
      <c r="Q2947" s="10">
        <f t="shared" ref="Q2947:Q3010" si="138">(I2947/60/60/24)+DATE(1970,1,1)</f>
        <v>42148.139583333337</v>
      </c>
      <c r="R2947" s="10">
        <f t="shared" ref="R2947:R3010" si="139">(J2947/60/60/24)+DATE(1970, 1,1)</f>
        <v>42118.139583333337</v>
      </c>
      <c r="S2947">
        <f t="shared" ref="S2947:S3010" si="140">YEAR(R2947)</f>
        <v>2015</v>
      </c>
    </row>
    <row r="2948" spans="1:19" ht="42.75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8313</v>
      </c>
      <c r="P2948" t="s">
        <v>8353</v>
      </c>
      <c r="Q2948" s="10">
        <f t="shared" si="138"/>
        <v>42597.531157407408</v>
      </c>
      <c r="R2948" s="10">
        <f t="shared" si="139"/>
        <v>42567.531157407408</v>
      </c>
      <c r="S2948">
        <f t="shared" si="140"/>
        <v>2016</v>
      </c>
    </row>
    <row r="2949" spans="1:19" ht="57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8313</v>
      </c>
      <c r="P2949" t="s">
        <v>8353</v>
      </c>
      <c r="Q2949" s="10">
        <f t="shared" si="138"/>
        <v>42698.715972222228</v>
      </c>
      <c r="R2949" s="10">
        <f t="shared" si="139"/>
        <v>42649.562118055561</v>
      </c>
      <c r="S2949">
        <f t="shared" si="140"/>
        <v>2016</v>
      </c>
    </row>
    <row r="2950" spans="1:19" ht="42.75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8313</v>
      </c>
      <c r="P2950" t="s">
        <v>8353</v>
      </c>
      <c r="Q2950" s="10">
        <f t="shared" si="138"/>
        <v>42157.649224537032</v>
      </c>
      <c r="R2950" s="10">
        <f t="shared" si="139"/>
        <v>42097.649224537032</v>
      </c>
      <c r="S2950">
        <f t="shared" si="140"/>
        <v>2015</v>
      </c>
    </row>
    <row r="2951" spans="1:19" ht="42.75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8313</v>
      </c>
      <c r="P2951" t="s">
        <v>8353</v>
      </c>
      <c r="Q2951" s="10">
        <f t="shared" si="138"/>
        <v>42327.864780092597</v>
      </c>
      <c r="R2951" s="10">
        <f t="shared" si="139"/>
        <v>42297.823113425926</v>
      </c>
      <c r="S2951">
        <f t="shared" si="140"/>
        <v>2015</v>
      </c>
    </row>
    <row r="2952" spans="1:19" ht="42.75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8313</v>
      </c>
      <c r="P2952" t="s">
        <v>8353</v>
      </c>
      <c r="Q2952" s="10">
        <f t="shared" si="138"/>
        <v>42392.36518518519</v>
      </c>
      <c r="R2952" s="10">
        <f t="shared" si="139"/>
        <v>42362.36518518519</v>
      </c>
      <c r="S2952">
        <f t="shared" si="140"/>
        <v>2015</v>
      </c>
    </row>
    <row r="2953" spans="1:19" ht="57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8313</v>
      </c>
      <c r="P2953" t="s">
        <v>8353</v>
      </c>
      <c r="Q2953" s="10">
        <f t="shared" si="138"/>
        <v>41917.802928240737</v>
      </c>
      <c r="R2953" s="10">
        <f t="shared" si="139"/>
        <v>41872.802928240737</v>
      </c>
      <c r="S2953">
        <f t="shared" si="140"/>
        <v>2014</v>
      </c>
    </row>
    <row r="2954" spans="1:19" ht="42.75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8313</v>
      </c>
      <c r="P2954" t="s">
        <v>8353</v>
      </c>
      <c r="Q2954" s="10">
        <f t="shared" si="138"/>
        <v>42660.166666666672</v>
      </c>
      <c r="R2954" s="10">
        <f t="shared" si="139"/>
        <v>42628.690266203703</v>
      </c>
      <c r="S2954">
        <f t="shared" si="140"/>
        <v>2016</v>
      </c>
    </row>
    <row r="2955" spans="1:19" ht="42.75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8313</v>
      </c>
      <c r="P2955" t="s">
        <v>8353</v>
      </c>
      <c r="Q2955" s="10">
        <f t="shared" si="138"/>
        <v>42285.791909722218</v>
      </c>
      <c r="R2955" s="10">
        <f t="shared" si="139"/>
        <v>42255.791909722218</v>
      </c>
      <c r="S2955">
        <f t="shared" si="140"/>
        <v>2015</v>
      </c>
    </row>
    <row r="2956" spans="1:19" ht="42.75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8313</v>
      </c>
      <c r="P2956" t="s">
        <v>8353</v>
      </c>
      <c r="Q2956" s="10">
        <f t="shared" si="138"/>
        <v>42810.541701388895</v>
      </c>
      <c r="R2956" s="10">
        <f t="shared" si="139"/>
        <v>42790.583368055552</v>
      </c>
      <c r="S2956">
        <f t="shared" si="140"/>
        <v>2017</v>
      </c>
    </row>
    <row r="2957" spans="1:19" ht="28.5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8313</v>
      </c>
      <c r="P2957" t="s">
        <v>8353</v>
      </c>
      <c r="Q2957" s="10">
        <f t="shared" si="138"/>
        <v>42171.741307870368</v>
      </c>
      <c r="R2957" s="10">
        <f t="shared" si="139"/>
        <v>42141.741307870368</v>
      </c>
      <c r="S2957">
        <f t="shared" si="140"/>
        <v>2015</v>
      </c>
    </row>
    <row r="2958" spans="1:19" ht="42.75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8313</v>
      </c>
      <c r="P2958" t="s">
        <v>8353</v>
      </c>
      <c r="Q2958" s="10">
        <f t="shared" si="138"/>
        <v>42494.958912037036</v>
      </c>
      <c r="R2958" s="10">
        <f t="shared" si="139"/>
        <v>42464.958912037036</v>
      </c>
      <c r="S2958">
        <f t="shared" si="140"/>
        <v>2016</v>
      </c>
    </row>
    <row r="2959" spans="1:19" ht="42.75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8313</v>
      </c>
      <c r="P2959" t="s">
        <v>8353</v>
      </c>
      <c r="Q2959" s="10">
        <f t="shared" si="138"/>
        <v>42090.969583333332</v>
      </c>
      <c r="R2959" s="10">
        <f t="shared" si="139"/>
        <v>42031.011249999996</v>
      </c>
      <c r="S2959">
        <f t="shared" si="140"/>
        <v>2015</v>
      </c>
    </row>
    <row r="2960" spans="1:19" ht="42.75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8313</v>
      </c>
      <c r="P2960" t="s">
        <v>8353</v>
      </c>
      <c r="Q2960" s="10">
        <f t="shared" si="138"/>
        <v>42498.73746527778</v>
      </c>
      <c r="R2960" s="10">
        <f t="shared" si="139"/>
        <v>42438.779131944444</v>
      </c>
      <c r="S2960">
        <f t="shared" si="140"/>
        <v>2016</v>
      </c>
    </row>
    <row r="2961" spans="1:19" ht="42.75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8313</v>
      </c>
      <c r="P2961" t="s">
        <v>8353</v>
      </c>
      <c r="Q2961" s="10">
        <f t="shared" si="138"/>
        <v>42528.008391203708</v>
      </c>
      <c r="R2961" s="10">
        <f t="shared" si="139"/>
        <v>42498.008391203708</v>
      </c>
      <c r="S2961">
        <f t="shared" si="140"/>
        <v>2016</v>
      </c>
    </row>
    <row r="2962" spans="1:19" ht="42.75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8313</v>
      </c>
      <c r="P2962" t="s">
        <v>8353</v>
      </c>
      <c r="Q2962" s="10">
        <f t="shared" si="138"/>
        <v>41893.757210648146</v>
      </c>
      <c r="R2962" s="10">
        <f t="shared" si="139"/>
        <v>41863.757210648146</v>
      </c>
      <c r="S2962">
        <f t="shared" si="140"/>
        <v>2014</v>
      </c>
    </row>
    <row r="2963" spans="1:19" ht="42.75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8313</v>
      </c>
      <c r="P2963" t="s">
        <v>8314</v>
      </c>
      <c r="Q2963" s="10">
        <f t="shared" si="138"/>
        <v>42089.166666666672</v>
      </c>
      <c r="R2963" s="10">
        <f t="shared" si="139"/>
        <v>42061.212488425925</v>
      </c>
      <c r="S2963">
        <f t="shared" si="140"/>
        <v>2015</v>
      </c>
    </row>
    <row r="2964" spans="1:19" ht="42.75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8313</v>
      </c>
      <c r="P2964" t="s">
        <v>8314</v>
      </c>
      <c r="Q2964" s="10">
        <f t="shared" si="138"/>
        <v>42064.290972222225</v>
      </c>
      <c r="R2964" s="10">
        <f t="shared" si="139"/>
        <v>42036.24428240741</v>
      </c>
      <c r="S2964">
        <f t="shared" si="140"/>
        <v>2015</v>
      </c>
    </row>
    <row r="2965" spans="1:19" ht="57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8313</v>
      </c>
      <c r="P2965" t="s">
        <v>8314</v>
      </c>
      <c r="Q2965" s="10">
        <f t="shared" si="138"/>
        <v>42187.470185185186</v>
      </c>
      <c r="R2965" s="10">
        <f t="shared" si="139"/>
        <v>42157.470185185186</v>
      </c>
      <c r="S2965">
        <f t="shared" si="140"/>
        <v>2015</v>
      </c>
    </row>
    <row r="2966" spans="1:19" ht="42.75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8313</v>
      </c>
      <c r="P2966" t="s">
        <v>8314</v>
      </c>
      <c r="Q2966" s="10">
        <f t="shared" si="138"/>
        <v>41857.897222222222</v>
      </c>
      <c r="R2966" s="10">
        <f t="shared" si="139"/>
        <v>41827.909942129627</v>
      </c>
      <c r="S2966">
        <f t="shared" si="140"/>
        <v>2014</v>
      </c>
    </row>
    <row r="2967" spans="1:19" ht="42.75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8313</v>
      </c>
      <c r="P2967" t="s">
        <v>8314</v>
      </c>
      <c r="Q2967" s="10">
        <f t="shared" si="138"/>
        <v>42192.729548611111</v>
      </c>
      <c r="R2967" s="10">
        <f t="shared" si="139"/>
        <v>42162.729548611111</v>
      </c>
      <c r="S2967">
        <f t="shared" si="140"/>
        <v>2015</v>
      </c>
    </row>
    <row r="2968" spans="1:19" ht="42.75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8313</v>
      </c>
      <c r="P2968" t="s">
        <v>8314</v>
      </c>
      <c r="Q2968" s="10">
        <f t="shared" si="138"/>
        <v>42263.738564814819</v>
      </c>
      <c r="R2968" s="10">
        <f t="shared" si="139"/>
        <v>42233.738564814819</v>
      </c>
      <c r="S2968">
        <f t="shared" si="140"/>
        <v>2015</v>
      </c>
    </row>
    <row r="2969" spans="1:19" ht="42.75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8313</v>
      </c>
      <c r="P2969" t="s">
        <v>8314</v>
      </c>
      <c r="Q2969" s="10">
        <f t="shared" si="138"/>
        <v>42072.156157407408</v>
      </c>
      <c r="R2969" s="10">
        <f t="shared" si="139"/>
        <v>42042.197824074072</v>
      </c>
      <c r="S2969">
        <f t="shared" si="140"/>
        <v>2015</v>
      </c>
    </row>
    <row r="2970" spans="1:19" ht="28.5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8313</v>
      </c>
      <c r="P2970" t="s">
        <v>8314</v>
      </c>
      <c r="Q2970" s="10">
        <f t="shared" si="138"/>
        <v>42599.165972222225</v>
      </c>
      <c r="R2970" s="10">
        <f t="shared" si="139"/>
        <v>42585.523842592593</v>
      </c>
      <c r="S2970">
        <f t="shared" si="140"/>
        <v>2016</v>
      </c>
    </row>
    <row r="2971" spans="1:19" ht="42.75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8313</v>
      </c>
      <c r="P2971" t="s">
        <v>8314</v>
      </c>
      <c r="Q2971" s="10">
        <f t="shared" si="138"/>
        <v>42127.952083333337</v>
      </c>
      <c r="R2971" s="10">
        <f t="shared" si="139"/>
        <v>42097.786493055552</v>
      </c>
      <c r="S2971">
        <f t="shared" si="140"/>
        <v>2015</v>
      </c>
    </row>
    <row r="2972" spans="1:19" ht="42.75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8313</v>
      </c>
      <c r="P2972" t="s">
        <v>8314</v>
      </c>
      <c r="Q2972" s="10">
        <f t="shared" si="138"/>
        <v>41838.669571759259</v>
      </c>
      <c r="R2972" s="10">
        <f t="shared" si="139"/>
        <v>41808.669571759259</v>
      </c>
      <c r="S2972">
        <f t="shared" si="140"/>
        <v>2014</v>
      </c>
    </row>
    <row r="2973" spans="1:19" ht="42.75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8313</v>
      </c>
      <c r="P2973" t="s">
        <v>8314</v>
      </c>
      <c r="Q2973" s="10">
        <f t="shared" si="138"/>
        <v>41882.658310185187</v>
      </c>
      <c r="R2973" s="10">
        <f t="shared" si="139"/>
        <v>41852.658310185187</v>
      </c>
      <c r="S2973">
        <f t="shared" si="140"/>
        <v>2014</v>
      </c>
    </row>
    <row r="2974" spans="1:19" ht="28.5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8313</v>
      </c>
      <c r="P2974" t="s">
        <v>8314</v>
      </c>
      <c r="Q2974" s="10">
        <f t="shared" si="138"/>
        <v>42709.041666666672</v>
      </c>
      <c r="R2974" s="10">
        <f t="shared" si="139"/>
        <v>42694.110185185185</v>
      </c>
      <c r="S2974">
        <f t="shared" si="140"/>
        <v>2016</v>
      </c>
    </row>
    <row r="2975" spans="1:19" ht="42.75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8313</v>
      </c>
      <c r="P2975" t="s">
        <v>8314</v>
      </c>
      <c r="Q2975" s="10">
        <f t="shared" si="138"/>
        <v>42370.166666666672</v>
      </c>
      <c r="R2975" s="10">
        <f t="shared" si="139"/>
        <v>42341.818379629629</v>
      </c>
      <c r="S2975">
        <f t="shared" si="140"/>
        <v>2015</v>
      </c>
    </row>
    <row r="2976" spans="1:19" ht="42.75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8313</v>
      </c>
      <c r="P2976" t="s">
        <v>8314</v>
      </c>
      <c r="Q2976" s="10">
        <f t="shared" si="138"/>
        <v>41908.065972222219</v>
      </c>
      <c r="R2976" s="10">
        <f t="shared" si="139"/>
        <v>41880.061006944445</v>
      </c>
      <c r="S2976">
        <f t="shared" si="140"/>
        <v>2014</v>
      </c>
    </row>
    <row r="2977" spans="1:19" ht="42.75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8313</v>
      </c>
      <c r="P2977" t="s">
        <v>8314</v>
      </c>
      <c r="Q2977" s="10">
        <f t="shared" si="138"/>
        <v>41970.125</v>
      </c>
      <c r="R2977" s="10">
        <f t="shared" si="139"/>
        <v>41941.683865740742</v>
      </c>
      <c r="S2977">
        <f t="shared" si="140"/>
        <v>2014</v>
      </c>
    </row>
    <row r="2978" spans="1:19" ht="42.75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8313</v>
      </c>
      <c r="P2978" t="s">
        <v>8314</v>
      </c>
      <c r="Q2978" s="10">
        <f t="shared" si="138"/>
        <v>42442.5</v>
      </c>
      <c r="R2978" s="10">
        <f t="shared" si="139"/>
        <v>42425.730671296296</v>
      </c>
      <c r="S2978">
        <f t="shared" si="140"/>
        <v>2016</v>
      </c>
    </row>
    <row r="2979" spans="1:19" ht="57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8313</v>
      </c>
      <c r="P2979" t="s">
        <v>8314</v>
      </c>
      <c r="Q2979" s="10">
        <f t="shared" si="138"/>
        <v>42086.093055555553</v>
      </c>
      <c r="R2979" s="10">
        <f t="shared" si="139"/>
        <v>42026.88118055556</v>
      </c>
      <c r="S2979">
        <f t="shared" si="140"/>
        <v>2015</v>
      </c>
    </row>
    <row r="2980" spans="1:19" ht="42.75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8313</v>
      </c>
      <c r="P2980" t="s">
        <v>8314</v>
      </c>
      <c r="Q2980" s="10">
        <f t="shared" si="138"/>
        <v>41932.249305555553</v>
      </c>
      <c r="R2980" s="10">
        <f t="shared" si="139"/>
        <v>41922.640590277777</v>
      </c>
      <c r="S2980">
        <f t="shared" si="140"/>
        <v>2014</v>
      </c>
    </row>
    <row r="2981" spans="1:19" ht="42.75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8313</v>
      </c>
      <c r="P2981" t="s">
        <v>8314</v>
      </c>
      <c r="Q2981" s="10">
        <f t="shared" si="138"/>
        <v>42010.25</v>
      </c>
      <c r="R2981" s="10">
        <f t="shared" si="139"/>
        <v>41993.824340277773</v>
      </c>
      <c r="S2981">
        <f t="shared" si="140"/>
        <v>2014</v>
      </c>
    </row>
    <row r="2982" spans="1:19" ht="42.75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8313</v>
      </c>
      <c r="P2982" t="s">
        <v>8314</v>
      </c>
      <c r="Q2982" s="10">
        <f t="shared" si="138"/>
        <v>42240.083333333328</v>
      </c>
      <c r="R2982" s="10">
        <f t="shared" si="139"/>
        <v>42219.915856481486</v>
      </c>
      <c r="S2982">
        <f t="shared" si="140"/>
        <v>2015</v>
      </c>
    </row>
    <row r="2983" spans="1:19" ht="42.75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8313</v>
      </c>
      <c r="P2983" t="s">
        <v>8353</v>
      </c>
      <c r="Q2983" s="10">
        <f t="shared" si="138"/>
        <v>42270.559675925921</v>
      </c>
      <c r="R2983" s="10">
        <f t="shared" si="139"/>
        <v>42225.559675925921</v>
      </c>
      <c r="S2983">
        <f t="shared" si="140"/>
        <v>2015</v>
      </c>
    </row>
    <row r="2984" spans="1:19" ht="28.5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8313</v>
      </c>
      <c r="P2984" t="s">
        <v>8353</v>
      </c>
      <c r="Q2984" s="10">
        <f t="shared" si="138"/>
        <v>42411.686840277776</v>
      </c>
      <c r="R2984" s="10">
        <f t="shared" si="139"/>
        <v>42381.686840277776</v>
      </c>
      <c r="S2984">
        <f t="shared" si="140"/>
        <v>2016</v>
      </c>
    </row>
    <row r="2985" spans="1:19" ht="42.75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8313</v>
      </c>
      <c r="P2985" t="s">
        <v>8353</v>
      </c>
      <c r="Q2985" s="10">
        <f t="shared" si="138"/>
        <v>41954.674027777779</v>
      </c>
      <c r="R2985" s="10">
        <f t="shared" si="139"/>
        <v>41894.632361111115</v>
      </c>
      <c r="S2985">
        <f t="shared" si="140"/>
        <v>2014</v>
      </c>
    </row>
    <row r="2986" spans="1:19" ht="42.75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8313</v>
      </c>
      <c r="P2986" t="s">
        <v>8353</v>
      </c>
      <c r="Q2986" s="10">
        <f t="shared" si="138"/>
        <v>42606.278715277775</v>
      </c>
      <c r="R2986" s="10">
        <f t="shared" si="139"/>
        <v>42576.278715277775</v>
      </c>
      <c r="S2986">
        <f t="shared" si="140"/>
        <v>2016</v>
      </c>
    </row>
    <row r="2987" spans="1:19" ht="42.75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8313</v>
      </c>
      <c r="P2987" t="s">
        <v>8353</v>
      </c>
      <c r="Q2987" s="10">
        <f t="shared" si="138"/>
        <v>42674.166666666672</v>
      </c>
      <c r="R2987" s="10">
        <f t="shared" si="139"/>
        <v>42654.973703703698</v>
      </c>
      <c r="S2987">
        <f t="shared" si="140"/>
        <v>2016</v>
      </c>
    </row>
    <row r="2988" spans="1:19" ht="42.75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8313</v>
      </c>
      <c r="P2988" t="s">
        <v>8353</v>
      </c>
      <c r="Q2988" s="10">
        <f t="shared" si="138"/>
        <v>42491.458402777775</v>
      </c>
      <c r="R2988" s="10">
        <f t="shared" si="139"/>
        <v>42431.500069444446</v>
      </c>
      <c r="S2988">
        <f t="shared" si="140"/>
        <v>2016</v>
      </c>
    </row>
    <row r="2989" spans="1:19" ht="42.75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8313</v>
      </c>
      <c r="P2989" t="s">
        <v>8353</v>
      </c>
      <c r="Q2989" s="10">
        <f t="shared" si="138"/>
        <v>42656</v>
      </c>
      <c r="R2989" s="10">
        <f t="shared" si="139"/>
        <v>42627.307303240741</v>
      </c>
      <c r="S2989">
        <f t="shared" si="140"/>
        <v>2016</v>
      </c>
    </row>
    <row r="2990" spans="1:19" ht="42.75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8313</v>
      </c>
      <c r="P2990" t="s">
        <v>8353</v>
      </c>
      <c r="Q2990" s="10">
        <f t="shared" si="138"/>
        <v>42541.362048611118</v>
      </c>
      <c r="R2990" s="10">
        <f t="shared" si="139"/>
        <v>42511.362048611118</v>
      </c>
      <c r="S2990">
        <f t="shared" si="140"/>
        <v>2016</v>
      </c>
    </row>
    <row r="2991" spans="1:19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8313</v>
      </c>
      <c r="P2991" t="s">
        <v>8353</v>
      </c>
      <c r="Q2991" s="10">
        <f t="shared" si="138"/>
        <v>42359.207638888889</v>
      </c>
      <c r="R2991" s="10">
        <f t="shared" si="139"/>
        <v>42337.02039351852</v>
      </c>
      <c r="S2991">
        <f t="shared" si="140"/>
        <v>2015</v>
      </c>
    </row>
    <row r="2992" spans="1:19" ht="42.75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8313</v>
      </c>
      <c r="P2992" t="s">
        <v>8353</v>
      </c>
      <c r="Q2992" s="10">
        <f t="shared" si="138"/>
        <v>42376.57430555555</v>
      </c>
      <c r="R2992" s="10">
        <f t="shared" si="139"/>
        <v>42341.57430555555</v>
      </c>
      <c r="S2992">
        <f t="shared" si="140"/>
        <v>2015</v>
      </c>
    </row>
    <row r="2993" spans="1:19" ht="42.75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8313</v>
      </c>
      <c r="P2993" t="s">
        <v>8353</v>
      </c>
      <c r="Q2993" s="10">
        <f t="shared" si="138"/>
        <v>42762.837152777778</v>
      </c>
      <c r="R2993" s="10">
        <f t="shared" si="139"/>
        <v>42740.837152777778</v>
      </c>
      <c r="S2993">
        <f t="shared" si="140"/>
        <v>2017</v>
      </c>
    </row>
    <row r="2994" spans="1:19" ht="42.75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8313</v>
      </c>
      <c r="P2994" t="s">
        <v>8353</v>
      </c>
      <c r="Q2994" s="10">
        <f t="shared" si="138"/>
        <v>42652.767476851848</v>
      </c>
      <c r="R2994" s="10">
        <f t="shared" si="139"/>
        <v>42622.767476851848</v>
      </c>
      <c r="S2994">
        <f t="shared" si="140"/>
        <v>2016</v>
      </c>
    </row>
    <row r="2995" spans="1:19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8313</v>
      </c>
      <c r="P2995" t="s">
        <v>8353</v>
      </c>
      <c r="Q2995" s="10">
        <f t="shared" si="138"/>
        <v>42420.838738425926</v>
      </c>
      <c r="R2995" s="10">
        <f t="shared" si="139"/>
        <v>42390.838738425926</v>
      </c>
      <c r="S2995">
        <f t="shared" si="140"/>
        <v>2016</v>
      </c>
    </row>
    <row r="2996" spans="1:19" ht="42.75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8313</v>
      </c>
      <c r="P2996" t="s">
        <v>8353</v>
      </c>
      <c r="Q2996" s="10">
        <f t="shared" si="138"/>
        <v>41915.478842592594</v>
      </c>
      <c r="R2996" s="10">
        <f t="shared" si="139"/>
        <v>41885.478842592594</v>
      </c>
      <c r="S2996">
        <f t="shared" si="140"/>
        <v>2014</v>
      </c>
    </row>
    <row r="2997" spans="1:19" ht="42.75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8313</v>
      </c>
      <c r="P2997" t="s">
        <v>8353</v>
      </c>
      <c r="Q2997" s="10">
        <f t="shared" si="138"/>
        <v>42754.665173611109</v>
      </c>
      <c r="R2997" s="10">
        <f t="shared" si="139"/>
        <v>42724.665173611109</v>
      </c>
      <c r="S2997">
        <f t="shared" si="140"/>
        <v>2016</v>
      </c>
    </row>
    <row r="2998" spans="1:19" ht="28.5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8313</v>
      </c>
      <c r="P2998" t="s">
        <v>8353</v>
      </c>
      <c r="Q2998" s="10">
        <f t="shared" si="138"/>
        <v>42150.912500000006</v>
      </c>
      <c r="R2998" s="10">
        <f t="shared" si="139"/>
        <v>42090.912500000006</v>
      </c>
      <c r="S2998">
        <f t="shared" si="140"/>
        <v>2015</v>
      </c>
    </row>
    <row r="2999" spans="1:19" ht="42.75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8313</v>
      </c>
      <c r="P2999" t="s">
        <v>8353</v>
      </c>
      <c r="Q2999" s="10">
        <f t="shared" si="138"/>
        <v>42793.207638888889</v>
      </c>
      <c r="R2999" s="10">
        <f t="shared" si="139"/>
        <v>42775.733715277776</v>
      </c>
      <c r="S2999">
        <f t="shared" si="140"/>
        <v>2017</v>
      </c>
    </row>
    <row r="3000" spans="1:19" ht="42.75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8313</v>
      </c>
      <c r="P3000" t="s">
        <v>8353</v>
      </c>
      <c r="Q3000" s="10">
        <f t="shared" si="138"/>
        <v>41806.184027777781</v>
      </c>
      <c r="R3000" s="10">
        <f t="shared" si="139"/>
        <v>41778.193622685183</v>
      </c>
      <c r="S3000">
        <f t="shared" si="140"/>
        <v>2014</v>
      </c>
    </row>
    <row r="3001" spans="1:19" ht="42.75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8313</v>
      </c>
      <c r="P3001" t="s">
        <v>8353</v>
      </c>
      <c r="Q3001" s="10">
        <f t="shared" si="138"/>
        <v>42795.083333333328</v>
      </c>
      <c r="R3001" s="10">
        <f t="shared" si="139"/>
        <v>42780.740277777775</v>
      </c>
      <c r="S3001">
        <f t="shared" si="140"/>
        <v>2017</v>
      </c>
    </row>
    <row r="3002" spans="1:19" ht="42.75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8313</v>
      </c>
      <c r="P3002" t="s">
        <v>8353</v>
      </c>
      <c r="Q3002" s="10">
        <f t="shared" si="138"/>
        <v>42766.75</v>
      </c>
      <c r="R3002" s="10">
        <f t="shared" si="139"/>
        <v>42752.827199074076</v>
      </c>
      <c r="S3002">
        <f t="shared" si="140"/>
        <v>2017</v>
      </c>
    </row>
    <row r="3003" spans="1:19" ht="42.75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8313</v>
      </c>
      <c r="P3003" t="s">
        <v>8353</v>
      </c>
      <c r="Q3003" s="10">
        <f t="shared" si="138"/>
        <v>42564.895625000005</v>
      </c>
      <c r="R3003" s="10">
        <f t="shared" si="139"/>
        <v>42534.895625000005</v>
      </c>
      <c r="S3003">
        <f t="shared" si="140"/>
        <v>2016</v>
      </c>
    </row>
    <row r="3004" spans="1:19" ht="28.5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8313</v>
      </c>
      <c r="P3004" t="s">
        <v>8353</v>
      </c>
      <c r="Q3004" s="10">
        <f t="shared" si="138"/>
        <v>41269.83625</v>
      </c>
      <c r="R3004" s="10">
        <f t="shared" si="139"/>
        <v>41239.83625</v>
      </c>
      <c r="S3004">
        <f t="shared" si="140"/>
        <v>2012</v>
      </c>
    </row>
    <row r="3005" spans="1:19" ht="42.75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8313</v>
      </c>
      <c r="P3005" t="s">
        <v>8353</v>
      </c>
      <c r="Q3005" s="10">
        <f t="shared" si="138"/>
        <v>42430.249305555553</v>
      </c>
      <c r="R3005" s="10">
        <f t="shared" si="139"/>
        <v>42398.849259259259</v>
      </c>
      <c r="S3005">
        <f t="shared" si="140"/>
        <v>2016</v>
      </c>
    </row>
    <row r="3006" spans="1:19" ht="42.75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8313</v>
      </c>
      <c r="P3006" t="s">
        <v>8353</v>
      </c>
      <c r="Q3006" s="10">
        <f t="shared" si="138"/>
        <v>41958.922731481478</v>
      </c>
      <c r="R3006" s="10">
        <f t="shared" si="139"/>
        <v>41928.881064814814</v>
      </c>
      <c r="S3006">
        <f t="shared" si="140"/>
        <v>2014</v>
      </c>
    </row>
    <row r="3007" spans="1:19" ht="42.75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8313</v>
      </c>
      <c r="P3007" t="s">
        <v>8353</v>
      </c>
      <c r="Q3007" s="10">
        <f t="shared" si="138"/>
        <v>41918.674826388888</v>
      </c>
      <c r="R3007" s="10">
        <f t="shared" si="139"/>
        <v>41888.674826388888</v>
      </c>
      <c r="S3007">
        <f t="shared" si="140"/>
        <v>2014</v>
      </c>
    </row>
    <row r="3008" spans="1:19" ht="28.5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8313</v>
      </c>
      <c r="P3008" t="s">
        <v>8353</v>
      </c>
      <c r="Q3008" s="10">
        <f t="shared" si="138"/>
        <v>41987.756840277783</v>
      </c>
      <c r="R3008" s="10">
        <f t="shared" si="139"/>
        <v>41957.756840277783</v>
      </c>
      <c r="S3008">
        <f t="shared" si="140"/>
        <v>2014</v>
      </c>
    </row>
    <row r="3009" spans="1:19" ht="28.5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8313</v>
      </c>
      <c r="P3009" t="s">
        <v>8353</v>
      </c>
      <c r="Q3009" s="10">
        <f t="shared" si="138"/>
        <v>42119.216238425928</v>
      </c>
      <c r="R3009" s="10">
        <f t="shared" si="139"/>
        <v>42098.216238425928</v>
      </c>
      <c r="S3009">
        <f t="shared" si="140"/>
        <v>2015</v>
      </c>
    </row>
    <row r="3010" spans="1:19" ht="42.75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8313</v>
      </c>
      <c r="P3010" t="s">
        <v>8353</v>
      </c>
      <c r="Q3010" s="10">
        <f t="shared" si="138"/>
        <v>42390.212025462963</v>
      </c>
      <c r="R3010" s="10">
        <f t="shared" si="139"/>
        <v>42360.212025462963</v>
      </c>
      <c r="S3010">
        <f t="shared" si="140"/>
        <v>2015</v>
      </c>
    </row>
    <row r="3011" spans="1:19" ht="42.75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8313</v>
      </c>
      <c r="P3011" t="s">
        <v>8353</v>
      </c>
      <c r="Q3011" s="10">
        <f t="shared" ref="Q3011:Q3074" si="141">(I3011/60/60/24)+DATE(1970,1,1)</f>
        <v>41969.611574074079</v>
      </c>
      <c r="R3011" s="10">
        <f t="shared" ref="R3011:R3074" si="142">(J3011/60/60/24)+DATE(1970, 1,1)</f>
        <v>41939.569907407407</v>
      </c>
      <c r="S3011">
        <f t="shared" ref="S3011:S3074" si="143">YEAR(R3011)</f>
        <v>2014</v>
      </c>
    </row>
    <row r="3012" spans="1:19" ht="42.75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8313</v>
      </c>
      <c r="P3012" t="s">
        <v>8353</v>
      </c>
      <c r="Q3012" s="10">
        <f t="shared" si="141"/>
        <v>42056.832395833335</v>
      </c>
      <c r="R3012" s="10">
        <f t="shared" si="142"/>
        <v>41996.832395833335</v>
      </c>
      <c r="S3012">
        <f t="shared" si="143"/>
        <v>2014</v>
      </c>
    </row>
    <row r="3013" spans="1:19" ht="42.75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8313</v>
      </c>
      <c r="P3013" t="s">
        <v>8353</v>
      </c>
      <c r="Q3013" s="10">
        <f t="shared" si="141"/>
        <v>42361.957638888889</v>
      </c>
      <c r="R3013" s="10">
        <f t="shared" si="142"/>
        <v>42334.468935185185</v>
      </c>
      <c r="S3013">
        <f t="shared" si="143"/>
        <v>2015</v>
      </c>
    </row>
    <row r="3014" spans="1:19" ht="42.75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8313</v>
      </c>
      <c r="P3014" t="s">
        <v>8353</v>
      </c>
      <c r="Q3014" s="10">
        <f t="shared" si="141"/>
        <v>42045.702893518523</v>
      </c>
      <c r="R3014" s="10">
        <f t="shared" si="142"/>
        <v>42024.702893518523</v>
      </c>
      <c r="S3014">
        <f t="shared" si="143"/>
        <v>2015</v>
      </c>
    </row>
    <row r="3015" spans="1:19" ht="42.75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8313</v>
      </c>
      <c r="P3015" t="s">
        <v>8353</v>
      </c>
      <c r="Q3015" s="10">
        <f t="shared" si="141"/>
        <v>42176.836215277777</v>
      </c>
      <c r="R3015" s="10">
        <f t="shared" si="142"/>
        <v>42146.836215277777</v>
      </c>
      <c r="S3015">
        <f t="shared" si="143"/>
        <v>2015</v>
      </c>
    </row>
    <row r="3016" spans="1:19" ht="42.75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8313</v>
      </c>
      <c r="P3016" t="s">
        <v>8353</v>
      </c>
      <c r="Q3016" s="10">
        <f t="shared" si="141"/>
        <v>41948.208333333336</v>
      </c>
      <c r="R3016" s="10">
        <f t="shared" si="142"/>
        <v>41920.123611111114</v>
      </c>
      <c r="S3016">
        <f t="shared" si="143"/>
        <v>2014</v>
      </c>
    </row>
    <row r="3017" spans="1:19" ht="42.75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8313</v>
      </c>
      <c r="P3017" t="s">
        <v>8353</v>
      </c>
      <c r="Q3017" s="10">
        <f t="shared" si="141"/>
        <v>41801.166666666664</v>
      </c>
      <c r="R3017" s="10">
        <f t="shared" si="142"/>
        <v>41785.72729166667</v>
      </c>
      <c r="S3017">
        <f t="shared" si="143"/>
        <v>2014</v>
      </c>
    </row>
    <row r="3018" spans="1:19" ht="42.75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8313</v>
      </c>
      <c r="P3018" t="s">
        <v>8353</v>
      </c>
      <c r="Q3018" s="10">
        <f t="shared" si="141"/>
        <v>41838.548055555555</v>
      </c>
      <c r="R3018" s="10">
        <f t="shared" si="142"/>
        <v>41778.548055555555</v>
      </c>
      <c r="S3018">
        <f t="shared" si="143"/>
        <v>2014</v>
      </c>
    </row>
    <row r="3019" spans="1:19" ht="42.75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8313</v>
      </c>
      <c r="P3019" t="s">
        <v>8353</v>
      </c>
      <c r="Q3019" s="10">
        <f t="shared" si="141"/>
        <v>41871.850034722222</v>
      </c>
      <c r="R3019" s="10">
        <f t="shared" si="142"/>
        <v>41841.850034722222</v>
      </c>
      <c r="S3019">
        <f t="shared" si="143"/>
        <v>2014</v>
      </c>
    </row>
    <row r="3020" spans="1:19" ht="42.75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8313</v>
      </c>
      <c r="P3020" t="s">
        <v>8353</v>
      </c>
      <c r="Q3020" s="10">
        <f t="shared" si="141"/>
        <v>42205.916666666672</v>
      </c>
      <c r="R3020" s="10">
        <f t="shared" si="142"/>
        <v>42163.29833333334</v>
      </c>
      <c r="S3020">
        <f t="shared" si="143"/>
        <v>2015</v>
      </c>
    </row>
    <row r="3021" spans="1:19" ht="42.75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8313</v>
      </c>
      <c r="P3021" t="s">
        <v>8353</v>
      </c>
      <c r="Q3021" s="10">
        <f t="shared" si="141"/>
        <v>41786.125</v>
      </c>
      <c r="R3021" s="10">
        <f t="shared" si="142"/>
        <v>41758.833564814813</v>
      </c>
      <c r="S3021">
        <f t="shared" si="143"/>
        <v>2014</v>
      </c>
    </row>
    <row r="3022" spans="1:19" ht="42.75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8313</v>
      </c>
      <c r="P3022" t="s">
        <v>8353</v>
      </c>
      <c r="Q3022" s="10">
        <f t="shared" si="141"/>
        <v>42230.846446759257</v>
      </c>
      <c r="R3022" s="10">
        <f t="shared" si="142"/>
        <v>42170.846446759257</v>
      </c>
      <c r="S3022">
        <f t="shared" si="143"/>
        <v>2015</v>
      </c>
    </row>
    <row r="3023" spans="1:19" ht="42.75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8313</v>
      </c>
      <c r="P3023" t="s">
        <v>8353</v>
      </c>
      <c r="Q3023" s="10">
        <f t="shared" si="141"/>
        <v>42696.249305555553</v>
      </c>
      <c r="R3023" s="10">
        <f t="shared" si="142"/>
        <v>42660.618854166663</v>
      </c>
      <c r="S3023">
        <f t="shared" si="143"/>
        <v>2016</v>
      </c>
    </row>
    <row r="3024" spans="1:19" ht="42.75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8313</v>
      </c>
      <c r="P3024" t="s">
        <v>8353</v>
      </c>
      <c r="Q3024" s="10">
        <f t="shared" si="141"/>
        <v>42609.95380787037</v>
      </c>
      <c r="R3024" s="10">
        <f t="shared" si="142"/>
        <v>42564.95380787037</v>
      </c>
      <c r="S3024">
        <f t="shared" si="143"/>
        <v>2016</v>
      </c>
    </row>
    <row r="3025" spans="1:19" ht="42.75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8313</v>
      </c>
      <c r="P3025" t="s">
        <v>8353</v>
      </c>
      <c r="Q3025" s="10">
        <f t="shared" si="141"/>
        <v>42166.675763888896</v>
      </c>
      <c r="R3025" s="10">
        <f t="shared" si="142"/>
        <v>42121.675763888896</v>
      </c>
      <c r="S3025">
        <f t="shared" si="143"/>
        <v>2015</v>
      </c>
    </row>
    <row r="3026" spans="1:19" ht="42.75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8313</v>
      </c>
      <c r="P3026" t="s">
        <v>8353</v>
      </c>
      <c r="Q3026" s="10">
        <f t="shared" si="141"/>
        <v>41188.993923611109</v>
      </c>
      <c r="R3026" s="10">
        <f t="shared" si="142"/>
        <v>41158.993923611109</v>
      </c>
      <c r="S3026">
        <f t="shared" si="143"/>
        <v>2012</v>
      </c>
    </row>
    <row r="3027" spans="1:19" ht="42.75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8313</v>
      </c>
      <c r="P3027" t="s">
        <v>8353</v>
      </c>
      <c r="Q3027" s="10">
        <f t="shared" si="141"/>
        <v>41789.666666666664</v>
      </c>
      <c r="R3027" s="10">
        <f t="shared" si="142"/>
        <v>41761.509409722225</v>
      </c>
      <c r="S3027">
        <f t="shared" si="143"/>
        <v>2014</v>
      </c>
    </row>
    <row r="3028" spans="1:19" ht="42.75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8313</v>
      </c>
      <c r="P3028" t="s">
        <v>8353</v>
      </c>
      <c r="Q3028" s="10">
        <f t="shared" si="141"/>
        <v>42797.459398148145</v>
      </c>
      <c r="R3028" s="10">
        <f t="shared" si="142"/>
        <v>42783.459398148145</v>
      </c>
      <c r="S3028">
        <f t="shared" si="143"/>
        <v>2017</v>
      </c>
    </row>
    <row r="3029" spans="1:19" ht="42.75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8313</v>
      </c>
      <c r="P3029" t="s">
        <v>8353</v>
      </c>
      <c r="Q3029" s="10">
        <f t="shared" si="141"/>
        <v>42083.662627314814</v>
      </c>
      <c r="R3029" s="10">
        <f t="shared" si="142"/>
        <v>42053.704293981486</v>
      </c>
      <c r="S3029">
        <f t="shared" si="143"/>
        <v>2015</v>
      </c>
    </row>
    <row r="3030" spans="1:19" ht="28.5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8313</v>
      </c>
      <c r="P3030" t="s">
        <v>8353</v>
      </c>
      <c r="Q3030" s="10">
        <f t="shared" si="141"/>
        <v>42597.264178240745</v>
      </c>
      <c r="R3030" s="10">
        <f t="shared" si="142"/>
        <v>42567.264178240745</v>
      </c>
      <c r="S3030">
        <f t="shared" si="143"/>
        <v>2016</v>
      </c>
    </row>
    <row r="3031" spans="1:19" ht="42.75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8313</v>
      </c>
      <c r="P3031" t="s">
        <v>8353</v>
      </c>
      <c r="Q3031" s="10">
        <f t="shared" si="141"/>
        <v>41961.190972222219</v>
      </c>
      <c r="R3031" s="10">
        <f t="shared" si="142"/>
        <v>41932.708877314813</v>
      </c>
      <c r="S3031">
        <f t="shared" si="143"/>
        <v>2014</v>
      </c>
    </row>
    <row r="3032" spans="1:19" ht="42.75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8313</v>
      </c>
      <c r="P3032" t="s">
        <v>8353</v>
      </c>
      <c r="Q3032" s="10">
        <f t="shared" si="141"/>
        <v>42263.747349537036</v>
      </c>
      <c r="R3032" s="10">
        <f t="shared" si="142"/>
        <v>42233.747349537036</v>
      </c>
      <c r="S3032">
        <f t="shared" si="143"/>
        <v>2015</v>
      </c>
    </row>
    <row r="3033" spans="1:19" ht="71.25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8313</v>
      </c>
      <c r="P3033" t="s">
        <v>8353</v>
      </c>
      <c r="Q3033" s="10">
        <f t="shared" si="141"/>
        <v>42657.882488425923</v>
      </c>
      <c r="R3033" s="10">
        <f t="shared" si="142"/>
        <v>42597.882488425923</v>
      </c>
      <c r="S3033">
        <f t="shared" si="143"/>
        <v>2016</v>
      </c>
    </row>
    <row r="3034" spans="1:19" ht="42.75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8313</v>
      </c>
      <c r="P3034" t="s">
        <v>8353</v>
      </c>
      <c r="Q3034" s="10">
        <f t="shared" si="141"/>
        <v>42258.044664351852</v>
      </c>
      <c r="R3034" s="10">
        <f t="shared" si="142"/>
        <v>42228.044664351852</v>
      </c>
      <c r="S3034">
        <f t="shared" si="143"/>
        <v>2015</v>
      </c>
    </row>
    <row r="3035" spans="1:19" ht="42.75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8313</v>
      </c>
      <c r="P3035" t="s">
        <v>8353</v>
      </c>
      <c r="Q3035" s="10">
        <f t="shared" si="141"/>
        <v>42600.110243055555</v>
      </c>
      <c r="R3035" s="10">
        <f t="shared" si="142"/>
        <v>42570.110243055555</v>
      </c>
      <c r="S3035">
        <f t="shared" si="143"/>
        <v>2016</v>
      </c>
    </row>
    <row r="3036" spans="1:19" ht="57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8313</v>
      </c>
      <c r="P3036" t="s">
        <v>8353</v>
      </c>
      <c r="Q3036" s="10">
        <f t="shared" si="141"/>
        <v>42675.165972222225</v>
      </c>
      <c r="R3036" s="10">
        <f t="shared" si="142"/>
        <v>42644.535358796296</v>
      </c>
      <c r="S3036">
        <f t="shared" si="143"/>
        <v>2016</v>
      </c>
    </row>
    <row r="3037" spans="1:19" ht="28.5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8313</v>
      </c>
      <c r="P3037" t="s">
        <v>8353</v>
      </c>
      <c r="Q3037" s="10">
        <f t="shared" si="141"/>
        <v>41398.560289351852</v>
      </c>
      <c r="R3037" s="10">
        <f t="shared" si="142"/>
        <v>41368.560289351852</v>
      </c>
      <c r="S3037">
        <f t="shared" si="143"/>
        <v>2013</v>
      </c>
    </row>
    <row r="3038" spans="1:19" ht="42.75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8313</v>
      </c>
      <c r="P3038" t="s">
        <v>8353</v>
      </c>
      <c r="Q3038" s="10">
        <f t="shared" si="141"/>
        <v>41502.499305555553</v>
      </c>
      <c r="R3038" s="10">
        <f t="shared" si="142"/>
        <v>41466.785231481481</v>
      </c>
      <c r="S3038">
        <f t="shared" si="143"/>
        <v>2013</v>
      </c>
    </row>
    <row r="3039" spans="1:19" ht="57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8313</v>
      </c>
      <c r="P3039" t="s">
        <v>8353</v>
      </c>
      <c r="Q3039" s="10">
        <f t="shared" si="141"/>
        <v>40453.207638888889</v>
      </c>
      <c r="R3039" s="10">
        <f t="shared" si="142"/>
        <v>40378.893206018518</v>
      </c>
      <c r="S3039">
        <f t="shared" si="143"/>
        <v>2010</v>
      </c>
    </row>
    <row r="3040" spans="1:19" ht="42.75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8313</v>
      </c>
      <c r="P3040" t="s">
        <v>8353</v>
      </c>
      <c r="Q3040" s="10">
        <f t="shared" si="141"/>
        <v>42433.252280092594</v>
      </c>
      <c r="R3040" s="10">
        <f t="shared" si="142"/>
        <v>42373.252280092594</v>
      </c>
      <c r="S3040">
        <f t="shared" si="143"/>
        <v>2016</v>
      </c>
    </row>
    <row r="3041" spans="1:19" ht="42.75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8313</v>
      </c>
      <c r="P3041" t="s">
        <v>8353</v>
      </c>
      <c r="Q3041" s="10">
        <f t="shared" si="141"/>
        <v>41637.332638888889</v>
      </c>
      <c r="R3041" s="10">
        <f t="shared" si="142"/>
        <v>41610.794421296298</v>
      </c>
      <c r="S3041">
        <f t="shared" si="143"/>
        <v>2013</v>
      </c>
    </row>
    <row r="3042" spans="1:19" ht="42.75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8313</v>
      </c>
      <c r="P3042" t="s">
        <v>8353</v>
      </c>
      <c r="Q3042" s="10">
        <f t="shared" si="141"/>
        <v>42181.958333333328</v>
      </c>
      <c r="R3042" s="10">
        <f t="shared" si="142"/>
        <v>42177.791909722218</v>
      </c>
      <c r="S3042">
        <f t="shared" si="143"/>
        <v>2015</v>
      </c>
    </row>
    <row r="3043" spans="1:19" ht="28.5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8313</v>
      </c>
      <c r="P3043" t="s">
        <v>8353</v>
      </c>
      <c r="Q3043" s="10">
        <f t="shared" si="141"/>
        <v>42389.868611111116</v>
      </c>
      <c r="R3043" s="10">
        <f t="shared" si="142"/>
        <v>42359.868611111116</v>
      </c>
      <c r="S3043">
        <f t="shared" si="143"/>
        <v>2015</v>
      </c>
    </row>
    <row r="3044" spans="1:19" ht="42.75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8313</v>
      </c>
      <c r="P3044" t="s">
        <v>8353</v>
      </c>
      <c r="Q3044" s="10">
        <f t="shared" si="141"/>
        <v>42283.688043981485</v>
      </c>
      <c r="R3044" s="10">
        <f t="shared" si="142"/>
        <v>42253.688043981485</v>
      </c>
      <c r="S3044">
        <f t="shared" si="143"/>
        <v>2015</v>
      </c>
    </row>
    <row r="3045" spans="1:19" ht="42.75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8313</v>
      </c>
      <c r="P3045" t="s">
        <v>8353</v>
      </c>
      <c r="Q3045" s="10">
        <f t="shared" si="141"/>
        <v>42110.118055555555</v>
      </c>
      <c r="R3045" s="10">
        <f t="shared" si="142"/>
        <v>42083.070590277777</v>
      </c>
      <c r="S3045">
        <f t="shared" si="143"/>
        <v>2015</v>
      </c>
    </row>
    <row r="3046" spans="1:19" ht="42.75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8313</v>
      </c>
      <c r="P3046" t="s">
        <v>8353</v>
      </c>
      <c r="Q3046" s="10">
        <f t="shared" si="141"/>
        <v>42402.7268287037</v>
      </c>
      <c r="R3046" s="10">
        <f t="shared" si="142"/>
        <v>42387.7268287037</v>
      </c>
      <c r="S3046">
        <f t="shared" si="143"/>
        <v>2016</v>
      </c>
    </row>
    <row r="3047" spans="1:19" ht="42.75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8313</v>
      </c>
      <c r="P3047" t="s">
        <v>8353</v>
      </c>
      <c r="Q3047" s="10">
        <f t="shared" si="141"/>
        <v>41873.155729166669</v>
      </c>
      <c r="R3047" s="10">
        <f t="shared" si="142"/>
        <v>41843.155729166669</v>
      </c>
      <c r="S3047">
        <f t="shared" si="143"/>
        <v>2014</v>
      </c>
    </row>
    <row r="3048" spans="1:19" ht="42.75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8313</v>
      </c>
      <c r="P3048" t="s">
        <v>8353</v>
      </c>
      <c r="Q3048" s="10">
        <f t="shared" si="141"/>
        <v>41892.202777777777</v>
      </c>
      <c r="R3048" s="10">
        <f t="shared" si="142"/>
        <v>41862.803078703706</v>
      </c>
      <c r="S3048">
        <f t="shared" si="143"/>
        <v>2014</v>
      </c>
    </row>
    <row r="3049" spans="1:19" ht="42.75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8313</v>
      </c>
      <c r="P3049" t="s">
        <v>8353</v>
      </c>
      <c r="Q3049" s="10">
        <f t="shared" si="141"/>
        <v>42487.552777777775</v>
      </c>
      <c r="R3049" s="10">
        <f t="shared" si="142"/>
        <v>42443.989050925928</v>
      </c>
      <c r="S3049">
        <f t="shared" si="143"/>
        <v>2016</v>
      </c>
    </row>
    <row r="3050" spans="1:19" ht="42.75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8313</v>
      </c>
      <c r="P3050" t="s">
        <v>8353</v>
      </c>
      <c r="Q3050" s="10">
        <f t="shared" si="141"/>
        <v>42004.890277777777</v>
      </c>
      <c r="R3050" s="10">
        <f t="shared" si="142"/>
        <v>41975.901180555549</v>
      </c>
      <c r="S3050">
        <f t="shared" si="143"/>
        <v>2014</v>
      </c>
    </row>
    <row r="3051" spans="1:19" ht="42.75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8313</v>
      </c>
      <c r="P3051" t="s">
        <v>8353</v>
      </c>
      <c r="Q3051" s="10">
        <f t="shared" si="141"/>
        <v>42169.014525462961</v>
      </c>
      <c r="R3051" s="10">
        <f t="shared" si="142"/>
        <v>42139.014525462961</v>
      </c>
      <c r="S3051">
        <f t="shared" si="143"/>
        <v>2015</v>
      </c>
    </row>
    <row r="3052" spans="1:19" ht="28.5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8313</v>
      </c>
      <c r="P3052" t="s">
        <v>8353</v>
      </c>
      <c r="Q3052" s="10">
        <f t="shared" si="141"/>
        <v>42495.16851851852</v>
      </c>
      <c r="R3052" s="10">
        <f t="shared" si="142"/>
        <v>42465.16851851852</v>
      </c>
      <c r="S3052">
        <f t="shared" si="143"/>
        <v>2016</v>
      </c>
    </row>
    <row r="3053" spans="1:19" ht="42.75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8313</v>
      </c>
      <c r="P3053" t="s">
        <v>8353</v>
      </c>
      <c r="Q3053" s="10">
        <f t="shared" si="141"/>
        <v>42774.416030092587</v>
      </c>
      <c r="R3053" s="10">
        <f t="shared" si="142"/>
        <v>42744.416030092587</v>
      </c>
      <c r="S3053">
        <f t="shared" si="143"/>
        <v>2017</v>
      </c>
    </row>
    <row r="3054" spans="1:19" ht="28.5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8313</v>
      </c>
      <c r="P3054" t="s">
        <v>8353</v>
      </c>
      <c r="Q3054" s="10">
        <f t="shared" si="141"/>
        <v>42152.665972222225</v>
      </c>
      <c r="R3054" s="10">
        <f t="shared" si="142"/>
        <v>42122.670069444444</v>
      </c>
      <c r="S3054">
        <f t="shared" si="143"/>
        <v>2015</v>
      </c>
    </row>
    <row r="3055" spans="1:19" ht="42.75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8313</v>
      </c>
      <c r="P3055" t="s">
        <v>8353</v>
      </c>
      <c r="Q3055" s="10">
        <f t="shared" si="141"/>
        <v>41914.165972222225</v>
      </c>
      <c r="R3055" s="10">
        <f t="shared" si="142"/>
        <v>41862.761724537035</v>
      </c>
      <c r="S3055">
        <f t="shared" si="143"/>
        <v>2014</v>
      </c>
    </row>
    <row r="3056" spans="1:19" ht="42.75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8313</v>
      </c>
      <c r="P3056" t="s">
        <v>8353</v>
      </c>
      <c r="Q3056" s="10">
        <f t="shared" si="141"/>
        <v>42065.044444444444</v>
      </c>
      <c r="R3056" s="10">
        <f t="shared" si="142"/>
        <v>42027.832800925928</v>
      </c>
      <c r="S3056">
        <f t="shared" si="143"/>
        <v>2015</v>
      </c>
    </row>
    <row r="3057" spans="1:19" ht="42.75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8313</v>
      </c>
      <c r="P3057" t="s">
        <v>8353</v>
      </c>
      <c r="Q3057" s="10">
        <f t="shared" si="141"/>
        <v>42013.95821759259</v>
      </c>
      <c r="R3057" s="10">
        <f t="shared" si="142"/>
        <v>41953.95821759259</v>
      </c>
      <c r="S3057">
        <f t="shared" si="143"/>
        <v>2014</v>
      </c>
    </row>
    <row r="3058" spans="1:19" ht="42.75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8313</v>
      </c>
      <c r="P3058" t="s">
        <v>8353</v>
      </c>
      <c r="Q3058" s="10">
        <f t="shared" si="141"/>
        <v>41911.636388888888</v>
      </c>
      <c r="R3058" s="10">
        <f t="shared" si="142"/>
        <v>41851.636388888888</v>
      </c>
      <c r="S3058">
        <f t="shared" si="143"/>
        <v>2014</v>
      </c>
    </row>
    <row r="3059" spans="1:19" ht="42.75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8313</v>
      </c>
      <c r="P3059" t="s">
        <v>8353</v>
      </c>
      <c r="Q3059" s="10">
        <f t="shared" si="141"/>
        <v>42463.608923611115</v>
      </c>
      <c r="R3059" s="10">
        <f t="shared" si="142"/>
        <v>42433.650590277779</v>
      </c>
      <c r="S3059">
        <f t="shared" si="143"/>
        <v>2016</v>
      </c>
    </row>
    <row r="3060" spans="1:19" ht="42.75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8313</v>
      </c>
      <c r="P3060" t="s">
        <v>8353</v>
      </c>
      <c r="Q3060" s="10">
        <f t="shared" si="141"/>
        <v>42510.374305555553</v>
      </c>
      <c r="R3060" s="10">
        <f t="shared" si="142"/>
        <v>42460.374305555553</v>
      </c>
      <c r="S3060">
        <f t="shared" si="143"/>
        <v>2016</v>
      </c>
    </row>
    <row r="3061" spans="1:19" ht="42.75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8313</v>
      </c>
      <c r="P3061" t="s">
        <v>8353</v>
      </c>
      <c r="Q3061" s="10">
        <f t="shared" si="141"/>
        <v>41859.935717592591</v>
      </c>
      <c r="R3061" s="10">
        <f t="shared" si="142"/>
        <v>41829.935717592591</v>
      </c>
      <c r="S3061">
        <f t="shared" si="143"/>
        <v>2014</v>
      </c>
    </row>
    <row r="3062" spans="1:19" ht="28.5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8313</v>
      </c>
      <c r="P3062" t="s">
        <v>8353</v>
      </c>
      <c r="Q3062" s="10">
        <f t="shared" si="141"/>
        <v>42275.274699074071</v>
      </c>
      <c r="R3062" s="10">
        <f t="shared" si="142"/>
        <v>42245.274699074071</v>
      </c>
      <c r="S3062">
        <f t="shared" si="143"/>
        <v>2015</v>
      </c>
    </row>
    <row r="3063" spans="1:19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8313</v>
      </c>
      <c r="P3063" t="s">
        <v>8353</v>
      </c>
      <c r="Q3063" s="10">
        <f t="shared" si="141"/>
        <v>41864.784120370372</v>
      </c>
      <c r="R3063" s="10">
        <f t="shared" si="142"/>
        <v>41834.784120370372</v>
      </c>
      <c r="S3063">
        <f t="shared" si="143"/>
        <v>2014</v>
      </c>
    </row>
    <row r="3064" spans="1:19" ht="42.75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8313</v>
      </c>
      <c r="P3064" t="s">
        <v>8353</v>
      </c>
      <c r="Q3064" s="10">
        <f t="shared" si="141"/>
        <v>42277.75</v>
      </c>
      <c r="R3064" s="10">
        <f t="shared" si="142"/>
        <v>42248.535787037035</v>
      </c>
      <c r="S3064">
        <f t="shared" si="143"/>
        <v>2015</v>
      </c>
    </row>
    <row r="3065" spans="1:19" ht="42.75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8313</v>
      </c>
      <c r="P3065" t="s">
        <v>8353</v>
      </c>
      <c r="Q3065" s="10">
        <f t="shared" si="141"/>
        <v>42665.922893518517</v>
      </c>
      <c r="R3065" s="10">
        <f t="shared" si="142"/>
        <v>42630.922893518517</v>
      </c>
      <c r="S3065">
        <f t="shared" si="143"/>
        <v>2016</v>
      </c>
    </row>
    <row r="3066" spans="1:19" ht="28.5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8313</v>
      </c>
      <c r="P3066" t="s">
        <v>8353</v>
      </c>
      <c r="Q3066" s="10">
        <f t="shared" si="141"/>
        <v>42330.290972222225</v>
      </c>
      <c r="R3066" s="10">
        <f t="shared" si="142"/>
        <v>42299.130162037036</v>
      </c>
      <c r="S3066">
        <f t="shared" si="143"/>
        <v>2015</v>
      </c>
    </row>
    <row r="3067" spans="1:19" ht="42.75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8313</v>
      </c>
      <c r="P3067" t="s">
        <v>8353</v>
      </c>
      <c r="Q3067" s="10">
        <f t="shared" si="141"/>
        <v>41850.055231481485</v>
      </c>
      <c r="R3067" s="10">
        <f t="shared" si="142"/>
        <v>41825.055231481485</v>
      </c>
      <c r="S3067">
        <f t="shared" si="143"/>
        <v>2014</v>
      </c>
    </row>
    <row r="3068" spans="1:19" ht="42.75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8313</v>
      </c>
      <c r="P3068" t="s">
        <v>8353</v>
      </c>
      <c r="Q3068" s="10">
        <f t="shared" si="141"/>
        <v>42561.228437500002</v>
      </c>
      <c r="R3068" s="10">
        <f t="shared" si="142"/>
        <v>42531.228437500002</v>
      </c>
      <c r="S3068">
        <f t="shared" si="143"/>
        <v>2016</v>
      </c>
    </row>
    <row r="3069" spans="1:19" ht="42.75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8313</v>
      </c>
      <c r="P3069" t="s">
        <v>8353</v>
      </c>
      <c r="Q3069" s="10">
        <f t="shared" si="141"/>
        <v>42256.938414351855</v>
      </c>
      <c r="R3069" s="10">
        <f t="shared" si="142"/>
        <v>42226.938414351855</v>
      </c>
      <c r="S3069">
        <f t="shared" si="143"/>
        <v>2015</v>
      </c>
    </row>
    <row r="3070" spans="1:19" ht="42.75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8313</v>
      </c>
      <c r="P3070" t="s">
        <v>8353</v>
      </c>
      <c r="Q3070" s="10">
        <f t="shared" si="141"/>
        <v>42293.691574074073</v>
      </c>
      <c r="R3070" s="10">
        <f t="shared" si="142"/>
        <v>42263.691574074073</v>
      </c>
      <c r="S3070">
        <f t="shared" si="143"/>
        <v>2015</v>
      </c>
    </row>
    <row r="3071" spans="1:19" ht="42.75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8313</v>
      </c>
      <c r="P3071" t="s">
        <v>8353</v>
      </c>
      <c r="Q3071" s="10">
        <f t="shared" si="141"/>
        <v>41987.833726851852</v>
      </c>
      <c r="R3071" s="10">
        <f t="shared" si="142"/>
        <v>41957.833726851852</v>
      </c>
      <c r="S3071">
        <f t="shared" si="143"/>
        <v>2014</v>
      </c>
    </row>
    <row r="3072" spans="1:19" ht="42.75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8313</v>
      </c>
      <c r="P3072" t="s">
        <v>8353</v>
      </c>
      <c r="Q3072" s="10">
        <f t="shared" si="141"/>
        <v>42711.733437499999</v>
      </c>
      <c r="R3072" s="10">
        <f t="shared" si="142"/>
        <v>42690.733437499999</v>
      </c>
      <c r="S3072">
        <f t="shared" si="143"/>
        <v>2016</v>
      </c>
    </row>
    <row r="3073" spans="1:19" ht="42.75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8313</v>
      </c>
      <c r="P3073" t="s">
        <v>8353</v>
      </c>
      <c r="Q3073" s="10">
        <f t="shared" si="141"/>
        <v>42115.249305555553</v>
      </c>
      <c r="R3073" s="10">
        <f t="shared" si="142"/>
        <v>42097.732418981483</v>
      </c>
      <c r="S3073">
        <f t="shared" si="143"/>
        <v>2015</v>
      </c>
    </row>
    <row r="3074" spans="1:19" ht="42.75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8313</v>
      </c>
      <c r="P3074" t="s">
        <v>8353</v>
      </c>
      <c r="Q3074" s="10">
        <f t="shared" si="141"/>
        <v>42673.073611111111</v>
      </c>
      <c r="R3074" s="10">
        <f t="shared" si="142"/>
        <v>42658.690532407403</v>
      </c>
      <c r="S3074">
        <f t="shared" si="143"/>
        <v>2016</v>
      </c>
    </row>
    <row r="3075" spans="1:19" ht="42.75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8313</v>
      </c>
      <c r="P3075" t="s">
        <v>8353</v>
      </c>
      <c r="Q3075" s="10">
        <f t="shared" ref="Q3075:Q3138" si="144">(I3075/60/60/24)+DATE(1970,1,1)</f>
        <v>42169.804861111115</v>
      </c>
      <c r="R3075" s="10">
        <f t="shared" ref="R3075:R3138" si="145">(J3075/60/60/24)+DATE(1970, 1,1)</f>
        <v>42111.684027777781</v>
      </c>
      <c r="S3075">
        <f t="shared" ref="S3075:S3138" si="146">YEAR(R3075)</f>
        <v>2015</v>
      </c>
    </row>
    <row r="3076" spans="1:19" ht="57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8313</v>
      </c>
      <c r="P3076" t="s">
        <v>8353</v>
      </c>
      <c r="Q3076" s="10">
        <f t="shared" si="144"/>
        <v>42439.571284722217</v>
      </c>
      <c r="R3076" s="10">
        <f t="shared" si="145"/>
        <v>42409.571284722217</v>
      </c>
      <c r="S3076">
        <f t="shared" si="146"/>
        <v>2016</v>
      </c>
    </row>
    <row r="3077" spans="1:19" ht="42.75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8313</v>
      </c>
      <c r="P3077" t="s">
        <v>8353</v>
      </c>
      <c r="Q3077" s="10">
        <f t="shared" si="144"/>
        <v>42601.102314814809</v>
      </c>
      <c r="R3077" s="10">
        <f t="shared" si="145"/>
        <v>42551.102314814809</v>
      </c>
      <c r="S3077">
        <f t="shared" si="146"/>
        <v>2016</v>
      </c>
    </row>
    <row r="3078" spans="1:19" ht="28.5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8313</v>
      </c>
      <c r="P3078" t="s">
        <v>8353</v>
      </c>
      <c r="Q3078" s="10">
        <f t="shared" si="144"/>
        <v>42286.651886574073</v>
      </c>
      <c r="R3078" s="10">
        <f t="shared" si="145"/>
        <v>42226.651886574073</v>
      </c>
      <c r="S3078">
        <f t="shared" si="146"/>
        <v>2015</v>
      </c>
    </row>
    <row r="3079" spans="1:19" ht="42.75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8313</v>
      </c>
      <c r="P3079" t="s">
        <v>8353</v>
      </c>
      <c r="Q3079" s="10">
        <f t="shared" si="144"/>
        <v>42796.956921296296</v>
      </c>
      <c r="R3079" s="10">
        <f t="shared" si="145"/>
        <v>42766.956921296296</v>
      </c>
      <c r="S3079">
        <f t="shared" si="146"/>
        <v>2017</v>
      </c>
    </row>
    <row r="3080" spans="1:19" ht="42.75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8313</v>
      </c>
      <c r="P3080" t="s">
        <v>8353</v>
      </c>
      <c r="Q3080" s="10">
        <f t="shared" si="144"/>
        <v>42061.138831018514</v>
      </c>
      <c r="R3080" s="10">
        <f t="shared" si="145"/>
        <v>42031.138831018514</v>
      </c>
      <c r="S3080">
        <f t="shared" si="146"/>
        <v>2015</v>
      </c>
    </row>
    <row r="3081" spans="1:19" ht="42.75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8313</v>
      </c>
      <c r="P3081" t="s">
        <v>8353</v>
      </c>
      <c r="Q3081" s="10">
        <f t="shared" si="144"/>
        <v>42085.671701388885</v>
      </c>
      <c r="R3081" s="10">
        <f t="shared" si="145"/>
        <v>42055.713368055556</v>
      </c>
      <c r="S3081">
        <f t="shared" si="146"/>
        <v>2015</v>
      </c>
    </row>
    <row r="3082" spans="1:19" ht="42.75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8313</v>
      </c>
      <c r="P3082" t="s">
        <v>8353</v>
      </c>
      <c r="Q3082" s="10">
        <f t="shared" si="144"/>
        <v>42000.0699537037</v>
      </c>
      <c r="R3082" s="10">
        <f t="shared" si="145"/>
        <v>41940.028287037036</v>
      </c>
      <c r="S3082">
        <f t="shared" si="146"/>
        <v>2014</v>
      </c>
    </row>
    <row r="3083" spans="1:19" ht="42.75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8313</v>
      </c>
      <c r="P3083" t="s">
        <v>8353</v>
      </c>
      <c r="Q3083" s="10">
        <f t="shared" si="144"/>
        <v>42267.181608796294</v>
      </c>
      <c r="R3083" s="10">
        <f t="shared" si="145"/>
        <v>42237.181608796294</v>
      </c>
      <c r="S3083">
        <f t="shared" si="146"/>
        <v>2015</v>
      </c>
    </row>
    <row r="3084" spans="1:19" ht="42.75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8313</v>
      </c>
      <c r="P3084" t="s">
        <v>8353</v>
      </c>
      <c r="Q3084" s="10">
        <f t="shared" si="144"/>
        <v>42323.96465277778</v>
      </c>
      <c r="R3084" s="10">
        <f t="shared" si="145"/>
        <v>42293.922986111109</v>
      </c>
      <c r="S3084">
        <f t="shared" si="146"/>
        <v>2015</v>
      </c>
    </row>
    <row r="3085" spans="1:19" ht="57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8313</v>
      </c>
      <c r="P3085" t="s">
        <v>8353</v>
      </c>
      <c r="Q3085" s="10">
        <f t="shared" si="144"/>
        <v>41883.208333333336</v>
      </c>
      <c r="R3085" s="10">
        <f t="shared" si="145"/>
        <v>41853.563402777778</v>
      </c>
      <c r="S3085">
        <f t="shared" si="146"/>
        <v>2014</v>
      </c>
    </row>
    <row r="3086" spans="1:19" ht="42.75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8313</v>
      </c>
      <c r="P3086" t="s">
        <v>8353</v>
      </c>
      <c r="Q3086" s="10">
        <f t="shared" si="144"/>
        <v>42129.783333333333</v>
      </c>
      <c r="R3086" s="10">
        <f t="shared" si="145"/>
        <v>42100.723738425921</v>
      </c>
      <c r="S3086">
        <f t="shared" si="146"/>
        <v>2015</v>
      </c>
    </row>
    <row r="3087" spans="1:19" ht="42.75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8313</v>
      </c>
      <c r="P3087" t="s">
        <v>8353</v>
      </c>
      <c r="Q3087" s="10">
        <f t="shared" si="144"/>
        <v>42276.883784722217</v>
      </c>
      <c r="R3087" s="10">
        <f t="shared" si="145"/>
        <v>42246.883784722217</v>
      </c>
      <c r="S3087">
        <f t="shared" si="146"/>
        <v>2015</v>
      </c>
    </row>
    <row r="3088" spans="1:19" ht="42.75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8313</v>
      </c>
      <c r="P3088" t="s">
        <v>8353</v>
      </c>
      <c r="Q3088" s="10">
        <f t="shared" si="144"/>
        <v>42233.67082175926</v>
      </c>
      <c r="R3088" s="10">
        <f t="shared" si="145"/>
        <v>42173.67082175926</v>
      </c>
      <c r="S3088">
        <f t="shared" si="146"/>
        <v>2015</v>
      </c>
    </row>
    <row r="3089" spans="1:19" ht="42.75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8313</v>
      </c>
      <c r="P3089" t="s">
        <v>8353</v>
      </c>
      <c r="Q3089" s="10">
        <f t="shared" si="144"/>
        <v>42725.192013888889</v>
      </c>
      <c r="R3089" s="10">
        <f t="shared" si="145"/>
        <v>42665.150347222225</v>
      </c>
      <c r="S3089">
        <f t="shared" si="146"/>
        <v>2016</v>
      </c>
    </row>
    <row r="3090" spans="1:19" ht="28.5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8313</v>
      </c>
      <c r="P3090" t="s">
        <v>8353</v>
      </c>
      <c r="Q3090" s="10">
        <f t="shared" si="144"/>
        <v>42012.570138888885</v>
      </c>
      <c r="R3090" s="10">
        <f t="shared" si="145"/>
        <v>41981.57230324074</v>
      </c>
      <c r="S3090">
        <f t="shared" si="146"/>
        <v>2014</v>
      </c>
    </row>
    <row r="3091" spans="1:19" ht="42.75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8313</v>
      </c>
      <c r="P3091" t="s">
        <v>8353</v>
      </c>
      <c r="Q3091" s="10">
        <f t="shared" si="144"/>
        <v>42560.082638888889</v>
      </c>
      <c r="R3091" s="10">
        <f t="shared" si="145"/>
        <v>42528.542627314819</v>
      </c>
      <c r="S3091">
        <f t="shared" si="146"/>
        <v>2016</v>
      </c>
    </row>
    <row r="3092" spans="1:19" ht="42.75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8313</v>
      </c>
      <c r="P3092" t="s">
        <v>8353</v>
      </c>
      <c r="Q3092" s="10">
        <f t="shared" si="144"/>
        <v>42125.777141203704</v>
      </c>
      <c r="R3092" s="10">
        <f t="shared" si="145"/>
        <v>42065.818807870368</v>
      </c>
      <c r="S3092">
        <f t="shared" si="146"/>
        <v>2015</v>
      </c>
    </row>
    <row r="3093" spans="1:19" ht="42.75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8313</v>
      </c>
      <c r="P3093" t="s">
        <v>8353</v>
      </c>
      <c r="Q3093" s="10">
        <f t="shared" si="144"/>
        <v>42596.948414351849</v>
      </c>
      <c r="R3093" s="10">
        <f t="shared" si="145"/>
        <v>42566.948414351849</v>
      </c>
      <c r="S3093">
        <f t="shared" si="146"/>
        <v>2016</v>
      </c>
    </row>
    <row r="3094" spans="1:19" ht="42.75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8313</v>
      </c>
      <c r="P3094" t="s">
        <v>8353</v>
      </c>
      <c r="Q3094" s="10">
        <f t="shared" si="144"/>
        <v>42292.916666666672</v>
      </c>
      <c r="R3094" s="10">
        <f t="shared" si="145"/>
        <v>42255.619351851856</v>
      </c>
      <c r="S3094">
        <f t="shared" si="146"/>
        <v>2015</v>
      </c>
    </row>
    <row r="3095" spans="1:19" ht="42.75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8313</v>
      </c>
      <c r="P3095" t="s">
        <v>8353</v>
      </c>
      <c r="Q3095" s="10">
        <f t="shared" si="144"/>
        <v>41791.165972222225</v>
      </c>
      <c r="R3095" s="10">
        <f t="shared" si="145"/>
        <v>41760.909039351849</v>
      </c>
      <c r="S3095">
        <f t="shared" si="146"/>
        <v>2014</v>
      </c>
    </row>
    <row r="3096" spans="1:19" ht="28.5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8313</v>
      </c>
      <c r="P3096" t="s">
        <v>8353</v>
      </c>
      <c r="Q3096" s="10">
        <f t="shared" si="144"/>
        <v>42267.795787037037</v>
      </c>
      <c r="R3096" s="10">
        <f t="shared" si="145"/>
        <v>42207.795787037037</v>
      </c>
      <c r="S3096">
        <f t="shared" si="146"/>
        <v>2015</v>
      </c>
    </row>
    <row r="3097" spans="1:19" ht="42.75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8313</v>
      </c>
      <c r="P3097" t="s">
        <v>8353</v>
      </c>
      <c r="Q3097" s="10">
        <f t="shared" si="144"/>
        <v>42583.025231481486</v>
      </c>
      <c r="R3097" s="10">
        <f t="shared" si="145"/>
        <v>42523.025231481486</v>
      </c>
      <c r="S3097">
        <f t="shared" si="146"/>
        <v>2016</v>
      </c>
    </row>
    <row r="3098" spans="1:19" ht="42.75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8313</v>
      </c>
      <c r="P3098" t="s">
        <v>8353</v>
      </c>
      <c r="Q3098" s="10">
        <f t="shared" si="144"/>
        <v>42144.825532407413</v>
      </c>
      <c r="R3098" s="10">
        <f t="shared" si="145"/>
        <v>42114.825532407413</v>
      </c>
      <c r="S3098">
        <f t="shared" si="146"/>
        <v>2015</v>
      </c>
    </row>
    <row r="3099" spans="1:19" ht="42.75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8313</v>
      </c>
      <c r="P3099" t="s">
        <v>8353</v>
      </c>
      <c r="Q3099" s="10">
        <f t="shared" si="144"/>
        <v>42650.583333333328</v>
      </c>
      <c r="R3099" s="10">
        <f t="shared" si="145"/>
        <v>42629.503483796296</v>
      </c>
      <c r="S3099">
        <f t="shared" si="146"/>
        <v>2016</v>
      </c>
    </row>
    <row r="3100" spans="1:19" ht="42.75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8313</v>
      </c>
      <c r="P3100" t="s">
        <v>8353</v>
      </c>
      <c r="Q3100" s="10">
        <f t="shared" si="144"/>
        <v>42408.01180555555</v>
      </c>
      <c r="R3100" s="10">
        <f t="shared" si="145"/>
        <v>42359.792233796295</v>
      </c>
      <c r="S3100">
        <f t="shared" si="146"/>
        <v>2015</v>
      </c>
    </row>
    <row r="3101" spans="1:19" ht="42.75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8313</v>
      </c>
      <c r="P3101" t="s">
        <v>8353</v>
      </c>
      <c r="Q3101" s="10">
        <f t="shared" si="144"/>
        <v>42412.189710648148</v>
      </c>
      <c r="R3101" s="10">
        <f t="shared" si="145"/>
        <v>42382.189710648148</v>
      </c>
      <c r="S3101">
        <f t="shared" si="146"/>
        <v>2016</v>
      </c>
    </row>
    <row r="3102" spans="1:19" ht="42.75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8313</v>
      </c>
      <c r="P3102" t="s">
        <v>8353</v>
      </c>
      <c r="Q3102" s="10">
        <f t="shared" si="144"/>
        <v>41932.622395833336</v>
      </c>
      <c r="R3102" s="10">
        <f t="shared" si="145"/>
        <v>41902.622395833336</v>
      </c>
      <c r="S3102">
        <f t="shared" si="146"/>
        <v>2014</v>
      </c>
    </row>
    <row r="3103" spans="1:19" ht="57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8313</v>
      </c>
      <c r="P3103" t="s">
        <v>8353</v>
      </c>
      <c r="Q3103" s="10">
        <f t="shared" si="144"/>
        <v>42201.330555555556</v>
      </c>
      <c r="R3103" s="10">
        <f t="shared" si="145"/>
        <v>42171.383530092593</v>
      </c>
      <c r="S3103">
        <f t="shared" si="146"/>
        <v>2015</v>
      </c>
    </row>
    <row r="3104" spans="1:19" ht="42.75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8313</v>
      </c>
      <c r="P3104" t="s">
        <v>8353</v>
      </c>
      <c r="Q3104" s="10">
        <f t="shared" si="144"/>
        <v>42605.340486111112</v>
      </c>
      <c r="R3104" s="10">
        <f t="shared" si="145"/>
        <v>42555.340486111112</v>
      </c>
      <c r="S3104">
        <f t="shared" si="146"/>
        <v>2016</v>
      </c>
    </row>
    <row r="3105" spans="1:19" ht="28.5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8313</v>
      </c>
      <c r="P3105" t="s">
        <v>8353</v>
      </c>
      <c r="Q3105" s="10">
        <f t="shared" si="144"/>
        <v>42167.156319444446</v>
      </c>
      <c r="R3105" s="10">
        <f t="shared" si="145"/>
        <v>42107.156319444446</v>
      </c>
      <c r="S3105">
        <f t="shared" si="146"/>
        <v>2015</v>
      </c>
    </row>
    <row r="3106" spans="1:19" ht="42.75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8313</v>
      </c>
      <c r="P3106" t="s">
        <v>8353</v>
      </c>
      <c r="Q3106" s="10">
        <f t="shared" si="144"/>
        <v>42038.083333333328</v>
      </c>
      <c r="R3106" s="10">
        <f t="shared" si="145"/>
        <v>42006.908692129626</v>
      </c>
      <c r="S3106">
        <f t="shared" si="146"/>
        <v>2015</v>
      </c>
    </row>
    <row r="3107" spans="1:19" ht="42.75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8313</v>
      </c>
      <c r="P3107" t="s">
        <v>8353</v>
      </c>
      <c r="Q3107" s="10">
        <f t="shared" si="144"/>
        <v>41931.208333333336</v>
      </c>
      <c r="R3107" s="10">
        <f t="shared" si="145"/>
        <v>41876.718935185185</v>
      </c>
      <c r="S3107">
        <f t="shared" si="146"/>
        <v>2014</v>
      </c>
    </row>
    <row r="3108" spans="1:19" ht="42.75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8313</v>
      </c>
      <c r="P3108" t="s">
        <v>8353</v>
      </c>
      <c r="Q3108" s="10">
        <f t="shared" si="144"/>
        <v>42263.916666666672</v>
      </c>
      <c r="R3108" s="10">
        <f t="shared" si="145"/>
        <v>42241.429120370376</v>
      </c>
      <c r="S3108">
        <f t="shared" si="146"/>
        <v>2015</v>
      </c>
    </row>
    <row r="3109" spans="1:19" ht="42.75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8313</v>
      </c>
      <c r="P3109" t="s">
        <v>8353</v>
      </c>
      <c r="Q3109" s="10">
        <f t="shared" si="144"/>
        <v>42135.814247685179</v>
      </c>
      <c r="R3109" s="10">
        <f t="shared" si="145"/>
        <v>42128.814247685179</v>
      </c>
      <c r="S3109">
        <f t="shared" si="146"/>
        <v>2015</v>
      </c>
    </row>
    <row r="3110" spans="1:19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8313</v>
      </c>
      <c r="P3110" t="s">
        <v>8353</v>
      </c>
      <c r="Q3110" s="10">
        <f t="shared" si="144"/>
        <v>42122.638819444444</v>
      </c>
      <c r="R3110" s="10">
        <f t="shared" si="145"/>
        <v>42062.680486111116</v>
      </c>
      <c r="S3110">
        <f t="shared" si="146"/>
        <v>2015</v>
      </c>
    </row>
    <row r="3111" spans="1:19" ht="42.75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8313</v>
      </c>
      <c r="P3111" t="s">
        <v>8353</v>
      </c>
      <c r="Q3111" s="10">
        <f t="shared" si="144"/>
        <v>41879.125115740739</v>
      </c>
      <c r="R3111" s="10">
        <f t="shared" si="145"/>
        <v>41844.125115740739</v>
      </c>
      <c r="S3111">
        <f t="shared" si="146"/>
        <v>2014</v>
      </c>
    </row>
    <row r="3112" spans="1:19" ht="42.75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8313</v>
      </c>
      <c r="P3112" t="s">
        <v>8353</v>
      </c>
      <c r="Q3112" s="10">
        <f t="shared" si="144"/>
        <v>42785.031469907408</v>
      </c>
      <c r="R3112" s="10">
        <f t="shared" si="145"/>
        <v>42745.031469907408</v>
      </c>
      <c r="S3112">
        <f t="shared" si="146"/>
        <v>2017</v>
      </c>
    </row>
    <row r="3113" spans="1:19" ht="28.5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8313</v>
      </c>
      <c r="P3113" t="s">
        <v>8353</v>
      </c>
      <c r="Q3113" s="10">
        <f t="shared" si="144"/>
        <v>41916.595138888886</v>
      </c>
      <c r="R3113" s="10">
        <f t="shared" si="145"/>
        <v>41885.595138888886</v>
      </c>
      <c r="S3113">
        <f t="shared" si="146"/>
        <v>2014</v>
      </c>
    </row>
    <row r="3114" spans="1:19" ht="42.75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8313</v>
      </c>
      <c r="P3114" t="s">
        <v>8353</v>
      </c>
      <c r="Q3114" s="10">
        <f t="shared" si="144"/>
        <v>42675.121921296297</v>
      </c>
      <c r="R3114" s="10">
        <f t="shared" si="145"/>
        <v>42615.121921296297</v>
      </c>
      <c r="S3114">
        <f t="shared" si="146"/>
        <v>2016</v>
      </c>
    </row>
    <row r="3115" spans="1:19" ht="42.75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8313</v>
      </c>
      <c r="P3115" t="s">
        <v>8353</v>
      </c>
      <c r="Q3115" s="10">
        <f t="shared" si="144"/>
        <v>42111.731273148151</v>
      </c>
      <c r="R3115" s="10">
        <f t="shared" si="145"/>
        <v>42081.731273148151</v>
      </c>
      <c r="S3115">
        <f t="shared" si="146"/>
        <v>2015</v>
      </c>
    </row>
    <row r="3116" spans="1:19" ht="42.75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8313</v>
      </c>
      <c r="P3116" t="s">
        <v>8353</v>
      </c>
      <c r="Q3116" s="10">
        <f t="shared" si="144"/>
        <v>41903.632523148146</v>
      </c>
      <c r="R3116" s="10">
        <f t="shared" si="145"/>
        <v>41843.632523148146</v>
      </c>
      <c r="S3116">
        <f t="shared" si="146"/>
        <v>2014</v>
      </c>
    </row>
    <row r="3117" spans="1:19" ht="42.75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8313</v>
      </c>
      <c r="P3117" t="s">
        <v>8353</v>
      </c>
      <c r="Q3117" s="10">
        <f t="shared" si="144"/>
        <v>42526.447071759263</v>
      </c>
      <c r="R3117" s="10">
        <f t="shared" si="145"/>
        <v>42496.447071759263</v>
      </c>
      <c r="S3117">
        <f t="shared" si="146"/>
        <v>2016</v>
      </c>
    </row>
    <row r="3118" spans="1:19" ht="42.75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8313</v>
      </c>
      <c r="P3118" t="s">
        <v>8353</v>
      </c>
      <c r="Q3118" s="10">
        <f t="shared" si="144"/>
        <v>42095.515335648146</v>
      </c>
      <c r="R3118" s="10">
        <f t="shared" si="145"/>
        <v>42081.515335648146</v>
      </c>
      <c r="S3118">
        <f t="shared" si="146"/>
        <v>2015</v>
      </c>
    </row>
    <row r="3119" spans="1:19" ht="42.75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8313</v>
      </c>
      <c r="P3119" t="s">
        <v>8353</v>
      </c>
      <c r="Q3119" s="10">
        <f t="shared" si="144"/>
        <v>42517.55</v>
      </c>
      <c r="R3119" s="10">
        <f t="shared" si="145"/>
        <v>42509.374537037031</v>
      </c>
      <c r="S3119">
        <f t="shared" si="146"/>
        <v>2016</v>
      </c>
    </row>
    <row r="3120" spans="1:19" ht="28.5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8313</v>
      </c>
      <c r="P3120" t="s">
        <v>8353</v>
      </c>
      <c r="Q3120" s="10">
        <f t="shared" si="144"/>
        <v>42553.649571759262</v>
      </c>
      <c r="R3120" s="10">
        <f t="shared" si="145"/>
        <v>42534.649571759262</v>
      </c>
      <c r="S3120">
        <f t="shared" si="146"/>
        <v>2016</v>
      </c>
    </row>
    <row r="3121" spans="1:19" ht="42.75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8313</v>
      </c>
      <c r="P3121" t="s">
        <v>8353</v>
      </c>
      <c r="Q3121" s="10">
        <f t="shared" si="144"/>
        <v>42090.003842592589</v>
      </c>
      <c r="R3121" s="10">
        <f t="shared" si="145"/>
        <v>42060.04550925926</v>
      </c>
      <c r="S3121">
        <f t="shared" si="146"/>
        <v>2015</v>
      </c>
    </row>
    <row r="3122" spans="1:19" ht="42.75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8313</v>
      </c>
      <c r="P3122" t="s">
        <v>8353</v>
      </c>
      <c r="Q3122" s="10">
        <f t="shared" si="144"/>
        <v>42495.900416666671</v>
      </c>
      <c r="R3122" s="10">
        <f t="shared" si="145"/>
        <v>42435.942083333335</v>
      </c>
      <c r="S3122">
        <f t="shared" si="146"/>
        <v>2016</v>
      </c>
    </row>
    <row r="3123" spans="1:19" ht="28.5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8313</v>
      </c>
      <c r="P3123" t="s">
        <v>8353</v>
      </c>
      <c r="Q3123" s="10">
        <f t="shared" si="144"/>
        <v>41908.679803240739</v>
      </c>
      <c r="R3123" s="10">
        <f t="shared" si="145"/>
        <v>41848.679803240739</v>
      </c>
      <c r="S3123">
        <f t="shared" si="146"/>
        <v>2014</v>
      </c>
    </row>
    <row r="3124" spans="1:19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8313</v>
      </c>
      <c r="P3124" t="s">
        <v>8353</v>
      </c>
      <c r="Q3124" s="10">
        <f t="shared" si="144"/>
        <v>42683.973750000005</v>
      </c>
      <c r="R3124" s="10">
        <f t="shared" si="145"/>
        <v>42678.932083333333</v>
      </c>
      <c r="S3124">
        <f t="shared" si="146"/>
        <v>2016</v>
      </c>
    </row>
    <row r="3125" spans="1:19" ht="42.75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8313</v>
      </c>
      <c r="P3125" t="s">
        <v>8353</v>
      </c>
      <c r="Q3125" s="10">
        <f t="shared" si="144"/>
        <v>42560.993032407408</v>
      </c>
      <c r="R3125" s="10">
        <f t="shared" si="145"/>
        <v>42530.993032407408</v>
      </c>
      <c r="S3125">
        <f t="shared" si="146"/>
        <v>2016</v>
      </c>
    </row>
    <row r="3126" spans="1:19" ht="28.5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8313</v>
      </c>
      <c r="P3126" t="s">
        <v>8353</v>
      </c>
      <c r="Q3126" s="10">
        <f t="shared" si="144"/>
        <v>42037.780104166668</v>
      </c>
      <c r="R3126" s="10">
        <f t="shared" si="145"/>
        <v>41977.780104166668</v>
      </c>
      <c r="S3126">
        <f t="shared" si="146"/>
        <v>2014</v>
      </c>
    </row>
    <row r="3127" spans="1:19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8313</v>
      </c>
      <c r="P3127" t="s">
        <v>8353</v>
      </c>
      <c r="Q3127" s="10">
        <f t="shared" si="144"/>
        <v>42376.20685185185</v>
      </c>
      <c r="R3127" s="10">
        <f t="shared" si="145"/>
        <v>42346.20685185185</v>
      </c>
      <c r="S3127">
        <f t="shared" si="146"/>
        <v>2015</v>
      </c>
    </row>
    <row r="3128" spans="1:19" ht="71.25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8313</v>
      </c>
      <c r="P3128" t="s">
        <v>8353</v>
      </c>
      <c r="Q3128" s="10">
        <f t="shared" si="144"/>
        <v>42456.976412037038</v>
      </c>
      <c r="R3128" s="10">
        <f t="shared" si="145"/>
        <v>42427.01807870371</v>
      </c>
      <c r="S3128">
        <f t="shared" si="146"/>
        <v>2016</v>
      </c>
    </row>
    <row r="3129" spans="1:19" ht="42.75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8313</v>
      </c>
      <c r="P3129" t="s">
        <v>8353</v>
      </c>
      <c r="Q3129" s="10">
        <f t="shared" si="144"/>
        <v>42064.856817129628</v>
      </c>
      <c r="R3129" s="10">
        <f t="shared" si="145"/>
        <v>42034.856817129628</v>
      </c>
      <c r="S3129">
        <f t="shared" si="146"/>
        <v>2015</v>
      </c>
    </row>
    <row r="3130" spans="1:19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8313</v>
      </c>
      <c r="P3130" t="s">
        <v>8314</v>
      </c>
      <c r="Q3130" s="10">
        <f t="shared" si="144"/>
        <v>42810.784039351856</v>
      </c>
      <c r="R3130" s="10">
        <f t="shared" si="145"/>
        <v>42780.825706018513</v>
      </c>
      <c r="S3130">
        <f t="shared" si="146"/>
        <v>2017</v>
      </c>
    </row>
    <row r="3131" spans="1:19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8313</v>
      </c>
      <c r="P3131" t="s">
        <v>8314</v>
      </c>
      <c r="Q3131" s="10">
        <f t="shared" si="144"/>
        <v>42843.801145833335</v>
      </c>
      <c r="R3131" s="10">
        <f t="shared" si="145"/>
        <v>42803.842812499999</v>
      </c>
      <c r="S3131">
        <f t="shared" si="146"/>
        <v>2017</v>
      </c>
    </row>
    <row r="3132" spans="1:19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8313</v>
      </c>
      <c r="P3132" t="s">
        <v>8314</v>
      </c>
      <c r="Q3132" s="10">
        <f t="shared" si="144"/>
        <v>42839.207638888889</v>
      </c>
      <c r="R3132" s="10">
        <f t="shared" si="145"/>
        <v>42808.640231481477</v>
      </c>
      <c r="S3132">
        <f t="shared" si="146"/>
        <v>2017</v>
      </c>
    </row>
    <row r="3133" spans="1:19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8313</v>
      </c>
      <c r="P3133" t="s">
        <v>8314</v>
      </c>
      <c r="Q3133" s="10">
        <f t="shared" si="144"/>
        <v>42833.537557870368</v>
      </c>
      <c r="R3133" s="10">
        <f t="shared" si="145"/>
        <v>42803.579224537039</v>
      </c>
      <c r="S3133">
        <f t="shared" si="146"/>
        <v>2017</v>
      </c>
    </row>
    <row r="3134" spans="1:19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8313</v>
      </c>
      <c r="P3134" t="s">
        <v>8314</v>
      </c>
      <c r="Q3134" s="10">
        <f t="shared" si="144"/>
        <v>42846.308564814812</v>
      </c>
      <c r="R3134" s="10">
        <f t="shared" si="145"/>
        <v>42786.350231481483</v>
      </c>
      <c r="S3134">
        <f t="shared" si="146"/>
        <v>2017</v>
      </c>
    </row>
    <row r="3135" spans="1:19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8313</v>
      </c>
      <c r="P3135" t="s">
        <v>8314</v>
      </c>
      <c r="Q3135" s="10">
        <f t="shared" si="144"/>
        <v>42818.523541666669</v>
      </c>
      <c r="R3135" s="10">
        <f t="shared" si="145"/>
        <v>42788.565208333333</v>
      </c>
      <c r="S3135">
        <f t="shared" si="146"/>
        <v>2017</v>
      </c>
    </row>
    <row r="3136" spans="1:19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8313</v>
      </c>
      <c r="P3136" t="s">
        <v>8314</v>
      </c>
      <c r="Q3136" s="10">
        <f t="shared" si="144"/>
        <v>42821.678460648152</v>
      </c>
      <c r="R3136" s="10">
        <f t="shared" si="145"/>
        <v>42800.720127314817</v>
      </c>
      <c r="S3136">
        <f t="shared" si="146"/>
        <v>2017</v>
      </c>
    </row>
    <row r="3137" spans="1:19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8313</v>
      </c>
      <c r="P3137" t="s">
        <v>8314</v>
      </c>
      <c r="Q3137" s="10">
        <f t="shared" si="144"/>
        <v>42829.151863425926</v>
      </c>
      <c r="R3137" s="10">
        <f t="shared" si="145"/>
        <v>42807.151863425926</v>
      </c>
      <c r="S3137">
        <f t="shared" si="146"/>
        <v>2017</v>
      </c>
    </row>
    <row r="3138" spans="1:19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8313</v>
      </c>
      <c r="P3138" t="s">
        <v>8314</v>
      </c>
      <c r="Q3138" s="10">
        <f t="shared" si="144"/>
        <v>42825.957638888889</v>
      </c>
      <c r="R3138" s="10">
        <f t="shared" si="145"/>
        <v>42789.462430555555</v>
      </c>
      <c r="S3138">
        <f t="shared" si="146"/>
        <v>2017</v>
      </c>
    </row>
    <row r="3139" spans="1:19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8313</v>
      </c>
      <c r="P3139" t="s">
        <v>8314</v>
      </c>
      <c r="Q3139" s="10">
        <f t="shared" ref="Q3139:Q3202" si="147">(I3139/60/60/24)+DATE(1970,1,1)</f>
        <v>42858.8</v>
      </c>
      <c r="R3139" s="10">
        <f t="shared" ref="R3139:R3202" si="148">(J3139/60/60/24)+DATE(1970, 1,1)</f>
        <v>42807.885057870371</v>
      </c>
      <c r="S3139">
        <f t="shared" ref="S3139:S3202" si="149">YEAR(R3139)</f>
        <v>2017</v>
      </c>
    </row>
    <row r="3140" spans="1:19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8313</v>
      </c>
      <c r="P3140" t="s">
        <v>8314</v>
      </c>
      <c r="Q3140" s="10">
        <f t="shared" si="147"/>
        <v>42828.645914351851</v>
      </c>
      <c r="R3140" s="10">
        <f t="shared" si="148"/>
        <v>42809.645914351851</v>
      </c>
      <c r="S3140">
        <f t="shared" si="149"/>
        <v>2017</v>
      </c>
    </row>
    <row r="3141" spans="1:19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8313</v>
      </c>
      <c r="P3141" t="s">
        <v>8314</v>
      </c>
      <c r="Q3141" s="10">
        <f t="shared" si="147"/>
        <v>42819.189583333333</v>
      </c>
      <c r="R3141" s="10">
        <f t="shared" si="148"/>
        <v>42785.270370370374</v>
      </c>
      <c r="S3141">
        <f t="shared" si="149"/>
        <v>2017</v>
      </c>
    </row>
    <row r="3142" spans="1:19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8313</v>
      </c>
      <c r="P3142" t="s">
        <v>8314</v>
      </c>
      <c r="Q3142" s="10">
        <f t="shared" si="147"/>
        <v>42832.677118055552</v>
      </c>
      <c r="R3142" s="10">
        <f t="shared" si="148"/>
        <v>42802.718784722223</v>
      </c>
      <c r="S3142">
        <f t="shared" si="149"/>
        <v>2017</v>
      </c>
    </row>
    <row r="3143" spans="1:19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8313</v>
      </c>
      <c r="P3143" t="s">
        <v>8314</v>
      </c>
      <c r="Q3143" s="10">
        <f t="shared" si="147"/>
        <v>42841.833333333328</v>
      </c>
      <c r="R3143" s="10">
        <f t="shared" si="148"/>
        <v>42800.753333333334</v>
      </c>
      <c r="S3143">
        <f t="shared" si="149"/>
        <v>2017</v>
      </c>
    </row>
    <row r="3144" spans="1:19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8313</v>
      </c>
      <c r="P3144" t="s">
        <v>8314</v>
      </c>
      <c r="Q3144" s="10">
        <f t="shared" si="147"/>
        <v>42813.471516203703</v>
      </c>
      <c r="R3144" s="10">
        <f t="shared" si="148"/>
        <v>42783.513182870374</v>
      </c>
      <c r="S3144">
        <f t="shared" si="149"/>
        <v>2017</v>
      </c>
    </row>
    <row r="3145" spans="1:19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8313</v>
      </c>
      <c r="P3145" t="s">
        <v>8314</v>
      </c>
      <c r="Q3145" s="10">
        <f t="shared" si="147"/>
        <v>42834.358287037037</v>
      </c>
      <c r="R3145" s="10">
        <f t="shared" si="148"/>
        <v>42808.358287037037</v>
      </c>
      <c r="S3145">
        <f t="shared" si="149"/>
        <v>2017</v>
      </c>
    </row>
    <row r="3146" spans="1:19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8313</v>
      </c>
      <c r="P3146" t="s">
        <v>8314</v>
      </c>
      <c r="Q3146" s="10">
        <f t="shared" si="147"/>
        <v>42813.25</v>
      </c>
      <c r="R3146" s="10">
        <f t="shared" si="148"/>
        <v>42796.538275462968</v>
      </c>
      <c r="S3146">
        <f t="shared" si="149"/>
        <v>2017</v>
      </c>
    </row>
    <row r="3147" spans="1:19" ht="42.7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8313</v>
      </c>
      <c r="P3147" t="s">
        <v>8314</v>
      </c>
      <c r="Q3147" s="10">
        <f t="shared" si="147"/>
        <v>42821.999236111107</v>
      </c>
      <c r="R3147" s="10">
        <f t="shared" si="148"/>
        <v>42762.040902777779</v>
      </c>
      <c r="S3147">
        <f t="shared" si="149"/>
        <v>2017</v>
      </c>
    </row>
    <row r="3148" spans="1:19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8313</v>
      </c>
      <c r="P3148" t="s">
        <v>8314</v>
      </c>
      <c r="Q3148" s="10">
        <f t="shared" si="147"/>
        <v>42841.640810185185</v>
      </c>
      <c r="R3148" s="10">
        <f t="shared" si="148"/>
        <v>42796.682476851856</v>
      </c>
      <c r="S3148">
        <f t="shared" si="149"/>
        <v>2017</v>
      </c>
    </row>
    <row r="3149" spans="1:19" ht="42.75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8313</v>
      </c>
      <c r="P3149" t="s">
        <v>8314</v>
      </c>
      <c r="Q3149" s="10">
        <f t="shared" si="147"/>
        <v>41950.011053240742</v>
      </c>
      <c r="R3149" s="10">
        <f t="shared" si="148"/>
        <v>41909.969386574077</v>
      </c>
      <c r="S3149">
        <f t="shared" si="149"/>
        <v>2014</v>
      </c>
    </row>
    <row r="3150" spans="1:19" ht="28.5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8313</v>
      </c>
      <c r="P3150" t="s">
        <v>8314</v>
      </c>
      <c r="Q3150" s="10">
        <f t="shared" si="147"/>
        <v>41913.166666666664</v>
      </c>
      <c r="R3150" s="10">
        <f t="shared" si="148"/>
        <v>41891.665324074071</v>
      </c>
      <c r="S3150">
        <f t="shared" si="149"/>
        <v>2014</v>
      </c>
    </row>
    <row r="3151" spans="1:19" ht="42.75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8313</v>
      </c>
      <c r="P3151" t="s">
        <v>8314</v>
      </c>
      <c r="Q3151" s="10">
        <f t="shared" si="147"/>
        <v>41250.083333333336</v>
      </c>
      <c r="R3151" s="10">
        <f t="shared" si="148"/>
        <v>41226.017361111109</v>
      </c>
      <c r="S3151">
        <f t="shared" si="149"/>
        <v>2012</v>
      </c>
    </row>
    <row r="3152" spans="1:19" ht="57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8313</v>
      </c>
      <c r="P3152" t="s">
        <v>8314</v>
      </c>
      <c r="Q3152" s="10">
        <f t="shared" si="147"/>
        <v>40568.166666666664</v>
      </c>
      <c r="R3152" s="10">
        <f t="shared" si="148"/>
        <v>40478.263923611114</v>
      </c>
      <c r="S3152">
        <f t="shared" si="149"/>
        <v>2010</v>
      </c>
    </row>
    <row r="3153" spans="1:19" ht="42.75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8313</v>
      </c>
      <c r="P3153" t="s">
        <v>8314</v>
      </c>
      <c r="Q3153" s="10">
        <f t="shared" si="147"/>
        <v>41892.83997685185</v>
      </c>
      <c r="R3153" s="10">
        <f t="shared" si="148"/>
        <v>41862.83997685185</v>
      </c>
      <c r="S3153">
        <f t="shared" si="149"/>
        <v>2014</v>
      </c>
    </row>
    <row r="3154" spans="1:19" ht="42.75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8313</v>
      </c>
      <c r="P3154" t="s">
        <v>8314</v>
      </c>
      <c r="Q3154" s="10">
        <f t="shared" si="147"/>
        <v>41580.867673611108</v>
      </c>
      <c r="R3154" s="10">
        <f t="shared" si="148"/>
        <v>41550.867673611108</v>
      </c>
      <c r="S3154">
        <f t="shared" si="149"/>
        <v>2013</v>
      </c>
    </row>
    <row r="3155" spans="1:19" ht="42.75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8313</v>
      </c>
      <c r="P3155" t="s">
        <v>8314</v>
      </c>
      <c r="Q3155" s="10">
        <f t="shared" si="147"/>
        <v>40664.207638888889</v>
      </c>
      <c r="R3155" s="10">
        <f t="shared" si="148"/>
        <v>40633.154363425929</v>
      </c>
      <c r="S3155">
        <f t="shared" si="149"/>
        <v>2011</v>
      </c>
    </row>
    <row r="3156" spans="1:19" ht="42.75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8313</v>
      </c>
      <c r="P3156" t="s">
        <v>8314</v>
      </c>
      <c r="Q3156" s="10">
        <f t="shared" si="147"/>
        <v>41000.834004629629</v>
      </c>
      <c r="R3156" s="10">
        <f t="shared" si="148"/>
        <v>40970.875671296293</v>
      </c>
      <c r="S3156">
        <f t="shared" si="149"/>
        <v>2012</v>
      </c>
    </row>
    <row r="3157" spans="1:19" ht="42.75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8313</v>
      </c>
      <c r="P3157" t="s">
        <v>8314</v>
      </c>
      <c r="Q3157" s="10">
        <f t="shared" si="147"/>
        <v>41263.499131944445</v>
      </c>
      <c r="R3157" s="10">
        <f t="shared" si="148"/>
        <v>41233.499131944445</v>
      </c>
      <c r="S3157">
        <f t="shared" si="149"/>
        <v>2012</v>
      </c>
    </row>
    <row r="3158" spans="1:19" ht="42.75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8313</v>
      </c>
      <c r="P3158" t="s">
        <v>8314</v>
      </c>
      <c r="Q3158" s="10">
        <f t="shared" si="147"/>
        <v>41061.953055555554</v>
      </c>
      <c r="R3158" s="10">
        <f t="shared" si="148"/>
        <v>41026.953055555554</v>
      </c>
      <c r="S3158">
        <f t="shared" si="149"/>
        <v>2012</v>
      </c>
    </row>
    <row r="3159" spans="1:19" ht="28.5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8313</v>
      </c>
      <c r="P3159" t="s">
        <v>8314</v>
      </c>
      <c r="Q3159" s="10">
        <f t="shared" si="147"/>
        <v>41839.208333333336</v>
      </c>
      <c r="R3159" s="10">
        <f t="shared" si="148"/>
        <v>41829.788252314815</v>
      </c>
      <c r="S3159">
        <f t="shared" si="149"/>
        <v>2014</v>
      </c>
    </row>
    <row r="3160" spans="1:19" ht="28.5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8313</v>
      </c>
      <c r="P3160" t="s">
        <v>8314</v>
      </c>
      <c r="Q3160" s="10">
        <f t="shared" si="147"/>
        <v>41477.839722222219</v>
      </c>
      <c r="R3160" s="10">
        <f t="shared" si="148"/>
        <v>41447.839722222219</v>
      </c>
      <c r="S3160">
        <f t="shared" si="149"/>
        <v>2013</v>
      </c>
    </row>
    <row r="3161" spans="1:19" ht="28.5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8313</v>
      </c>
      <c r="P3161" t="s">
        <v>8314</v>
      </c>
      <c r="Q3161" s="10">
        <f t="shared" si="147"/>
        <v>40926.958333333336</v>
      </c>
      <c r="R3161" s="10">
        <f t="shared" si="148"/>
        <v>40884.066678240742</v>
      </c>
      <c r="S3161">
        <f t="shared" si="149"/>
        <v>2011</v>
      </c>
    </row>
    <row r="3162" spans="1:19" ht="42.75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8313</v>
      </c>
      <c r="P3162" t="s">
        <v>8314</v>
      </c>
      <c r="Q3162" s="10">
        <f t="shared" si="147"/>
        <v>41864.207638888889</v>
      </c>
      <c r="R3162" s="10">
        <f t="shared" si="148"/>
        <v>41841.26489583333</v>
      </c>
      <c r="S3162">
        <f t="shared" si="149"/>
        <v>2014</v>
      </c>
    </row>
    <row r="3163" spans="1:19" ht="42.75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8313</v>
      </c>
      <c r="P3163" t="s">
        <v>8314</v>
      </c>
      <c r="Q3163" s="10">
        <f t="shared" si="147"/>
        <v>41927.536134259259</v>
      </c>
      <c r="R3163" s="10">
        <f t="shared" si="148"/>
        <v>41897.536134259259</v>
      </c>
      <c r="S3163">
        <f t="shared" si="149"/>
        <v>2014</v>
      </c>
    </row>
    <row r="3164" spans="1:19" ht="42.75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8313</v>
      </c>
      <c r="P3164" t="s">
        <v>8314</v>
      </c>
      <c r="Q3164" s="10">
        <f t="shared" si="147"/>
        <v>41827.083333333336</v>
      </c>
      <c r="R3164" s="10">
        <f t="shared" si="148"/>
        <v>41799.685902777775</v>
      </c>
      <c r="S3164">
        <f t="shared" si="149"/>
        <v>2014</v>
      </c>
    </row>
    <row r="3165" spans="1:19" ht="42.75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8313</v>
      </c>
      <c r="P3165" t="s">
        <v>8314</v>
      </c>
      <c r="Q3165" s="10">
        <f t="shared" si="147"/>
        <v>41805.753761574073</v>
      </c>
      <c r="R3165" s="10">
        <f t="shared" si="148"/>
        <v>41775.753761574073</v>
      </c>
      <c r="S3165">
        <f t="shared" si="149"/>
        <v>2014</v>
      </c>
    </row>
    <row r="3166" spans="1:19" ht="42.75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8313</v>
      </c>
      <c r="P3166" t="s">
        <v>8314</v>
      </c>
      <c r="Q3166" s="10">
        <f t="shared" si="147"/>
        <v>41799.80572916667</v>
      </c>
      <c r="R3166" s="10">
        <f t="shared" si="148"/>
        <v>41766.80572916667</v>
      </c>
      <c r="S3166">
        <f t="shared" si="149"/>
        <v>2014</v>
      </c>
    </row>
    <row r="3167" spans="1:19" ht="42.75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8313</v>
      </c>
      <c r="P3167" t="s">
        <v>8314</v>
      </c>
      <c r="Q3167" s="10">
        <f t="shared" si="147"/>
        <v>40666.165972222225</v>
      </c>
      <c r="R3167" s="10">
        <f t="shared" si="148"/>
        <v>40644.159259259257</v>
      </c>
      <c r="S3167">
        <f t="shared" si="149"/>
        <v>2011</v>
      </c>
    </row>
    <row r="3168" spans="1:19" ht="42.75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8313</v>
      </c>
      <c r="P3168" t="s">
        <v>8314</v>
      </c>
      <c r="Q3168" s="10">
        <f t="shared" si="147"/>
        <v>41969.332638888889</v>
      </c>
      <c r="R3168" s="10">
        <f t="shared" si="148"/>
        <v>41940.69158564815</v>
      </c>
      <c r="S3168">
        <f t="shared" si="149"/>
        <v>2014</v>
      </c>
    </row>
    <row r="3169" spans="1:19" ht="28.5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8313</v>
      </c>
      <c r="P3169" t="s">
        <v>8314</v>
      </c>
      <c r="Q3169" s="10">
        <f t="shared" si="147"/>
        <v>41853.175706018519</v>
      </c>
      <c r="R3169" s="10">
        <f t="shared" si="148"/>
        <v>41839.175706018519</v>
      </c>
      <c r="S3169">
        <f t="shared" si="149"/>
        <v>2014</v>
      </c>
    </row>
    <row r="3170" spans="1:19" ht="42.75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8313</v>
      </c>
      <c r="P3170" t="s">
        <v>8314</v>
      </c>
      <c r="Q3170" s="10">
        <f t="shared" si="147"/>
        <v>41803.916666666664</v>
      </c>
      <c r="R3170" s="10">
        <f t="shared" si="148"/>
        <v>41772.105937500004</v>
      </c>
      <c r="S3170">
        <f t="shared" si="149"/>
        <v>2014</v>
      </c>
    </row>
    <row r="3171" spans="1:19" ht="28.5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8313</v>
      </c>
      <c r="P3171" t="s">
        <v>8314</v>
      </c>
      <c r="Q3171" s="10">
        <f t="shared" si="147"/>
        <v>41621.207638888889</v>
      </c>
      <c r="R3171" s="10">
        <f t="shared" si="148"/>
        <v>41591.737974537034</v>
      </c>
      <c r="S3171">
        <f t="shared" si="149"/>
        <v>2013</v>
      </c>
    </row>
    <row r="3172" spans="1:19" ht="42.75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8313</v>
      </c>
      <c r="P3172" t="s">
        <v>8314</v>
      </c>
      <c r="Q3172" s="10">
        <f t="shared" si="147"/>
        <v>41822.166666666664</v>
      </c>
      <c r="R3172" s="10">
        <f t="shared" si="148"/>
        <v>41789.080370370371</v>
      </c>
      <c r="S3172">
        <f t="shared" si="149"/>
        <v>2014</v>
      </c>
    </row>
    <row r="3173" spans="1:19" ht="42.75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8313</v>
      </c>
      <c r="P3173" t="s">
        <v>8314</v>
      </c>
      <c r="Q3173" s="10">
        <f t="shared" si="147"/>
        <v>42496.608310185184</v>
      </c>
      <c r="R3173" s="10">
        <f t="shared" si="148"/>
        <v>42466.608310185184</v>
      </c>
      <c r="S3173">
        <f t="shared" si="149"/>
        <v>2016</v>
      </c>
    </row>
    <row r="3174" spans="1:19" ht="42.75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8313</v>
      </c>
      <c r="P3174" t="s">
        <v>8314</v>
      </c>
      <c r="Q3174" s="10">
        <f t="shared" si="147"/>
        <v>40953.729953703703</v>
      </c>
      <c r="R3174" s="10">
        <f t="shared" si="148"/>
        <v>40923.729953703703</v>
      </c>
      <c r="S3174">
        <f t="shared" si="149"/>
        <v>2012</v>
      </c>
    </row>
    <row r="3175" spans="1:19" ht="42.75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8313</v>
      </c>
      <c r="P3175" t="s">
        <v>8314</v>
      </c>
      <c r="Q3175" s="10">
        <f t="shared" si="147"/>
        <v>41908.878379629627</v>
      </c>
      <c r="R3175" s="10">
        <f t="shared" si="148"/>
        <v>41878.878379629627</v>
      </c>
      <c r="S3175">
        <f t="shared" si="149"/>
        <v>2014</v>
      </c>
    </row>
    <row r="3176" spans="1:19" ht="42.75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8313</v>
      </c>
      <c r="P3176" t="s">
        <v>8314</v>
      </c>
      <c r="Q3176" s="10">
        <f t="shared" si="147"/>
        <v>41876.864675925928</v>
      </c>
      <c r="R3176" s="10">
        <f t="shared" si="148"/>
        <v>41862.864675925928</v>
      </c>
      <c r="S3176">
        <f t="shared" si="149"/>
        <v>2014</v>
      </c>
    </row>
    <row r="3177" spans="1:19" ht="57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8313</v>
      </c>
      <c r="P3177" t="s">
        <v>8314</v>
      </c>
      <c r="Q3177" s="10">
        <f t="shared" si="147"/>
        <v>40591.886886574073</v>
      </c>
      <c r="R3177" s="10">
        <f t="shared" si="148"/>
        <v>40531.886886574073</v>
      </c>
      <c r="S3177">
        <f t="shared" si="149"/>
        <v>2010</v>
      </c>
    </row>
    <row r="3178" spans="1:19" ht="42.75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8313</v>
      </c>
      <c r="P3178" t="s">
        <v>8314</v>
      </c>
      <c r="Q3178" s="10">
        <f t="shared" si="147"/>
        <v>41504.625</v>
      </c>
      <c r="R3178" s="10">
        <f t="shared" si="148"/>
        <v>41477.930914351848</v>
      </c>
      <c r="S3178">
        <f t="shared" si="149"/>
        <v>2013</v>
      </c>
    </row>
    <row r="3179" spans="1:19" ht="42.75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8313</v>
      </c>
      <c r="P3179" t="s">
        <v>8314</v>
      </c>
      <c r="Q3179" s="10">
        <f t="shared" si="147"/>
        <v>41811.666770833333</v>
      </c>
      <c r="R3179" s="10">
        <f t="shared" si="148"/>
        <v>41781.666770833333</v>
      </c>
      <c r="S3179">
        <f t="shared" si="149"/>
        <v>2014</v>
      </c>
    </row>
    <row r="3180" spans="1:19" ht="42.75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8313</v>
      </c>
      <c r="P3180" t="s">
        <v>8314</v>
      </c>
      <c r="Q3180" s="10">
        <f t="shared" si="147"/>
        <v>41836.605034722219</v>
      </c>
      <c r="R3180" s="10">
        <f t="shared" si="148"/>
        <v>41806.605034722219</v>
      </c>
      <c r="S3180">
        <f t="shared" si="149"/>
        <v>2014</v>
      </c>
    </row>
    <row r="3181" spans="1:19" ht="28.5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8313</v>
      </c>
      <c r="P3181" t="s">
        <v>8314</v>
      </c>
      <c r="Q3181" s="10">
        <f t="shared" si="147"/>
        <v>41400.702210648145</v>
      </c>
      <c r="R3181" s="10">
        <f t="shared" si="148"/>
        <v>41375.702210648145</v>
      </c>
      <c r="S3181">
        <f t="shared" si="149"/>
        <v>2013</v>
      </c>
    </row>
    <row r="3182" spans="1:19" ht="42.75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8313</v>
      </c>
      <c r="P3182" t="s">
        <v>8314</v>
      </c>
      <c r="Q3182" s="10">
        <f t="shared" si="147"/>
        <v>41810.412604166668</v>
      </c>
      <c r="R3182" s="10">
        <f t="shared" si="148"/>
        <v>41780.412604166668</v>
      </c>
      <c r="S3182">
        <f t="shared" si="149"/>
        <v>2014</v>
      </c>
    </row>
    <row r="3183" spans="1:19" ht="42.75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8313</v>
      </c>
      <c r="P3183" t="s">
        <v>8314</v>
      </c>
      <c r="Q3183" s="10">
        <f t="shared" si="147"/>
        <v>41805.666666666664</v>
      </c>
      <c r="R3183" s="10">
        <f t="shared" si="148"/>
        <v>41779.310034722221</v>
      </c>
      <c r="S3183">
        <f t="shared" si="149"/>
        <v>2014</v>
      </c>
    </row>
    <row r="3184" spans="1:19" ht="57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8313</v>
      </c>
      <c r="P3184" t="s">
        <v>8314</v>
      </c>
      <c r="Q3184" s="10">
        <f t="shared" si="147"/>
        <v>40939.708333333336</v>
      </c>
      <c r="R3184" s="10">
        <f t="shared" si="148"/>
        <v>40883.949317129627</v>
      </c>
      <c r="S3184">
        <f t="shared" si="149"/>
        <v>2011</v>
      </c>
    </row>
    <row r="3185" spans="1:19" ht="42.75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8313</v>
      </c>
      <c r="P3185" t="s">
        <v>8314</v>
      </c>
      <c r="Q3185" s="10">
        <f t="shared" si="147"/>
        <v>41509.79478009259</v>
      </c>
      <c r="R3185" s="10">
        <f t="shared" si="148"/>
        <v>41491.79478009259</v>
      </c>
      <c r="S3185">
        <f t="shared" si="149"/>
        <v>2013</v>
      </c>
    </row>
    <row r="3186" spans="1:19" ht="42.75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8313</v>
      </c>
      <c r="P3186" t="s">
        <v>8314</v>
      </c>
      <c r="Q3186" s="10">
        <f t="shared" si="147"/>
        <v>41821.993414351848</v>
      </c>
      <c r="R3186" s="10">
        <f t="shared" si="148"/>
        <v>41791.993414351848</v>
      </c>
      <c r="S3186">
        <f t="shared" si="149"/>
        <v>2014</v>
      </c>
    </row>
    <row r="3187" spans="1:19" ht="42.75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8313</v>
      </c>
      <c r="P3187" t="s">
        <v>8314</v>
      </c>
      <c r="Q3187" s="10">
        <f t="shared" si="147"/>
        <v>41836.977326388893</v>
      </c>
      <c r="R3187" s="10">
        <f t="shared" si="148"/>
        <v>41829.977326388893</v>
      </c>
      <c r="S3187">
        <f t="shared" si="149"/>
        <v>2014</v>
      </c>
    </row>
    <row r="3188" spans="1:19" ht="42.75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8313</v>
      </c>
      <c r="P3188" t="s">
        <v>8314</v>
      </c>
      <c r="Q3188" s="10">
        <f t="shared" si="147"/>
        <v>41898.875</v>
      </c>
      <c r="R3188" s="10">
        <f t="shared" si="148"/>
        <v>41868.924050925925</v>
      </c>
      <c r="S3188">
        <f t="shared" si="149"/>
        <v>2014</v>
      </c>
    </row>
    <row r="3189" spans="1:19" ht="42.75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8313</v>
      </c>
      <c r="P3189" t="s">
        <v>8314</v>
      </c>
      <c r="Q3189" s="10">
        <f t="shared" si="147"/>
        <v>41855.666354166664</v>
      </c>
      <c r="R3189" s="10">
        <f t="shared" si="148"/>
        <v>41835.666354166664</v>
      </c>
      <c r="S3189">
        <f t="shared" si="149"/>
        <v>2014</v>
      </c>
    </row>
    <row r="3190" spans="1:19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8313</v>
      </c>
      <c r="P3190" t="s">
        <v>8355</v>
      </c>
      <c r="Q3190" s="10">
        <f t="shared" si="147"/>
        <v>42165.415532407409</v>
      </c>
      <c r="R3190" s="10">
        <f t="shared" si="148"/>
        <v>42144.415532407409</v>
      </c>
      <c r="S3190">
        <f t="shared" si="149"/>
        <v>2015</v>
      </c>
    </row>
    <row r="3191" spans="1:19" ht="57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8313</v>
      </c>
      <c r="P3191" t="s">
        <v>8355</v>
      </c>
      <c r="Q3191" s="10">
        <f t="shared" si="147"/>
        <v>42148.346435185187</v>
      </c>
      <c r="R3191" s="10">
        <f t="shared" si="148"/>
        <v>42118.346435185187</v>
      </c>
      <c r="S3191">
        <f t="shared" si="149"/>
        <v>2015</v>
      </c>
    </row>
    <row r="3192" spans="1:19" ht="42.75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8313</v>
      </c>
      <c r="P3192" t="s">
        <v>8355</v>
      </c>
      <c r="Q3192" s="10">
        <f t="shared" si="147"/>
        <v>42713.192997685182</v>
      </c>
      <c r="R3192" s="10">
        <f t="shared" si="148"/>
        <v>42683.151331018518</v>
      </c>
      <c r="S3192">
        <f t="shared" si="149"/>
        <v>2016</v>
      </c>
    </row>
    <row r="3193" spans="1:19" ht="42.75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8313</v>
      </c>
      <c r="P3193" t="s">
        <v>8355</v>
      </c>
      <c r="Q3193" s="10">
        <f t="shared" si="147"/>
        <v>42598.755428240736</v>
      </c>
      <c r="R3193" s="10">
        <f t="shared" si="148"/>
        <v>42538.755428240736</v>
      </c>
      <c r="S3193">
        <f t="shared" si="149"/>
        <v>2016</v>
      </c>
    </row>
    <row r="3194" spans="1:19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8313</v>
      </c>
      <c r="P3194" t="s">
        <v>8355</v>
      </c>
      <c r="Q3194" s="10">
        <f t="shared" si="147"/>
        <v>42063.916666666672</v>
      </c>
      <c r="R3194" s="10">
        <f t="shared" si="148"/>
        <v>42018.94049768518</v>
      </c>
      <c r="S3194">
        <f t="shared" si="149"/>
        <v>2015</v>
      </c>
    </row>
    <row r="3195" spans="1:19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8313</v>
      </c>
      <c r="P3195" t="s">
        <v>8355</v>
      </c>
      <c r="Q3195" s="10">
        <f t="shared" si="147"/>
        <v>42055.968240740738</v>
      </c>
      <c r="R3195" s="10">
        <f t="shared" si="148"/>
        <v>42010.968240740738</v>
      </c>
      <c r="S3195">
        <f t="shared" si="149"/>
        <v>2015</v>
      </c>
    </row>
    <row r="3196" spans="1:19" ht="42.75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8313</v>
      </c>
      <c r="P3196" t="s">
        <v>8355</v>
      </c>
      <c r="Q3196" s="10">
        <f t="shared" si="147"/>
        <v>42212.062476851846</v>
      </c>
      <c r="R3196" s="10">
        <f t="shared" si="148"/>
        <v>42182.062476851846</v>
      </c>
      <c r="S3196">
        <f t="shared" si="149"/>
        <v>2015</v>
      </c>
    </row>
    <row r="3197" spans="1:19" ht="42.75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8313</v>
      </c>
      <c r="P3197" t="s">
        <v>8355</v>
      </c>
      <c r="Q3197" s="10">
        <f t="shared" si="147"/>
        <v>42047.594236111108</v>
      </c>
      <c r="R3197" s="10">
        <f t="shared" si="148"/>
        <v>42017.594236111108</v>
      </c>
      <c r="S3197">
        <f t="shared" si="149"/>
        <v>2015</v>
      </c>
    </row>
    <row r="3198" spans="1:19" ht="42.75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8313</v>
      </c>
      <c r="P3198" t="s">
        <v>8355</v>
      </c>
      <c r="Q3198" s="10">
        <f t="shared" si="147"/>
        <v>42217.583333333328</v>
      </c>
      <c r="R3198" s="10">
        <f t="shared" si="148"/>
        <v>42157.598090277781</v>
      </c>
      <c r="S3198">
        <f t="shared" si="149"/>
        <v>2015</v>
      </c>
    </row>
    <row r="3199" spans="1:19" ht="28.5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8313</v>
      </c>
      <c r="P3199" t="s">
        <v>8355</v>
      </c>
      <c r="Q3199" s="10">
        <f t="shared" si="147"/>
        <v>42039.493263888886</v>
      </c>
      <c r="R3199" s="10">
        <f t="shared" si="148"/>
        <v>42009.493263888886</v>
      </c>
      <c r="S3199">
        <f t="shared" si="149"/>
        <v>2015</v>
      </c>
    </row>
    <row r="3200" spans="1:19" ht="42.75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8313</v>
      </c>
      <c r="P3200" t="s">
        <v>8355</v>
      </c>
      <c r="Q3200" s="10">
        <f t="shared" si="147"/>
        <v>42051.424502314811</v>
      </c>
      <c r="R3200" s="10">
        <f t="shared" si="148"/>
        <v>42013.424502314811</v>
      </c>
      <c r="S3200">
        <f t="shared" si="149"/>
        <v>2015</v>
      </c>
    </row>
    <row r="3201" spans="1:19" ht="42.75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8313</v>
      </c>
      <c r="P3201" t="s">
        <v>8355</v>
      </c>
      <c r="Q3201" s="10">
        <f t="shared" si="147"/>
        <v>41888.875</v>
      </c>
      <c r="R3201" s="10">
        <f t="shared" si="148"/>
        <v>41858.761782407404</v>
      </c>
      <c r="S3201">
        <f t="shared" si="149"/>
        <v>2014</v>
      </c>
    </row>
    <row r="3202" spans="1:19" ht="42.75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8313</v>
      </c>
      <c r="P3202" t="s">
        <v>8355</v>
      </c>
      <c r="Q3202" s="10">
        <f t="shared" si="147"/>
        <v>42490.231944444444</v>
      </c>
      <c r="R3202" s="10">
        <f t="shared" si="148"/>
        <v>42460.320613425924</v>
      </c>
      <c r="S3202">
        <f t="shared" si="149"/>
        <v>2016</v>
      </c>
    </row>
    <row r="3203" spans="1:19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8313</v>
      </c>
      <c r="P3203" t="s">
        <v>8355</v>
      </c>
      <c r="Q3203" s="10">
        <f t="shared" ref="Q3203:Q3266" si="150">(I3203/60/60/24)+DATE(1970,1,1)</f>
        <v>41882.767094907409</v>
      </c>
      <c r="R3203" s="10">
        <f t="shared" ref="R3203:R3266" si="151">(J3203/60/60/24)+DATE(1970, 1,1)</f>
        <v>41861.767094907409</v>
      </c>
      <c r="S3203">
        <f t="shared" ref="S3203:S3266" si="152">YEAR(R3203)</f>
        <v>2014</v>
      </c>
    </row>
    <row r="3204" spans="1:19" ht="42.75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8313</v>
      </c>
      <c r="P3204" t="s">
        <v>8355</v>
      </c>
      <c r="Q3204" s="10">
        <f t="shared" si="150"/>
        <v>42352.249305555553</v>
      </c>
      <c r="R3204" s="10">
        <f t="shared" si="151"/>
        <v>42293.853541666671</v>
      </c>
      <c r="S3204">
        <f t="shared" si="152"/>
        <v>2015</v>
      </c>
    </row>
    <row r="3205" spans="1:19" ht="42.75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8313</v>
      </c>
      <c r="P3205" t="s">
        <v>8355</v>
      </c>
      <c r="Q3205" s="10">
        <f t="shared" si="150"/>
        <v>42272.988680555558</v>
      </c>
      <c r="R3205" s="10">
        <f t="shared" si="151"/>
        <v>42242.988680555558</v>
      </c>
      <c r="S3205">
        <f t="shared" si="152"/>
        <v>2015</v>
      </c>
    </row>
    <row r="3206" spans="1:19" ht="42.75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8313</v>
      </c>
      <c r="P3206" t="s">
        <v>8355</v>
      </c>
      <c r="Q3206" s="10">
        <f t="shared" si="150"/>
        <v>42202.676388888889</v>
      </c>
      <c r="R3206" s="10">
        <f t="shared" si="151"/>
        <v>42172.686099537037</v>
      </c>
      <c r="S3206">
        <f t="shared" si="152"/>
        <v>2015</v>
      </c>
    </row>
    <row r="3207" spans="1:19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8313</v>
      </c>
      <c r="P3207" t="s">
        <v>8355</v>
      </c>
      <c r="Q3207" s="10">
        <f t="shared" si="150"/>
        <v>42125.374675925923</v>
      </c>
      <c r="R3207" s="10">
        <f t="shared" si="151"/>
        <v>42095.374675925923</v>
      </c>
      <c r="S3207">
        <f t="shared" si="152"/>
        <v>2015</v>
      </c>
    </row>
    <row r="3208" spans="1:19" ht="42.75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8313</v>
      </c>
      <c r="P3208" t="s">
        <v>8355</v>
      </c>
      <c r="Q3208" s="10">
        <f t="shared" si="150"/>
        <v>42266.276053240741</v>
      </c>
      <c r="R3208" s="10">
        <f t="shared" si="151"/>
        <v>42236.276053240741</v>
      </c>
      <c r="S3208">
        <f t="shared" si="152"/>
        <v>2015</v>
      </c>
    </row>
    <row r="3209" spans="1:19" ht="42.75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8313</v>
      </c>
      <c r="P3209" t="s">
        <v>8355</v>
      </c>
      <c r="Q3209" s="10">
        <f t="shared" si="150"/>
        <v>42117.236192129625</v>
      </c>
      <c r="R3209" s="10">
        <f t="shared" si="151"/>
        <v>42057.277858796297</v>
      </c>
      <c r="S3209">
        <f t="shared" si="152"/>
        <v>2015</v>
      </c>
    </row>
    <row r="3210" spans="1:19" ht="42.75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8313</v>
      </c>
      <c r="P3210" t="s">
        <v>8314</v>
      </c>
      <c r="Q3210" s="10">
        <f t="shared" si="150"/>
        <v>41848.605057870373</v>
      </c>
      <c r="R3210" s="10">
        <f t="shared" si="151"/>
        <v>41827.605057870373</v>
      </c>
      <c r="S3210">
        <f t="shared" si="152"/>
        <v>2014</v>
      </c>
    </row>
    <row r="3211" spans="1:19" ht="42.75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8313</v>
      </c>
      <c r="P3211" t="s">
        <v>8314</v>
      </c>
      <c r="Q3211" s="10">
        <f t="shared" si="150"/>
        <v>41810.958333333336</v>
      </c>
      <c r="R3211" s="10">
        <f t="shared" si="151"/>
        <v>41778.637245370373</v>
      </c>
      <c r="S3211">
        <f t="shared" si="152"/>
        <v>2014</v>
      </c>
    </row>
    <row r="3212" spans="1:19" ht="42.75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8313</v>
      </c>
      <c r="P3212" t="s">
        <v>8314</v>
      </c>
      <c r="Q3212" s="10">
        <f t="shared" si="150"/>
        <v>41061.165972222225</v>
      </c>
      <c r="R3212" s="10">
        <f t="shared" si="151"/>
        <v>41013.936562499999</v>
      </c>
      <c r="S3212">
        <f t="shared" si="152"/>
        <v>2012</v>
      </c>
    </row>
    <row r="3213" spans="1:19" ht="42.75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8313</v>
      </c>
      <c r="P3213" t="s">
        <v>8314</v>
      </c>
      <c r="Q3213" s="10">
        <f t="shared" si="150"/>
        <v>41866.083333333336</v>
      </c>
      <c r="R3213" s="10">
        <f t="shared" si="151"/>
        <v>41834.586574074077</v>
      </c>
      <c r="S3213">
        <f t="shared" si="152"/>
        <v>2014</v>
      </c>
    </row>
    <row r="3214" spans="1:19" ht="28.5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8313</v>
      </c>
      <c r="P3214" t="s">
        <v>8314</v>
      </c>
      <c r="Q3214" s="10">
        <f t="shared" si="150"/>
        <v>41859.795729166668</v>
      </c>
      <c r="R3214" s="10">
        <f t="shared" si="151"/>
        <v>41829.795729166668</v>
      </c>
      <c r="S3214">
        <f t="shared" si="152"/>
        <v>2014</v>
      </c>
    </row>
    <row r="3215" spans="1:19" ht="42.75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8313</v>
      </c>
      <c r="P3215" t="s">
        <v>8314</v>
      </c>
      <c r="Q3215" s="10">
        <f t="shared" si="150"/>
        <v>42211.763414351852</v>
      </c>
      <c r="R3215" s="10">
        <f t="shared" si="151"/>
        <v>42171.763414351852</v>
      </c>
      <c r="S3215">
        <f t="shared" si="152"/>
        <v>2015</v>
      </c>
    </row>
    <row r="3216" spans="1:19" ht="42.75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8313</v>
      </c>
      <c r="P3216" t="s">
        <v>8314</v>
      </c>
      <c r="Q3216" s="10">
        <f t="shared" si="150"/>
        <v>42374.996527777781</v>
      </c>
      <c r="R3216" s="10">
        <f t="shared" si="151"/>
        <v>42337.792511574073</v>
      </c>
      <c r="S3216">
        <f t="shared" si="152"/>
        <v>2015</v>
      </c>
    </row>
    <row r="3217" spans="1:19" ht="57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8313</v>
      </c>
      <c r="P3217" t="s">
        <v>8314</v>
      </c>
      <c r="Q3217" s="10">
        <f t="shared" si="150"/>
        <v>42257.165972222225</v>
      </c>
      <c r="R3217" s="10">
        <f t="shared" si="151"/>
        <v>42219.665173611109</v>
      </c>
      <c r="S3217">
        <f t="shared" si="152"/>
        <v>2015</v>
      </c>
    </row>
    <row r="3218" spans="1:19" ht="42.75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8313</v>
      </c>
      <c r="P3218" t="s">
        <v>8314</v>
      </c>
      <c r="Q3218" s="10">
        <f t="shared" si="150"/>
        <v>42196.604166666672</v>
      </c>
      <c r="R3218" s="10">
        <f t="shared" si="151"/>
        <v>42165.462627314817</v>
      </c>
      <c r="S3218">
        <f t="shared" si="152"/>
        <v>2015</v>
      </c>
    </row>
    <row r="3219" spans="1:19" ht="28.5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8313</v>
      </c>
      <c r="P3219" t="s">
        <v>8314</v>
      </c>
      <c r="Q3219" s="10">
        <f t="shared" si="150"/>
        <v>42678.546111111107</v>
      </c>
      <c r="R3219" s="10">
        <f t="shared" si="151"/>
        <v>42648.546111111107</v>
      </c>
      <c r="S3219">
        <f t="shared" si="152"/>
        <v>2016</v>
      </c>
    </row>
    <row r="3220" spans="1:19" ht="42.75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8313</v>
      </c>
      <c r="P3220" t="s">
        <v>8314</v>
      </c>
      <c r="Q3220" s="10">
        <f t="shared" si="150"/>
        <v>42004</v>
      </c>
      <c r="R3220" s="10">
        <f t="shared" si="151"/>
        <v>41971.002152777779</v>
      </c>
      <c r="S3220">
        <f t="shared" si="152"/>
        <v>2014</v>
      </c>
    </row>
    <row r="3221" spans="1:19" ht="28.5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8313</v>
      </c>
      <c r="P3221" t="s">
        <v>8314</v>
      </c>
      <c r="Q3221" s="10">
        <f t="shared" si="150"/>
        <v>42085.941516203704</v>
      </c>
      <c r="R3221" s="10">
        <f t="shared" si="151"/>
        <v>42050.983182870375</v>
      </c>
      <c r="S3221">
        <f t="shared" si="152"/>
        <v>2015</v>
      </c>
    </row>
    <row r="3222" spans="1:19" ht="28.5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8313</v>
      </c>
      <c r="P3222" t="s">
        <v>8314</v>
      </c>
      <c r="Q3222" s="10">
        <f t="shared" si="150"/>
        <v>42806.875</v>
      </c>
      <c r="R3222" s="10">
        <f t="shared" si="151"/>
        <v>42772.833379629628</v>
      </c>
      <c r="S3222">
        <f t="shared" si="152"/>
        <v>2017</v>
      </c>
    </row>
    <row r="3223" spans="1:19" ht="57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8313</v>
      </c>
      <c r="P3223" t="s">
        <v>8314</v>
      </c>
      <c r="Q3223" s="10">
        <f t="shared" si="150"/>
        <v>42190.696793981479</v>
      </c>
      <c r="R3223" s="10">
        <f t="shared" si="151"/>
        <v>42155.696793981479</v>
      </c>
      <c r="S3223">
        <f t="shared" si="152"/>
        <v>2015</v>
      </c>
    </row>
    <row r="3224" spans="1:19" ht="42.75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8313</v>
      </c>
      <c r="P3224" t="s">
        <v>8314</v>
      </c>
      <c r="Q3224" s="10">
        <f t="shared" si="150"/>
        <v>42301.895138888889</v>
      </c>
      <c r="R3224" s="10">
        <f t="shared" si="151"/>
        <v>42270.582141203704</v>
      </c>
      <c r="S3224">
        <f t="shared" si="152"/>
        <v>2015</v>
      </c>
    </row>
    <row r="3225" spans="1:19" ht="28.5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8313</v>
      </c>
      <c r="P3225" t="s">
        <v>8314</v>
      </c>
      <c r="Q3225" s="10">
        <f t="shared" si="150"/>
        <v>42236.835370370376</v>
      </c>
      <c r="R3225" s="10">
        <f t="shared" si="151"/>
        <v>42206.835370370376</v>
      </c>
      <c r="S3225">
        <f t="shared" si="152"/>
        <v>2015</v>
      </c>
    </row>
    <row r="3226" spans="1:19" ht="42.75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8313</v>
      </c>
      <c r="P3226" t="s">
        <v>8314</v>
      </c>
      <c r="Q3226" s="10">
        <f t="shared" si="150"/>
        <v>42745.208333333328</v>
      </c>
      <c r="R3226" s="10">
        <f t="shared" si="151"/>
        <v>42697.850844907407</v>
      </c>
      <c r="S3226">
        <f t="shared" si="152"/>
        <v>2016</v>
      </c>
    </row>
    <row r="3227" spans="1:19" ht="42.75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8313</v>
      </c>
      <c r="P3227" t="s">
        <v>8314</v>
      </c>
      <c r="Q3227" s="10">
        <f t="shared" si="150"/>
        <v>42524.875</v>
      </c>
      <c r="R3227" s="10">
        <f t="shared" si="151"/>
        <v>42503.559467592597</v>
      </c>
      <c r="S3227">
        <f t="shared" si="152"/>
        <v>2016</v>
      </c>
    </row>
    <row r="3228" spans="1:19" ht="42.75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8313</v>
      </c>
      <c r="P3228" t="s">
        <v>8314</v>
      </c>
      <c r="Q3228" s="10">
        <f t="shared" si="150"/>
        <v>42307.583472222221</v>
      </c>
      <c r="R3228" s="10">
        <f t="shared" si="151"/>
        <v>42277.583472222221</v>
      </c>
      <c r="S3228">
        <f t="shared" si="152"/>
        <v>2015</v>
      </c>
    </row>
    <row r="3229" spans="1:19" ht="42.75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8313</v>
      </c>
      <c r="P3229" t="s">
        <v>8314</v>
      </c>
      <c r="Q3229" s="10">
        <f t="shared" si="150"/>
        <v>42752.882361111115</v>
      </c>
      <c r="R3229" s="10">
        <f t="shared" si="151"/>
        <v>42722.882361111115</v>
      </c>
      <c r="S3229">
        <f t="shared" si="152"/>
        <v>2016</v>
      </c>
    </row>
    <row r="3230" spans="1:19" ht="28.5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8313</v>
      </c>
      <c r="P3230" t="s">
        <v>8314</v>
      </c>
      <c r="Q3230" s="10">
        <f t="shared" si="150"/>
        <v>42355.207638888889</v>
      </c>
      <c r="R3230" s="10">
        <f t="shared" si="151"/>
        <v>42323.70930555556</v>
      </c>
      <c r="S3230">
        <f t="shared" si="152"/>
        <v>2015</v>
      </c>
    </row>
    <row r="3231" spans="1:19" ht="42.75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8313</v>
      </c>
      <c r="P3231" t="s">
        <v>8314</v>
      </c>
      <c r="Q3231" s="10">
        <f t="shared" si="150"/>
        <v>41963.333310185189</v>
      </c>
      <c r="R3231" s="10">
        <f t="shared" si="151"/>
        <v>41933.291643518518</v>
      </c>
      <c r="S3231">
        <f t="shared" si="152"/>
        <v>2014</v>
      </c>
    </row>
    <row r="3232" spans="1:19" ht="42.75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8313</v>
      </c>
      <c r="P3232" t="s">
        <v>8314</v>
      </c>
      <c r="Q3232" s="10">
        <f t="shared" si="150"/>
        <v>41913.165972222225</v>
      </c>
      <c r="R3232" s="10">
        <f t="shared" si="151"/>
        <v>41898.168125000004</v>
      </c>
      <c r="S3232">
        <f t="shared" si="152"/>
        <v>2014</v>
      </c>
    </row>
    <row r="3233" spans="1:19" ht="42.75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8313</v>
      </c>
      <c r="P3233" t="s">
        <v>8314</v>
      </c>
      <c r="Q3233" s="10">
        <f t="shared" si="150"/>
        <v>42476.943831018521</v>
      </c>
      <c r="R3233" s="10">
        <f t="shared" si="151"/>
        <v>42446.943831018521</v>
      </c>
      <c r="S3233">
        <f t="shared" si="152"/>
        <v>2016</v>
      </c>
    </row>
    <row r="3234" spans="1:19" ht="42.75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8313</v>
      </c>
      <c r="P3234" t="s">
        <v>8314</v>
      </c>
      <c r="Q3234" s="10">
        <f t="shared" si="150"/>
        <v>42494.165972222225</v>
      </c>
      <c r="R3234" s="10">
        <f t="shared" si="151"/>
        <v>42463.81385416667</v>
      </c>
      <c r="S3234">
        <f t="shared" si="152"/>
        <v>2016</v>
      </c>
    </row>
    <row r="3235" spans="1:19" ht="42.75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8313</v>
      </c>
      <c r="P3235" t="s">
        <v>8314</v>
      </c>
      <c r="Q3235" s="10">
        <f t="shared" si="150"/>
        <v>42796.805034722223</v>
      </c>
      <c r="R3235" s="10">
        <f t="shared" si="151"/>
        <v>42766.805034722223</v>
      </c>
      <c r="S3235">
        <f t="shared" si="152"/>
        <v>2017</v>
      </c>
    </row>
    <row r="3236" spans="1:19" ht="42.75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8313</v>
      </c>
      <c r="P3236" t="s">
        <v>8314</v>
      </c>
      <c r="Q3236" s="10">
        <f t="shared" si="150"/>
        <v>42767.979861111111</v>
      </c>
      <c r="R3236" s="10">
        <f t="shared" si="151"/>
        <v>42734.789444444439</v>
      </c>
      <c r="S3236">
        <f t="shared" si="152"/>
        <v>2016</v>
      </c>
    </row>
    <row r="3237" spans="1:19" ht="42.75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8313</v>
      </c>
      <c r="P3237" t="s">
        <v>8314</v>
      </c>
      <c r="Q3237" s="10">
        <f t="shared" si="150"/>
        <v>42552.347812499997</v>
      </c>
      <c r="R3237" s="10">
        <f t="shared" si="151"/>
        <v>42522.347812499997</v>
      </c>
      <c r="S3237">
        <f t="shared" si="152"/>
        <v>2016</v>
      </c>
    </row>
    <row r="3238" spans="1:19" ht="42.75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8313</v>
      </c>
      <c r="P3238" t="s">
        <v>8314</v>
      </c>
      <c r="Q3238" s="10">
        <f t="shared" si="150"/>
        <v>42732.917048611111</v>
      </c>
      <c r="R3238" s="10">
        <f t="shared" si="151"/>
        <v>42702.917048611111</v>
      </c>
      <c r="S3238">
        <f t="shared" si="152"/>
        <v>2016</v>
      </c>
    </row>
    <row r="3239" spans="1:19" ht="28.5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8313</v>
      </c>
      <c r="P3239" t="s">
        <v>8314</v>
      </c>
      <c r="Q3239" s="10">
        <f t="shared" si="150"/>
        <v>42276.165972222225</v>
      </c>
      <c r="R3239" s="10">
        <f t="shared" si="151"/>
        <v>42252.474351851852</v>
      </c>
      <c r="S3239">
        <f t="shared" si="152"/>
        <v>2015</v>
      </c>
    </row>
    <row r="3240" spans="1:19" ht="42.75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8313</v>
      </c>
      <c r="P3240" t="s">
        <v>8314</v>
      </c>
      <c r="Q3240" s="10">
        <f t="shared" si="150"/>
        <v>42186.510393518518</v>
      </c>
      <c r="R3240" s="10">
        <f t="shared" si="151"/>
        <v>42156.510393518518</v>
      </c>
      <c r="S3240">
        <f t="shared" si="152"/>
        <v>2015</v>
      </c>
    </row>
    <row r="3241" spans="1:19" ht="42.75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8313</v>
      </c>
      <c r="P3241" t="s">
        <v>8314</v>
      </c>
      <c r="Q3241" s="10">
        <f t="shared" si="150"/>
        <v>42302.999305555553</v>
      </c>
      <c r="R3241" s="10">
        <f t="shared" si="151"/>
        <v>42278.089039351849</v>
      </c>
      <c r="S3241">
        <f t="shared" si="152"/>
        <v>2015</v>
      </c>
    </row>
    <row r="3242" spans="1:19" ht="42.75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8313</v>
      </c>
      <c r="P3242" t="s">
        <v>8314</v>
      </c>
      <c r="Q3242" s="10">
        <f t="shared" si="150"/>
        <v>42782.958333333328</v>
      </c>
      <c r="R3242" s="10">
        <f t="shared" si="151"/>
        <v>42754.693842592591</v>
      </c>
      <c r="S3242">
        <f t="shared" si="152"/>
        <v>2017</v>
      </c>
    </row>
    <row r="3243" spans="1:19" ht="57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8313</v>
      </c>
      <c r="P3243" t="s">
        <v>8314</v>
      </c>
      <c r="Q3243" s="10">
        <f t="shared" si="150"/>
        <v>41926.290972222225</v>
      </c>
      <c r="R3243" s="10">
        <f t="shared" si="151"/>
        <v>41893.324884259258</v>
      </c>
      <c r="S3243">
        <f t="shared" si="152"/>
        <v>2014</v>
      </c>
    </row>
    <row r="3244" spans="1:19" ht="28.5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8313</v>
      </c>
      <c r="P3244" t="s">
        <v>8314</v>
      </c>
      <c r="Q3244" s="10">
        <f t="shared" si="150"/>
        <v>41901.755694444444</v>
      </c>
      <c r="R3244" s="10">
        <f t="shared" si="151"/>
        <v>41871.755694444444</v>
      </c>
      <c r="S3244">
        <f t="shared" si="152"/>
        <v>2014</v>
      </c>
    </row>
    <row r="3245" spans="1:19" ht="42.75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8313</v>
      </c>
      <c r="P3245" t="s">
        <v>8314</v>
      </c>
      <c r="Q3245" s="10">
        <f t="shared" si="150"/>
        <v>42286</v>
      </c>
      <c r="R3245" s="10">
        <f t="shared" si="151"/>
        <v>42262.096782407403</v>
      </c>
      <c r="S3245">
        <f t="shared" si="152"/>
        <v>2015</v>
      </c>
    </row>
    <row r="3246" spans="1:19" ht="42.75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8313</v>
      </c>
      <c r="P3246" t="s">
        <v>8314</v>
      </c>
      <c r="Q3246" s="10">
        <f t="shared" si="150"/>
        <v>42705.735902777778</v>
      </c>
      <c r="R3246" s="10">
        <f t="shared" si="151"/>
        <v>42675.694236111114</v>
      </c>
      <c r="S3246">
        <f t="shared" si="152"/>
        <v>2016</v>
      </c>
    </row>
    <row r="3247" spans="1:19" ht="42.75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8313</v>
      </c>
      <c r="P3247" t="s">
        <v>8314</v>
      </c>
      <c r="Q3247" s="10">
        <f t="shared" si="150"/>
        <v>42167.083333333328</v>
      </c>
      <c r="R3247" s="10">
        <f t="shared" si="151"/>
        <v>42135.60020833333</v>
      </c>
      <c r="S3247">
        <f t="shared" si="152"/>
        <v>2015</v>
      </c>
    </row>
    <row r="3248" spans="1:19" ht="42.75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8313</v>
      </c>
      <c r="P3248" t="s">
        <v>8314</v>
      </c>
      <c r="Q3248" s="10">
        <f t="shared" si="150"/>
        <v>42259.165972222225</v>
      </c>
      <c r="R3248" s="10">
        <f t="shared" si="151"/>
        <v>42230.472222222219</v>
      </c>
      <c r="S3248">
        <f t="shared" si="152"/>
        <v>2015</v>
      </c>
    </row>
    <row r="3249" spans="1:19" ht="42.75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8313</v>
      </c>
      <c r="P3249" t="s">
        <v>8314</v>
      </c>
      <c r="Q3249" s="10">
        <f t="shared" si="150"/>
        <v>42197.434166666666</v>
      </c>
      <c r="R3249" s="10">
        <f t="shared" si="151"/>
        <v>42167.434166666666</v>
      </c>
      <c r="S3249">
        <f t="shared" si="152"/>
        <v>2015</v>
      </c>
    </row>
    <row r="3250" spans="1:19" ht="28.5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8313</v>
      </c>
      <c r="P3250" t="s">
        <v>8314</v>
      </c>
      <c r="Q3250" s="10">
        <f t="shared" si="150"/>
        <v>42098.846724537041</v>
      </c>
      <c r="R3250" s="10">
        <f t="shared" si="151"/>
        <v>42068.888391203705</v>
      </c>
      <c r="S3250">
        <f t="shared" si="152"/>
        <v>2015</v>
      </c>
    </row>
    <row r="3251" spans="1:19" ht="42.75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8313</v>
      </c>
      <c r="P3251" t="s">
        <v>8314</v>
      </c>
      <c r="Q3251" s="10">
        <f t="shared" si="150"/>
        <v>42175.746689814812</v>
      </c>
      <c r="R3251" s="10">
        <f t="shared" si="151"/>
        <v>42145.746689814812</v>
      </c>
      <c r="S3251">
        <f t="shared" si="152"/>
        <v>2015</v>
      </c>
    </row>
    <row r="3252" spans="1:19" ht="42.75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8313</v>
      </c>
      <c r="P3252" t="s">
        <v>8314</v>
      </c>
      <c r="Q3252" s="10">
        <f t="shared" si="150"/>
        <v>41948.783842592595</v>
      </c>
      <c r="R3252" s="10">
        <f t="shared" si="151"/>
        <v>41918.742175925923</v>
      </c>
      <c r="S3252">
        <f t="shared" si="152"/>
        <v>2014</v>
      </c>
    </row>
    <row r="3253" spans="1:19" ht="42.75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8313</v>
      </c>
      <c r="P3253" t="s">
        <v>8314</v>
      </c>
      <c r="Q3253" s="10">
        <f t="shared" si="150"/>
        <v>42176.731087962966</v>
      </c>
      <c r="R3253" s="10">
        <f t="shared" si="151"/>
        <v>42146.731087962966</v>
      </c>
      <c r="S3253">
        <f t="shared" si="152"/>
        <v>2015</v>
      </c>
    </row>
    <row r="3254" spans="1:19" ht="28.5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8313</v>
      </c>
      <c r="P3254" t="s">
        <v>8314</v>
      </c>
      <c r="Q3254" s="10">
        <f t="shared" si="150"/>
        <v>42620.472685185188</v>
      </c>
      <c r="R3254" s="10">
        <f t="shared" si="151"/>
        <v>42590.472685185188</v>
      </c>
      <c r="S3254">
        <f t="shared" si="152"/>
        <v>2016</v>
      </c>
    </row>
    <row r="3255" spans="1:19" ht="42.75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8313</v>
      </c>
      <c r="P3255" t="s">
        <v>8314</v>
      </c>
      <c r="Q3255" s="10">
        <f t="shared" si="150"/>
        <v>42621.15625</v>
      </c>
      <c r="R3255" s="10">
        <f t="shared" si="151"/>
        <v>42602.576712962968</v>
      </c>
      <c r="S3255">
        <f t="shared" si="152"/>
        <v>2016</v>
      </c>
    </row>
    <row r="3256" spans="1:19" ht="42.75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8313</v>
      </c>
      <c r="P3256" t="s">
        <v>8314</v>
      </c>
      <c r="Q3256" s="10">
        <f t="shared" si="150"/>
        <v>42089.044085648144</v>
      </c>
      <c r="R3256" s="10">
        <f t="shared" si="151"/>
        <v>42059.085752314815</v>
      </c>
      <c r="S3256">
        <f t="shared" si="152"/>
        <v>2015</v>
      </c>
    </row>
    <row r="3257" spans="1:19" ht="42.75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8313</v>
      </c>
      <c r="P3257" t="s">
        <v>8314</v>
      </c>
      <c r="Q3257" s="10">
        <f t="shared" si="150"/>
        <v>41919.768229166664</v>
      </c>
      <c r="R3257" s="10">
        <f t="shared" si="151"/>
        <v>41889.768229166664</v>
      </c>
      <c r="S3257">
        <f t="shared" si="152"/>
        <v>2014</v>
      </c>
    </row>
    <row r="3258" spans="1:19" ht="42.75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8313</v>
      </c>
      <c r="P3258" t="s">
        <v>8314</v>
      </c>
      <c r="Q3258" s="10">
        <f t="shared" si="150"/>
        <v>42166.165972222225</v>
      </c>
      <c r="R3258" s="10">
        <f t="shared" si="151"/>
        <v>42144.573807870373</v>
      </c>
      <c r="S3258">
        <f t="shared" si="152"/>
        <v>2015</v>
      </c>
    </row>
    <row r="3259" spans="1:19" ht="42.75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8313</v>
      </c>
      <c r="P3259" t="s">
        <v>8314</v>
      </c>
      <c r="Q3259" s="10">
        <f t="shared" si="150"/>
        <v>42788.559629629628</v>
      </c>
      <c r="R3259" s="10">
        <f t="shared" si="151"/>
        <v>42758.559629629628</v>
      </c>
      <c r="S3259">
        <f t="shared" si="152"/>
        <v>2017</v>
      </c>
    </row>
    <row r="3260" spans="1:19" ht="28.5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8313</v>
      </c>
      <c r="P3260" t="s">
        <v>8314</v>
      </c>
      <c r="Q3260" s="10">
        <f t="shared" si="150"/>
        <v>42012.887280092589</v>
      </c>
      <c r="R3260" s="10">
        <f t="shared" si="151"/>
        <v>41982.887280092589</v>
      </c>
      <c r="S3260">
        <f t="shared" si="152"/>
        <v>2014</v>
      </c>
    </row>
    <row r="3261" spans="1:19" ht="42.75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8313</v>
      </c>
      <c r="P3261" t="s">
        <v>8314</v>
      </c>
      <c r="Q3261" s="10">
        <f t="shared" si="150"/>
        <v>42644.165972222225</v>
      </c>
      <c r="R3261" s="10">
        <f t="shared" si="151"/>
        <v>42614.760937500003</v>
      </c>
      <c r="S3261">
        <f t="shared" si="152"/>
        <v>2016</v>
      </c>
    </row>
    <row r="3262" spans="1:19" ht="42.75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8313</v>
      </c>
      <c r="P3262" t="s">
        <v>8314</v>
      </c>
      <c r="Q3262" s="10">
        <f t="shared" si="150"/>
        <v>42338.714328703703</v>
      </c>
      <c r="R3262" s="10">
        <f t="shared" si="151"/>
        <v>42303.672662037032</v>
      </c>
      <c r="S3262">
        <f t="shared" si="152"/>
        <v>2015</v>
      </c>
    </row>
    <row r="3263" spans="1:19" ht="42.75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8313</v>
      </c>
      <c r="P3263" t="s">
        <v>8314</v>
      </c>
      <c r="Q3263" s="10">
        <f t="shared" si="150"/>
        <v>42201.725416666668</v>
      </c>
      <c r="R3263" s="10">
        <f t="shared" si="151"/>
        <v>42171.725416666668</v>
      </c>
      <c r="S3263">
        <f t="shared" si="152"/>
        <v>2015</v>
      </c>
    </row>
    <row r="3264" spans="1:19" ht="28.5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8313</v>
      </c>
      <c r="P3264" t="s">
        <v>8314</v>
      </c>
      <c r="Q3264" s="10">
        <f t="shared" si="150"/>
        <v>41995.166666666672</v>
      </c>
      <c r="R3264" s="10">
        <f t="shared" si="151"/>
        <v>41964.315532407403</v>
      </c>
      <c r="S3264">
        <f t="shared" si="152"/>
        <v>2014</v>
      </c>
    </row>
    <row r="3265" spans="1:19" ht="28.5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8313</v>
      </c>
      <c r="P3265" t="s">
        <v>8314</v>
      </c>
      <c r="Q3265" s="10">
        <f t="shared" si="150"/>
        <v>42307.875</v>
      </c>
      <c r="R3265" s="10">
        <f t="shared" si="151"/>
        <v>42284.516064814816</v>
      </c>
      <c r="S3265">
        <f t="shared" si="152"/>
        <v>2015</v>
      </c>
    </row>
    <row r="3266" spans="1:19" ht="28.5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8313</v>
      </c>
      <c r="P3266" t="s">
        <v>8314</v>
      </c>
      <c r="Q3266" s="10">
        <f t="shared" si="150"/>
        <v>42032.916666666672</v>
      </c>
      <c r="R3266" s="10">
        <f t="shared" si="151"/>
        <v>42016.800208333334</v>
      </c>
      <c r="S3266">
        <f t="shared" si="152"/>
        <v>2015</v>
      </c>
    </row>
    <row r="3267" spans="1:19" ht="42.75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8313</v>
      </c>
      <c r="P3267" t="s">
        <v>8314</v>
      </c>
      <c r="Q3267" s="10">
        <f t="shared" ref="Q3267:Q3330" si="153">(I3267/60/60/24)+DATE(1970,1,1)</f>
        <v>42341.708333333328</v>
      </c>
      <c r="R3267" s="10">
        <f t="shared" ref="R3267:R3330" si="154">(J3267/60/60/24)+DATE(1970, 1,1)</f>
        <v>42311.711979166663</v>
      </c>
      <c r="S3267">
        <f t="shared" ref="S3267:S3330" si="155">YEAR(R3267)</f>
        <v>2015</v>
      </c>
    </row>
    <row r="3268" spans="1:19" ht="42.75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8313</v>
      </c>
      <c r="P3268" t="s">
        <v>8314</v>
      </c>
      <c r="Q3268" s="10">
        <f t="shared" si="153"/>
        <v>42167.875</v>
      </c>
      <c r="R3268" s="10">
        <f t="shared" si="154"/>
        <v>42136.536134259266</v>
      </c>
      <c r="S3268">
        <f t="shared" si="155"/>
        <v>2015</v>
      </c>
    </row>
    <row r="3269" spans="1:19" ht="42.75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8313</v>
      </c>
      <c r="P3269" t="s">
        <v>8314</v>
      </c>
      <c r="Q3269" s="10">
        <f t="shared" si="153"/>
        <v>42202.757638888885</v>
      </c>
      <c r="R3269" s="10">
        <f t="shared" si="154"/>
        <v>42172.757638888885</v>
      </c>
      <c r="S3269">
        <f t="shared" si="155"/>
        <v>2015</v>
      </c>
    </row>
    <row r="3270" spans="1:19" ht="42.75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8313</v>
      </c>
      <c r="P3270" t="s">
        <v>8314</v>
      </c>
      <c r="Q3270" s="10">
        <f t="shared" si="153"/>
        <v>42606.90425925926</v>
      </c>
      <c r="R3270" s="10">
        <f t="shared" si="154"/>
        <v>42590.90425925926</v>
      </c>
      <c r="S3270">
        <f t="shared" si="155"/>
        <v>2016</v>
      </c>
    </row>
    <row r="3271" spans="1:19" ht="42.75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8313</v>
      </c>
      <c r="P3271" t="s">
        <v>8314</v>
      </c>
      <c r="Q3271" s="10">
        <f t="shared" si="153"/>
        <v>42171.458333333328</v>
      </c>
      <c r="R3271" s="10">
        <f t="shared" si="154"/>
        <v>42137.395798611105</v>
      </c>
      <c r="S3271">
        <f t="shared" si="155"/>
        <v>2015</v>
      </c>
    </row>
    <row r="3272" spans="1:19" ht="42.75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8313</v>
      </c>
      <c r="P3272" t="s">
        <v>8314</v>
      </c>
      <c r="Q3272" s="10">
        <f t="shared" si="153"/>
        <v>42197.533159722225</v>
      </c>
      <c r="R3272" s="10">
        <f t="shared" si="154"/>
        <v>42167.533159722225</v>
      </c>
      <c r="S3272">
        <f t="shared" si="155"/>
        <v>2015</v>
      </c>
    </row>
    <row r="3273" spans="1:19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8313</v>
      </c>
      <c r="P3273" t="s">
        <v>8314</v>
      </c>
      <c r="Q3273" s="10">
        <f t="shared" si="153"/>
        <v>41945.478877314818</v>
      </c>
      <c r="R3273" s="10">
        <f t="shared" si="154"/>
        <v>41915.437210648146</v>
      </c>
      <c r="S3273">
        <f t="shared" si="155"/>
        <v>2014</v>
      </c>
    </row>
    <row r="3274" spans="1:19" ht="42.75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8313</v>
      </c>
      <c r="P3274" t="s">
        <v>8314</v>
      </c>
      <c r="Q3274" s="10">
        <f t="shared" si="153"/>
        <v>42314.541770833333</v>
      </c>
      <c r="R3274" s="10">
        <f t="shared" si="154"/>
        <v>42284.500104166669</v>
      </c>
      <c r="S3274">
        <f t="shared" si="155"/>
        <v>2015</v>
      </c>
    </row>
    <row r="3275" spans="1:19" ht="42.75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8313</v>
      </c>
      <c r="P3275" t="s">
        <v>8314</v>
      </c>
      <c r="Q3275" s="10">
        <f t="shared" si="153"/>
        <v>42627.791666666672</v>
      </c>
      <c r="R3275" s="10">
        <f t="shared" si="154"/>
        <v>42611.801412037035</v>
      </c>
      <c r="S3275">
        <f t="shared" si="155"/>
        <v>2016</v>
      </c>
    </row>
    <row r="3276" spans="1:19" ht="42.75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8313</v>
      </c>
      <c r="P3276" t="s">
        <v>8314</v>
      </c>
      <c r="Q3276" s="10">
        <f t="shared" si="153"/>
        <v>42444.875</v>
      </c>
      <c r="R3276" s="10">
        <f t="shared" si="154"/>
        <v>42400.704537037032</v>
      </c>
      <c r="S3276">
        <f t="shared" si="155"/>
        <v>2016</v>
      </c>
    </row>
    <row r="3277" spans="1:19" ht="42.75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8313</v>
      </c>
      <c r="P3277" t="s">
        <v>8314</v>
      </c>
      <c r="Q3277" s="10">
        <f t="shared" si="153"/>
        <v>42044.1875</v>
      </c>
      <c r="R3277" s="10">
        <f t="shared" si="154"/>
        <v>42017.88045138889</v>
      </c>
      <c r="S3277">
        <f t="shared" si="155"/>
        <v>2015</v>
      </c>
    </row>
    <row r="3278" spans="1:19" ht="42.75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8313</v>
      </c>
      <c r="P3278" t="s">
        <v>8314</v>
      </c>
      <c r="Q3278" s="10">
        <f t="shared" si="153"/>
        <v>42461.165972222225</v>
      </c>
      <c r="R3278" s="10">
        <f t="shared" si="154"/>
        <v>42426.949988425928</v>
      </c>
      <c r="S3278">
        <f t="shared" si="155"/>
        <v>2016</v>
      </c>
    </row>
    <row r="3279" spans="1:19" ht="42.75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8313</v>
      </c>
      <c r="P3279" t="s">
        <v>8314</v>
      </c>
      <c r="Q3279" s="10">
        <f t="shared" si="153"/>
        <v>41961.724606481483</v>
      </c>
      <c r="R3279" s="10">
        <f t="shared" si="154"/>
        <v>41931.682939814818</v>
      </c>
      <c r="S3279">
        <f t="shared" si="155"/>
        <v>2014</v>
      </c>
    </row>
    <row r="3280" spans="1:19" ht="42.75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8313</v>
      </c>
      <c r="P3280" t="s">
        <v>8314</v>
      </c>
      <c r="Q3280" s="10">
        <f t="shared" si="153"/>
        <v>42154.848414351851</v>
      </c>
      <c r="R3280" s="10">
        <f t="shared" si="154"/>
        <v>42124.848414351851</v>
      </c>
      <c r="S3280">
        <f t="shared" si="155"/>
        <v>2015</v>
      </c>
    </row>
    <row r="3281" spans="1:19" ht="42.75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8313</v>
      </c>
      <c r="P3281" t="s">
        <v>8314</v>
      </c>
      <c r="Q3281" s="10">
        <f t="shared" si="153"/>
        <v>42461.06086805556</v>
      </c>
      <c r="R3281" s="10">
        <f t="shared" si="154"/>
        <v>42431.102534722217</v>
      </c>
      <c r="S3281">
        <f t="shared" si="155"/>
        <v>2016</v>
      </c>
    </row>
    <row r="3282" spans="1:19" ht="42.75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8313</v>
      </c>
      <c r="P3282" t="s">
        <v>8314</v>
      </c>
      <c r="Q3282" s="10">
        <f t="shared" si="153"/>
        <v>42156.208333333328</v>
      </c>
      <c r="R3282" s="10">
        <f t="shared" si="154"/>
        <v>42121.756921296299</v>
      </c>
      <c r="S3282">
        <f t="shared" si="155"/>
        <v>2015</v>
      </c>
    </row>
    <row r="3283" spans="1:19" ht="28.5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8313</v>
      </c>
      <c r="P3283" t="s">
        <v>8314</v>
      </c>
      <c r="Q3283" s="10">
        <f t="shared" si="153"/>
        <v>42249.019733796296</v>
      </c>
      <c r="R3283" s="10">
        <f t="shared" si="154"/>
        <v>42219.019733796296</v>
      </c>
      <c r="S3283">
        <f t="shared" si="155"/>
        <v>2015</v>
      </c>
    </row>
    <row r="3284" spans="1:19" ht="42.75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8313</v>
      </c>
      <c r="P3284" t="s">
        <v>8314</v>
      </c>
      <c r="Q3284" s="10">
        <f t="shared" si="153"/>
        <v>42489.19430555556</v>
      </c>
      <c r="R3284" s="10">
        <f t="shared" si="154"/>
        <v>42445.19430555556</v>
      </c>
      <c r="S3284">
        <f t="shared" si="155"/>
        <v>2016</v>
      </c>
    </row>
    <row r="3285" spans="1:19" ht="42.75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8313</v>
      </c>
      <c r="P3285" t="s">
        <v>8314</v>
      </c>
      <c r="Q3285" s="10">
        <f t="shared" si="153"/>
        <v>42410.875</v>
      </c>
      <c r="R3285" s="10">
        <f t="shared" si="154"/>
        <v>42379.74418981481</v>
      </c>
      <c r="S3285">
        <f t="shared" si="155"/>
        <v>2016</v>
      </c>
    </row>
    <row r="3286" spans="1:19" ht="42.75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8313</v>
      </c>
      <c r="P3286" t="s">
        <v>8314</v>
      </c>
      <c r="Q3286" s="10">
        <f t="shared" si="153"/>
        <v>42398.249305555553</v>
      </c>
      <c r="R3286" s="10">
        <f t="shared" si="154"/>
        <v>42380.884872685187</v>
      </c>
      <c r="S3286">
        <f t="shared" si="155"/>
        <v>2016</v>
      </c>
    </row>
    <row r="3287" spans="1:19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8313</v>
      </c>
      <c r="P3287" t="s">
        <v>8314</v>
      </c>
      <c r="Q3287" s="10">
        <f t="shared" si="153"/>
        <v>42794.208333333328</v>
      </c>
      <c r="R3287" s="10">
        <f t="shared" si="154"/>
        <v>42762.942430555559</v>
      </c>
      <c r="S3287">
        <f t="shared" si="155"/>
        <v>2017</v>
      </c>
    </row>
    <row r="3288" spans="1:19" ht="42.75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8313</v>
      </c>
      <c r="P3288" t="s">
        <v>8314</v>
      </c>
      <c r="Q3288" s="10">
        <f t="shared" si="153"/>
        <v>42597.840069444443</v>
      </c>
      <c r="R3288" s="10">
        <f t="shared" si="154"/>
        <v>42567.840069444443</v>
      </c>
      <c r="S3288">
        <f t="shared" si="155"/>
        <v>2016</v>
      </c>
    </row>
    <row r="3289" spans="1:19" ht="28.5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8313</v>
      </c>
      <c r="P3289" t="s">
        <v>8314</v>
      </c>
      <c r="Q3289" s="10">
        <f t="shared" si="153"/>
        <v>42336.750324074077</v>
      </c>
      <c r="R3289" s="10">
        <f t="shared" si="154"/>
        <v>42311.750324074077</v>
      </c>
      <c r="S3289">
        <f t="shared" si="155"/>
        <v>2015</v>
      </c>
    </row>
    <row r="3290" spans="1:19" ht="42.75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8313</v>
      </c>
      <c r="P3290" t="s">
        <v>8314</v>
      </c>
      <c r="Q3290" s="10">
        <f t="shared" si="153"/>
        <v>42541.958333333328</v>
      </c>
      <c r="R3290" s="10">
        <f t="shared" si="154"/>
        <v>42505.774479166663</v>
      </c>
      <c r="S3290">
        <f t="shared" si="155"/>
        <v>2016</v>
      </c>
    </row>
    <row r="3291" spans="1:19" ht="42.75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8313</v>
      </c>
      <c r="P3291" t="s">
        <v>8314</v>
      </c>
      <c r="Q3291" s="10">
        <f t="shared" si="153"/>
        <v>42786.368078703701</v>
      </c>
      <c r="R3291" s="10">
        <f t="shared" si="154"/>
        <v>42758.368078703701</v>
      </c>
      <c r="S3291">
        <f t="shared" si="155"/>
        <v>2017</v>
      </c>
    </row>
    <row r="3292" spans="1:19" ht="71.25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8313</v>
      </c>
      <c r="P3292" t="s">
        <v>8314</v>
      </c>
      <c r="Q3292" s="10">
        <f t="shared" si="153"/>
        <v>42805.51494212963</v>
      </c>
      <c r="R3292" s="10">
        <f t="shared" si="154"/>
        <v>42775.51494212963</v>
      </c>
      <c r="S3292">
        <f t="shared" si="155"/>
        <v>2017</v>
      </c>
    </row>
    <row r="3293" spans="1:19" ht="42.75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8313</v>
      </c>
      <c r="P3293" t="s">
        <v>8314</v>
      </c>
      <c r="Q3293" s="10">
        <f t="shared" si="153"/>
        <v>42264.165972222225</v>
      </c>
      <c r="R3293" s="10">
        <f t="shared" si="154"/>
        <v>42232.702546296292</v>
      </c>
      <c r="S3293">
        <f t="shared" si="155"/>
        <v>2015</v>
      </c>
    </row>
    <row r="3294" spans="1:19" ht="42.75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8313</v>
      </c>
      <c r="P3294" t="s">
        <v>8314</v>
      </c>
      <c r="Q3294" s="10">
        <f t="shared" si="153"/>
        <v>42342.811898148153</v>
      </c>
      <c r="R3294" s="10">
        <f t="shared" si="154"/>
        <v>42282.770231481481</v>
      </c>
      <c r="S3294">
        <f t="shared" si="155"/>
        <v>2015</v>
      </c>
    </row>
    <row r="3295" spans="1:19" ht="57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8313</v>
      </c>
      <c r="P3295" t="s">
        <v>8314</v>
      </c>
      <c r="Q3295" s="10">
        <f t="shared" si="153"/>
        <v>42798.425370370373</v>
      </c>
      <c r="R3295" s="10">
        <f t="shared" si="154"/>
        <v>42768.425370370373</v>
      </c>
      <c r="S3295">
        <f t="shared" si="155"/>
        <v>2017</v>
      </c>
    </row>
    <row r="3296" spans="1:19" ht="42.75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8313</v>
      </c>
      <c r="P3296" t="s">
        <v>8314</v>
      </c>
      <c r="Q3296" s="10">
        <f t="shared" si="153"/>
        <v>42171.541134259256</v>
      </c>
      <c r="R3296" s="10">
        <f t="shared" si="154"/>
        <v>42141.541134259256</v>
      </c>
      <c r="S3296">
        <f t="shared" si="155"/>
        <v>2015</v>
      </c>
    </row>
    <row r="3297" spans="1:19" ht="42.75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8313</v>
      </c>
      <c r="P3297" t="s">
        <v>8314</v>
      </c>
      <c r="Q3297" s="10">
        <f t="shared" si="153"/>
        <v>42639.442465277782</v>
      </c>
      <c r="R3297" s="10">
        <f t="shared" si="154"/>
        <v>42609.442465277782</v>
      </c>
      <c r="S3297">
        <f t="shared" si="155"/>
        <v>2016</v>
      </c>
    </row>
    <row r="3298" spans="1:19" ht="42.75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8313</v>
      </c>
      <c r="P3298" t="s">
        <v>8314</v>
      </c>
      <c r="Q3298" s="10">
        <f t="shared" si="153"/>
        <v>42330.916666666672</v>
      </c>
      <c r="R3298" s="10">
        <f t="shared" si="154"/>
        <v>42309.756620370375</v>
      </c>
      <c r="S3298">
        <f t="shared" si="155"/>
        <v>2015</v>
      </c>
    </row>
    <row r="3299" spans="1:19" ht="42.75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8313</v>
      </c>
      <c r="P3299" t="s">
        <v>8314</v>
      </c>
      <c r="Q3299" s="10">
        <f t="shared" si="153"/>
        <v>42212.957638888889</v>
      </c>
      <c r="R3299" s="10">
        <f t="shared" si="154"/>
        <v>42193.771481481483</v>
      </c>
      <c r="S3299">
        <f t="shared" si="155"/>
        <v>2015</v>
      </c>
    </row>
    <row r="3300" spans="1:19" ht="42.75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8313</v>
      </c>
      <c r="P3300" t="s">
        <v>8314</v>
      </c>
      <c r="Q3300" s="10">
        <f t="shared" si="153"/>
        <v>42260</v>
      </c>
      <c r="R3300" s="10">
        <f t="shared" si="154"/>
        <v>42239.957962962959</v>
      </c>
      <c r="S3300">
        <f t="shared" si="155"/>
        <v>2015</v>
      </c>
    </row>
    <row r="3301" spans="1:19" ht="42.75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8313</v>
      </c>
      <c r="P3301" t="s">
        <v>8314</v>
      </c>
      <c r="Q3301" s="10">
        <f t="shared" si="153"/>
        <v>42291.917395833334</v>
      </c>
      <c r="R3301" s="10">
        <f t="shared" si="154"/>
        <v>42261.917395833334</v>
      </c>
      <c r="S3301">
        <f t="shared" si="155"/>
        <v>2015</v>
      </c>
    </row>
    <row r="3302" spans="1:19" ht="42.75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8313</v>
      </c>
      <c r="P3302" t="s">
        <v>8314</v>
      </c>
      <c r="Q3302" s="10">
        <f t="shared" si="153"/>
        <v>42123.743773148148</v>
      </c>
      <c r="R3302" s="10">
        <f t="shared" si="154"/>
        <v>42102.743773148148</v>
      </c>
      <c r="S3302">
        <f t="shared" si="155"/>
        <v>2015</v>
      </c>
    </row>
    <row r="3303" spans="1:19" ht="42.75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8313</v>
      </c>
      <c r="P3303" t="s">
        <v>8314</v>
      </c>
      <c r="Q3303" s="10">
        <f t="shared" si="153"/>
        <v>42583.290972222225</v>
      </c>
      <c r="R3303" s="10">
        <f t="shared" si="154"/>
        <v>42538.73583333334</v>
      </c>
      <c r="S3303">
        <f t="shared" si="155"/>
        <v>2016</v>
      </c>
    </row>
    <row r="3304" spans="1:19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8313</v>
      </c>
      <c r="P3304" t="s">
        <v>8314</v>
      </c>
      <c r="Q3304" s="10">
        <f t="shared" si="153"/>
        <v>42711.35157407407</v>
      </c>
      <c r="R3304" s="10">
        <f t="shared" si="154"/>
        <v>42681.35157407407</v>
      </c>
      <c r="S3304">
        <f t="shared" si="155"/>
        <v>2016</v>
      </c>
    </row>
    <row r="3305" spans="1:19" ht="42.75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8313</v>
      </c>
      <c r="P3305" t="s">
        <v>8314</v>
      </c>
      <c r="Q3305" s="10">
        <f t="shared" si="153"/>
        <v>42091.609768518523</v>
      </c>
      <c r="R3305" s="10">
        <f t="shared" si="154"/>
        <v>42056.65143518518</v>
      </c>
      <c r="S3305">
        <f t="shared" si="155"/>
        <v>2015</v>
      </c>
    </row>
    <row r="3306" spans="1:19" ht="42.75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8313</v>
      </c>
      <c r="P3306" t="s">
        <v>8314</v>
      </c>
      <c r="Q3306" s="10">
        <f t="shared" si="153"/>
        <v>42726.624444444446</v>
      </c>
      <c r="R3306" s="10">
        <f t="shared" si="154"/>
        <v>42696.624444444446</v>
      </c>
      <c r="S3306">
        <f t="shared" si="155"/>
        <v>2016</v>
      </c>
    </row>
    <row r="3307" spans="1:19" ht="42.75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8313</v>
      </c>
      <c r="P3307" t="s">
        <v>8314</v>
      </c>
      <c r="Q3307" s="10">
        <f t="shared" si="153"/>
        <v>42216.855879629627</v>
      </c>
      <c r="R3307" s="10">
        <f t="shared" si="154"/>
        <v>42186.855879629627</v>
      </c>
      <c r="S3307">
        <f t="shared" si="155"/>
        <v>2015</v>
      </c>
    </row>
    <row r="3308" spans="1:19" ht="57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8313</v>
      </c>
      <c r="P3308" t="s">
        <v>8314</v>
      </c>
      <c r="Q3308" s="10">
        <f t="shared" si="153"/>
        <v>42531.125</v>
      </c>
      <c r="R3308" s="10">
        <f t="shared" si="154"/>
        <v>42493.219236111108</v>
      </c>
      <c r="S3308">
        <f t="shared" si="155"/>
        <v>2016</v>
      </c>
    </row>
    <row r="3309" spans="1:19" ht="42.75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8313</v>
      </c>
      <c r="P3309" t="s">
        <v>8314</v>
      </c>
      <c r="Q3309" s="10">
        <f t="shared" si="153"/>
        <v>42505.057164351849</v>
      </c>
      <c r="R3309" s="10">
        <f t="shared" si="154"/>
        <v>42475.057164351849</v>
      </c>
      <c r="S3309">
        <f t="shared" si="155"/>
        <v>2016</v>
      </c>
    </row>
    <row r="3310" spans="1:19" ht="42.75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8313</v>
      </c>
      <c r="P3310" t="s">
        <v>8314</v>
      </c>
      <c r="Q3310" s="10">
        <f t="shared" si="153"/>
        <v>42473.876909722225</v>
      </c>
      <c r="R3310" s="10">
        <f t="shared" si="154"/>
        <v>42452.876909722225</v>
      </c>
      <c r="S3310">
        <f t="shared" si="155"/>
        <v>2016</v>
      </c>
    </row>
    <row r="3311" spans="1:19" ht="28.5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8313</v>
      </c>
      <c r="P3311" t="s">
        <v>8314</v>
      </c>
      <c r="Q3311" s="10">
        <f t="shared" si="153"/>
        <v>42659.650208333333</v>
      </c>
      <c r="R3311" s="10">
        <f t="shared" si="154"/>
        <v>42628.650208333333</v>
      </c>
      <c r="S3311">
        <f t="shared" si="155"/>
        <v>2016</v>
      </c>
    </row>
    <row r="3312" spans="1:19" ht="28.5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8313</v>
      </c>
      <c r="P3312" t="s">
        <v>8314</v>
      </c>
      <c r="Q3312" s="10">
        <f t="shared" si="153"/>
        <v>42283.928530092591</v>
      </c>
      <c r="R3312" s="10">
        <f t="shared" si="154"/>
        <v>42253.928530092591</v>
      </c>
      <c r="S3312">
        <f t="shared" si="155"/>
        <v>2015</v>
      </c>
    </row>
    <row r="3313" spans="1:19" ht="42.75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8313</v>
      </c>
      <c r="P3313" t="s">
        <v>8314</v>
      </c>
      <c r="Q3313" s="10">
        <f t="shared" si="153"/>
        <v>42294.29178240741</v>
      </c>
      <c r="R3313" s="10">
        <f t="shared" si="154"/>
        <v>42264.29178240741</v>
      </c>
      <c r="S3313">
        <f t="shared" si="155"/>
        <v>2015</v>
      </c>
    </row>
    <row r="3314" spans="1:19" ht="42.75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8313</v>
      </c>
      <c r="P3314" t="s">
        <v>8314</v>
      </c>
      <c r="Q3314" s="10">
        <f t="shared" si="153"/>
        <v>42685.916666666672</v>
      </c>
      <c r="R3314" s="10">
        <f t="shared" si="154"/>
        <v>42664.809560185182</v>
      </c>
      <c r="S3314">
        <f t="shared" si="155"/>
        <v>2016</v>
      </c>
    </row>
    <row r="3315" spans="1:19" ht="42.75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8313</v>
      </c>
      <c r="P3315" t="s">
        <v>8314</v>
      </c>
      <c r="Q3315" s="10">
        <f t="shared" si="153"/>
        <v>42396.041666666672</v>
      </c>
      <c r="R3315" s="10">
        <f t="shared" si="154"/>
        <v>42382.244409722218</v>
      </c>
      <c r="S3315">
        <f t="shared" si="155"/>
        <v>2016</v>
      </c>
    </row>
    <row r="3316" spans="1:19" ht="42.75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8313</v>
      </c>
      <c r="P3316" t="s">
        <v>8314</v>
      </c>
      <c r="Q3316" s="10">
        <f t="shared" si="153"/>
        <v>42132.836805555555</v>
      </c>
      <c r="R3316" s="10">
        <f t="shared" si="154"/>
        <v>42105.267488425925</v>
      </c>
      <c r="S3316">
        <f t="shared" si="155"/>
        <v>2015</v>
      </c>
    </row>
    <row r="3317" spans="1:19" ht="42.75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8313</v>
      </c>
      <c r="P3317" t="s">
        <v>8314</v>
      </c>
      <c r="Q3317" s="10">
        <f t="shared" si="153"/>
        <v>42496.303715277783</v>
      </c>
      <c r="R3317" s="10">
        <f t="shared" si="154"/>
        <v>42466.303715277783</v>
      </c>
      <c r="S3317">
        <f t="shared" si="155"/>
        <v>2016</v>
      </c>
    </row>
    <row r="3318" spans="1:19" ht="71.25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8313</v>
      </c>
      <c r="P3318" t="s">
        <v>8314</v>
      </c>
      <c r="Q3318" s="10">
        <f t="shared" si="153"/>
        <v>41859.57916666667</v>
      </c>
      <c r="R3318" s="10">
        <f t="shared" si="154"/>
        <v>41826.871238425927</v>
      </c>
      <c r="S3318">
        <f t="shared" si="155"/>
        <v>2014</v>
      </c>
    </row>
    <row r="3319" spans="1:19" ht="42.75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8313</v>
      </c>
      <c r="P3319" t="s">
        <v>8314</v>
      </c>
      <c r="Q3319" s="10">
        <f t="shared" si="153"/>
        <v>42529.039629629624</v>
      </c>
      <c r="R3319" s="10">
        <f t="shared" si="154"/>
        <v>42499.039629629624</v>
      </c>
      <c r="S3319">
        <f t="shared" si="155"/>
        <v>2016</v>
      </c>
    </row>
    <row r="3320" spans="1:19" ht="28.5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8313</v>
      </c>
      <c r="P3320" t="s">
        <v>8314</v>
      </c>
      <c r="Q3320" s="10">
        <f t="shared" si="153"/>
        <v>42471.104166666672</v>
      </c>
      <c r="R3320" s="10">
        <f t="shared" si="154"/>
        <v>42431.302002314813</v>
      </c>
      <c r="S3320">
        <f t="shared" si="155"/>
        <v>2016</v>
      </c>
    </row>
    <row r="3321" spans="1:19" ht="42.75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8313</v>
      </c>
      <c r="P3321" t="s">
        <v>8314</v>
      </c>
      <c r="Q3321" s="10">
        <f t="shared" si="153"/>
        <v>42035.585486111115</v>
      </c>
      <c r="R3321" s="10">
        <f t="shared" si="154"/>
        <v>41990.585486111115</v>
      </c>
      <c r="S3321">
        <f t="shared" si="155"/>
        <v>2014</v>
      </c>
    </row>
    <row r="3322" spans="1:19" ht="42.75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8313</v>
      </c>
      <c r="P3322" t="s">
        <v>8314</v>
      </c>
      <c r="Q3322" s="10">
        <f t="shared" si="153"/>
        <v>42543.045798611114</v>
      </c>
      <c r="R3322" s="10">
        <f t="shared" si="154"/>
        <v>42513.045798611114</v>
      </c>
      <c r="S3322">
        <f t="shared" si="155"/>
        <v>2016</v>
      </c>
    </row>
    <row r="3323" spans="1:19" ht="42.75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8313</v>
      </c>
      <c r="P3323" t="s">
        <v>8314</v>
      </c>
      <c r="Q3323" s="10">
        <f t="shared" si="153"/>
        <v>41928.165972222225</v>
      </c>
      <c r="R3323" s="10">
        <f t="shared" si="154"/>
        <v>41914.100289351853</v>
      </c>
      <c r="S3323">
        <f t="shared" si="155"/>
        <v>2014</v>
      </c>
    </row>
    <row r="3324" spans="1:19" ht="42.75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8313</v>
      </c>
      <c r="P3324" t="s">
        <v>8314</v>
      </c>
      <c r="Q3324" s="10">
        <f t="shared" si="153"/>
        <v>42543.163194444445</v>
      </c>
      <c r="R3324" s="10">
        <f t="shared" si="154"/>
        <v>42521.010370370372</v>
      </c>
      <c r="S3324">
        <f t="shared" si="155"/>
        <v>2016</v>
      </c>
    </row>
    <row r="3325" spans="1:19" ht="42.75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8313</v>
      </c>
      <c r="P3325" t="s">
        <v>8314</v>
      </c>
      <c r="Q3325" s="10">
        <f t="shared" si="153"/>
        <v>42638.36583333333</v>
      </c>
      <c r="R3325" s="10">
        <f t="shared" si="154"/>
        <v>42608.36583333333</v>
      </c>
      <c r="S3325">
        <f t="shared" si="155"/>
        <v>2016</v>
      </c>
    </row>
    <row r="3326" spans="1:19" ht="42.75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8313</v>
      </c>
      <c r="P3326" t="s">
        <v>8314</v>
      </c>
      <c r="Q3326" s="10">
        <f t="shared" si="153"/>
        <v>42526.58321759259</v>
      </c>
      <c r="R3326" s="10">
        <f t="shared" si="154"/>
        <v>42512.58321759259</v>
      </c>
      <c r="S3326">
        <f t="shared" si="155"/>
        <v>2016</v>
      </c>
    </row>
    <row r="3327" spans="1:19" ht="42.75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8313</v>
      </c>
      <c r="P3327" t="s">
        <v>8314</v>
      </c>
      <c r="Q3327" s="10">
        <f t="shared" si="153"/>
        <v>42099.743946759263</v>
      </c>
      <c r="R3327" s="10">
        <f t="shared" si="154"/>
        <v>42064.785613425927</v>
      </c>
      <c r="S3327">
        <f t="shared" si="155"/>
        <v>2015</v>
      </c>
    </row>
    <row r="3328" spans="1:19" ht="42.75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8313</v>
      </c>
      <c r="P3328" t="s">
        <v>8314</v>
      </c>
      <c r="Q3328" s="10">
        <f t="shared" si="153"/>
        <v>42071.67251157407</v>
      </c>
      <c r="R3328" s="10">
        <f t="shared" si="154"/>
        <v>42041.714178240742</v>
      </c>
      <c r="S3328">
        <f t="shared" si="155"/>
        <v>2015</v>
      </c>
    </row>
    <row r="3329" spans="1:19" ht="42.75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8313</v>
      </c>
      <c r="P3329" t="s">
        <v>8314</v>
      </c>
      <c r="Q3329" s="10">
        <f t="shared" si="153"/>
        <v>42498.374606481477</v>
      </c>
      <c r="R3329" s="10">
        <f t="shared" si="154"/>
        <v>42468.374606481477</v>
      </c>
      <c r="S3329">
        <f t="shared" si="155"/>
        <v>2016</v>
      </c>
    </row>
    <row r="3330" spans="1:19" ht="42.75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8313</v>
      </c>
      <c r="P3330" t="s">
        <v>8314</v>
      </c>
      <c r="Q3330" s="10">
        <f t="shared" si="153"/>
        <v>41825.041666666664</v>
      </c>
      <c r="R3330" s="10">
        <f t="shared" si="154"/>
        <v>41822.57503472222</v>
      </c>
      <c r="S3330">
        <f t="shared" si="155"/>
        <v>2014</v>
      </c>
    </row>
    <row r="3331" spans="1:19" ht="42.75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8313</v>
      </c>
      <c r="P3331" t="s">
        <v>8314</v>
      </c>
      <c r="Q3331" s="10">
        <f t="shared" ref="Q3331:Q3394" si="156">(I3331/60/60/24)+DATE(1970,1,1)</f>
        <v>41847.958333333336</v>
      </c>
      <c r="R3331" s="10">
        <f t="shared" ref="R3331:R3394" si="157">(J3331/60/60/24)+DATE(1970, 1,1)</f>
        <v>41837.323009259257</v>
      </c>
      <c r="S3331">
        <f t="shared" ref="S3331:S3394" si="158">YEAR(R3331)</f>
        <v>2014</v>
      </c>
    </row>
    <row r="3332" spans="1:19" ht="42.75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8313</v>
      </c>
      <c r="P3332" t="s">
        <v>8314</v>
      </c>
      <c r="Q3332" s="10">
        <f t="shared" si="156"/>
        <v>42095.845694444448</v>
      </c>
      <c r="R3332" s="10">
        <f t="shared" si="157"/>
        <v>42065.887361111112</v>
      </c>
      <c r="S3332">
        <f t="shared" si="158"/>
        <v>2015</v>
      </c>
    </row>
    <row r="3333" spans="1:19" ht="42.75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8313</v>
      </c>
      <c r="P3333" t="s">
        <v>8314</v>
      </c>
      <c r="Q3333" s="10">
        <f t="shared" si="156"/>
        <v>42283.697754629626</v>
      </c>
      <c r="R3333" s="10">
        <f t="shared" si="157"/>
        <v>42248.697754629626</v>
      </c>
      <c r="S3333">
        <f t="shared" si="158"/>
        <v>2015</v>
      </c>
    </row>
    <row r="3334" spans="1:19" ht="42.75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8313</v>
      </c>
      <c r="P3334" t="s">
        <v>8314</v>
      </c>
      <c r="Q3334" s="10">
        <f t="shared" si="156"/>
        <v>41839.860300925924</v>
      </c>
      <c r="R3334" s="10">
        <f t="shared" si="157"/>
        <v>41809.860300925924</v>
      </c>
      <c r="S3334">
        <f t="shared" si="158"/>
        <v>2014</v>
      </c>
    </row>
    <row r="3335" spans="1:19" ht="42.75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8313</v>
      </c>
      <c r="P3335" t="s">
        <v>8314</v>
      </c>
      <c r="Q3335" s="10">
        <f t="shared" si="156"/>
        <v>42170.676851851851</v>
      </c>
      <c r="R3335" s="10">
        <f t="shared" si="157"/>
        <v>42148.676851851851</v>
      </c>
      <c r="S3335">
        <f t="shared" si="158"/>
        <v>2015</v>
      </c>
    </row>
    <row r="3336" spans="1:19" ht="28.5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8313</v>
      </c>
      <c r="P3336" t="s">
        <v>8314</v>
      </c>
      <c r="Q3336" s="10">
        <f t="shared" si="156"/>
        <v>42215.521087962959</v>
      </c>
      <c r="R3336" s="10">
        <f t="shared" si="157"/>
        <v>42185.521087962959</v>
      </c>
      <c r="S3336">
        <f t="shared" si="158"/>
        <v>2015</v>
      </c>
    </row>
    <row r="3337" spans="1:19" ht="42.75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8313</v>
      </c>
      <c r="P3337" t="s">
        <v>8314</v>
      </c>
      <c r="Q3337" s="10">
        <f t="shared" si="156"/>
        <v>41854.958333333336</v>
      </c>
      <c r="R3337" s="10">
        <f t="shared" si="157"/>
        <v>41827.674143518518</v>
      </c>
      <c r="S3337">
        <f t="shared" si="158"/>
        <v>2014</v>
      </c>
    </row>
    <row r="3338" spans="1:19" ht="42.75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8313</v>
      </c>
      <c r="P3338" t="s">
        <v>8314</v>
      </c>
      <c r="Q3338" s="10">
        <f t="shared" si="156"/>
        <v>42465.35701388889</v>
      </c>
      <c r="R3338" s="10">
        <f t="shared" si="157"/>
        <v>42437.398680555561</v>
      </c>
      <c r="S3338">
        <f t="shared" si="158"/>
        <v>2016</v>
      </c>
    </row>
    <row r="3339" spans="1:19" ht="42.75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8313</v>
      </c>
      <c r="P3339" t="s">
        <v>8314</v>
      </c>
      <c r="Q3339" s="10">
        <f t="shared" si="156"/>
        <v>41922.875</v>
      </c>
      <c r="R3339" s="10">
        <f t="shared" si="157"/>
        <v>41901.282025462962</v>
      </c>
      <c r="S3339">
        <f t="shared" si="158"/>
        <v>2014</v>
      </c>
    </row>
    <row r="3340" spans="1:19" ht="28.5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8313</v>
      </c>
      <c r="P3340" t="s">
        <v>8314</v>
      </c>
      <c r="Q3340" s="10">
        <f t="shared" si="156"/>
        <v>42790.574999999997</v>
      </c>
      <c r="R3340" s="10">
        <f t="shared" si="157"/>
        <v>42769.574999999997</v>
      </c>
      <c r="S3340">
        <f t="shared" si="158"/>
        <v>2017</v>
      </c>
    </row>
    <row r="3341" spans="1:19" ht="28.5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8313</v>
      </c>
      <c r="P3341" t="s">
        <v>8314</v>
      </c>
      <c r="Q3341" s="10">
        <f t="shared" si="156"/>
        <v>42579.665717592594</v>
      </c>
      <c r="R3341" s="10">
        <f t="shared" si="157"/>
        <v>42549.665717592594</v>
      </c>
      <c r="S3341">
        <f t="shared" si="158"/>
        <v>2016</v>
      </c>
    </row>
    <row r="3342" spans="1:19" ht="42.75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8313</v>
      </c>
      <c r="P3342" t="s">
        <v>8314</v>
      </c>
      <c r="Q3342" s="10">
        <f t="shared" si="156"/>
        <v>42710.974004629628</v>
      </c>
      <c r="R3342" s="10">
        <f t="shared" si="157"/>
        <v>42685.974004629628</v>
      </c>
      <c r="S3342">
        <f t="shared" si="158"/>
        <v>2016</v>
      </c>
    </row>
    <row r="3343" spans="1:19" ht="42.75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8313</v>
      </c>
      <c r="P3343" t="s">
        <v>8314</v>
      </c>
      <c r="Q3343" s="10">
        <f t="shared" si="156"/>
        <v>42533.708333333328</v>
      </c>
      <c r="R3343" s="10">
        <f t="shared" si="157"/>
        <v>42510.798854166671</v>
      </c>
      <c r="S3343">
        <f t="shared" si="158"/>
        <v>2016</v>
      </c>
    </row>
    <row r="3344" spans="1:19" ht="28.5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8313</v>
      </c>
      <c r="P3344" t="s">
        <v>8314</v>
      </c>
      <c r="Q3344" s="10">
        <f t="shared" si="156"/>
        <v>42095.207638888889</v>
      </c>
      <c r="R3344" s="10">
        <f t="shared" si="157"/>
        <v>42062.296412037031</v>
      </c>
      <c r="S3344">
        <f t="shared" si="158"/>
        <v>2015</v>
      </c>
    </row>
    <row r="3345" spans="1:19" ht="42.75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8313</v>
      </c>
      <c r="P3345" t="s">
        <v>8314</v>
      </c>
      <c r="Q3345" s="10">
        <f t="shared" si="156"/>
        <v>42473.554166666669</v>
      </c>
      <c r="R3345" s="10">
        <f t="shared" si="157"/>
        <v>42452.916481481487</v>
      </c>
      <c r="S3345">
        <f t="shared" si="158"/>
        <v>2016</v>
      </c>
    </row>
    <row r="3346" spans="1:19" ht="42.75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8313</v>
      </c>
      <c r="P3346" t="s">
        <v>8314</v>
      </c>
      <c r="Q3346" s="10">
        <f t="shared" si="156"/>
        <v>41881.200150462959</v>
      </c>
      <c r="R3346" s="10">
        <f t="shared" si="157"/>
        <v>41851.200150462959</v>
      </c>
      <c r="S3346">
        <f t="shared" si="158"/>
        <v>2014</v>
      </c>
    </row>
    <row r="3347" spans="1:19" ht="42.75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8313</v>
      </c>
      <c r="P3347" t="s">
        <v>8314</v>
      </c>
      <c r="Q3347" s="10">
        <f t="shared" si="156"/>
        <v>42112.025694444441</v>
      </c>
      <c r="R3347" s="10">
        <f t="shared" si="157"/>
        <v>42053.106111111112</v>
      </c>
      <c r="S3347">
        <f t="shared" si="158"/>
        <v>2015</v>
      </c>
    </row>
    <row r="3348" spans="1:19" ht="42.75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8313</v>
      </c>
      <c r="P3348" t="s">
        <v>8314</v>
      </c>
      <c r="Q3348" s="10">
        <f t="shared" si="156"/>
        <v>42061.024421296301</v>
      </c>
      <c r="R3348" s="10">
        <f t="shared" si="157"/>
        <v>42054.024421296301</v>
      </c>
      <c r="S3348">
        <f t="shared" si="158"/>
        <v>2015</v>
      </c>
    </row>
    <row r="3349" spans="1:19" ht="42.75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8313</v>
      </c>
      <c r="P3349" t="s">
        <v>8314</v>
      </c>
      <c r="Q3349" s="10">
        <f t="shared" si="156"/>
        <v>42498.875</v>
      </c>
      <c r="R3349" s="10">
        <f t="shared" si="157"/>
        <v>42484.551550925928</v>
      </c>
      <c r="S3349">
        <f t="shared" si="158"/>
        <v>2016</v>
      </c>
    </row>
    <row r="3350" spans="1:19" ht="42.75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8313</v>
      </c>
      <c r="P3350" t="s">
        <v>8314</v>
      </c>
      <c r="Q3350" s="10">
        <f t="shared" si="156"/>
        <v>42490.165972222225</v>
      </c>
      <c r="R3350" s="10">
        <f t="shared" si="157"/>
        <v>42466.558796296296</v>
      </c>
      <c r="S3350">
        <f t="shared" si="158"/>
        <v>2016</v>
      </c>
    </row>
    <row r="3351" spans="1:19" ht="42.75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8313</v>
      </c>
      <c r="P3351" t="s">
        <v>8314</v>
      </c>
      <c r="Q3351" s="10">
        <f t="shared" si="156"/>
        <v>42534.708333333328</v>
      </c>
      <c r="R3351" s="10">
        <f t="shared" si="157"/>
        <v>42513.110787037032</v>
      </c>
      <c r="S3351">
        <f t="shared" si="158"/>
        <v>2016</v>
      </c>
    </row>
    <row r="3352" spans="1:19" ht="42.75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8313</v>
      </c>
      <c r="P3352" t="s">
        <v>8314</v>
      </c>
      <c r="Q3352" s="10">
        <f t="shared" si="156"/>
        <v>42337.958333333328</v>
      </c>
      <c r="R3352" s="10">
        <f t="shared" si="157"/>
        <v>42302.701516203699</v>
      </c>
      <c r="S3352">
        <f t="shared" si="158"/>
        <v>2015</v>
      </c>
    </row>
    <row r="3353" spans="1:19" ht="42.75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8313</v>
      </c>
      <c r="P3353" t="s">
        <v>8314</v>
      </c>
      <c r="Q3353" s="10">
        <f t="shared" si="156"/>
        <v>41843.458333333336</v>
      </c>
      <c r="R3353" s="10">
        <f t="shared" si="157"/>
        <v>41806.395428240743</v>
      </c>
      <c r="S3353">
        <f t="shared" si="158"/>
        <v>2014</v>
      </c>
    </row>
    <row r="3354" spans="1:19" ht="42.75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8313</v>
      </c>
      <c r="P3354" t="s">
        <v>8314</v>
      </c>
      <c r="Q3354" s="10">
        <f t="shared" si="156"/>
        <v>42552.958333333328</v>
      </c>
      <c r="R3354" s="10">
        <f t="shared" si="157"/>
        <v>42495.992800925931</v>
      </c>
      <c r="S3354">
        <f t="shared" si="158"/>
        <v>2016</v>
      </c>
    </row>
    <row r="3355" spans="1:19" ht="42.75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8313</v>
      </c>
      <c r="P3355" t="s">
        <v>8314</v>
      </c>
      <c r="Q3355" s="10">
        <f t="shared" si="156"/>
        <v>42492.958333333328</v>
      </c>
      <c r="R3355" s="10">
        <f t="shared" si="157"/>
        <v>42479.432291666672</v>
      </c>
      <c r="S3355">
        <f t="shared" si="158"/>
        <v>2016</v>
      </c>
    </row>
    <row r="3356" spans="1:19" ht="28.5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8313</v>
      </c>
      <c r="P3356" t="s">
        <v>8314</v>
      </c>
      <c r="Q3356" s="10">
        <f t="shared" si="156"/>
        <v>42306.167361111111</v>
      </c>
      <c r="R3356" s="10">
        <f t="shared" si="157"/>
        <v>42270.7269212963</v>
      </c>
      <c r="S3356">
        <f t="shared" si="158"/>
        <v>2015</v>
      </c>
    </row>
    <row r="3357" spans="1:19" ht="42.75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8313</v>
      </c>
      <c r="P3357" t="s">
        <v>8314</v>
      </c>
      <c r="Q3357" s="10">
        <f t="shared" si="156"/>
        <v>42500.470138888893</v>
      </c>
      <c r="R3357" s="10">
        <f t="shared" si="157"/>
        <v>42489.619525462964</v>
      </c>
      <c r="S3357">
        <f t="shared" si="158"/>
        <v>2016</v>
      </c>
    </row>
    <row r="3358" spans="1:19" ht="42.75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8313</v>
      </c>
      <c r="P3358" t="s">
        <v>8314</v>
      </c>
      <c r="Q3358" s="10">
        <f t="shared" si="156"/>
        <v>42566.815648148149</v>
      </c>
      <c r="R3358" s="10">
        <f t="shared" si="157"/>
        <v>42536.815648148149</v>
      </c>
      <c r="S3358">
        <f t="shared" si="158"/>
        <v>2016</v>
      </c>
    </row>
    <row r="3359" spans="1:19" ht="42.75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8313</v>
      </c>
      <c r="P3359" t="s">
        <v>8314</v>
      </c>
      <c r="Q3359" s="10">
        <f t="shared" si="156"/>
        <v>41852.417939814812</v>
      </c>
      <c r="R3359" s="10">
        <f t="shared" si="157"/>
        <v>41822.417939814812</v>
      </c>
      <c r="S3359">
        <f t="shared" si="158"/>
        <v>2014</v>
      </c>
    </row>
    <row r="3360" spans="1:19" ht="42.75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8313</v>
      </c>
      <c r="P3360" t="s">
        <v>8314</v>
      </c>
      <c r="Q3360" s="10">
        <f t="shared" si="156"/>
        <v>41962.352766203709</v>
      </c>
      <c r="R3360" s="10">
        <f t="shared" si="157"/>
        <v>41932.311099537037</v>
      </c>
      <c r="S3360">
        <f t="shared" si="158"/>
        <v>2014</v>
      </c>
    </row>
    <row r="3361" spans="1:19" ht="28.5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8313</v>
      </c>
      <c r="P3361" t="s">
        <v>8314</v>
      </c>
      <c r="Q3361" s="10">
        <f t="shared" si="156"/>
        <v>42791.057106481487</v>
      </c>
      <c r="R3361" s="10">
        <f t="shared" si="157"/>
        <v>42746.057106481487</v>
      </c>
      <c r="S3361">
        <f t="shared" si="158"/>
        <v>2017</v>
      </c>
    </row>
    <row r="3362" spans="1:19" ht="28.5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8313</v>
      </c>
      <c r="P3362" t="s">
        <v>8314</v>
      </c>
      <c r="Q3362" s="10">
        <f t="shared" si="156"/>
        <v>42718.665972222225</v>
      </c>
      <c r="R3362" s="10">
        <f t="shared" si="157"/>
        <v>42697.082673611112</v>
      </c>
      <c r="S3362">
        <f t="shared" si="158"/>
        <v>2016</v>
      </c>
    </row>
    <row r="3363" spans="1:19" ht="42.75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8313</v>
      </c>
      <c r="P3363" t="s">
        <v>8314</v>
      </c>
      <c r="Q3363" s="10">
        <f t="shared" si="156"/>
        <v>41883.665972222225</v>
      </c>
      <c r="R3363" s="10">
        <f t="shared" si="157"/>
        <v>41866.025347222225</v>
      </c>
      <c r="S3363">
        <f t="shared" si="158"/>
        <v>2014</v>
      </c>
    </row>
    <row r="3364" spans="1:19" ht="42.75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8313</v>
      </c>
      <c r="P3364" t="s">
        <v>8314</v>
      </c>
      <c r="Q3364" s="10">
        <f t="shared" si="156"/>
        <v>42070.204861111109</v>
      </c>
      <c r="R3364" s="10">
        <f t="shared" si="157"/>
        <v>42056.091631944444</v>
      </c>
      <c r="S3364">
        <f t="shared" si="158"/>
        <v>2015</v>
      </c>
    </row>
    <row r="3365" spans="1:19" ht="42.75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8313</v>
      </c>
      <c r="P3365" t="s">
        <v>8314</v>
      </c>
      <c r="Q3365" s="10">
        <f t="shared" si="156"/>
        <v>41870.666666666664</v>
      </c>
      <c r="R3365" s="10">
        <f t="shared" si="157"/>
        <v>41851.771354166667</v>
      </c>
      <c r="S3365">
        <f t="shared" si="158"/>
        <v>2014</v>
      </c>
    </row>
    <row r="3366" spans="1:19" ht="42.75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8313</v>
      </c>
      <c r="P3366" t="s">
        <v>8314</v>
      </c>
      <c r="Q3366" s="10">
        <f t="shared" si="156"/>
        <v>42444.875</v>
      </c>
      <c r="R3366" s="10">
        <f t="shared" si="157"/>
        <v>42422.977418981478</v>
      </c>
      <c r="S3366">
        <f t="shared" si="158"/>
        <v>2016</v>
      </c>
    </row>
    <row r="3367" spans="1:19" ht="42.75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8313</v>
      </c>
      <c r="P3367" t="s">
        <v>8314</v>
      </c>
      <c r="Q3367" s="10">
        <f t="shared" si="156"/>
        <v>42351.101759259262</v>
      </c>
      <c r="R3367" s="10">
        <f t="shared" si="157"/>
        <v>42321.101759259262</v>
      </c>
      <c r="S3367">
        <f t="shared" si="158"/>
        <v>2015</v>
      </c>
    </row>
    <row r="3368" spans="1:19" ht="42.75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8313</v>
      </c>
      <c r="P3368" t="s">
        <v>8314</v>
      </c>
      <c r="Q3368" s="10">
        <f t="shared" si="156"/>
        <v>42137.067557870367</v>
      </c>
      <c r="R3368" s="10">
        <f t="shared" si="157"/>
        <v>42107.067557870367</v>
      </c>
      <c r="S3368">
        <f t="shared" si="158"/>
        <v>2015</v>
      </c>
    </row>
    <row r="3369" spans="1:19" ht="42.75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8313</v>
      </c>
      <c r="P3369" t="s">
        <v>8314</v>
      </c>
      <c r="Q3369" s="10">
        <f t="shared" si="156"/>
        <v>42217.933958333335</v>
      </c>
      <c r="R3369" s="10">
        <f t="shared" si="157"/>
        <v>42192.933958333335</v>
      </c>
      <c r="S3369">
        <f t="shared" si="158"/>
        <v>2015</v>
      </c>
    </row>
    <row r="3370" spans="1:19" ht="42.75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8313</v>
      </c>
      <c r="P3370" t="s">
        <v>8314</v>
      </c>
      <c r="Q3370" s="10">
        <f t="shared" si="156"/>
        <v>42005.208333333328</v>
      </c>
      <c r="R3370" s="10">
        <f t="shared" si="157"/>
        <v>41969.199756944443</v>
      </c>
      <c r="S3370">
        <f t="shared" si="158"/>
        <v>2014</v>
      </c>
    </row>
    <row r="3371" spans="1:19" ht="42.75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8313</v>
      </c>
      <c r="P3371" t="s">
        <v>8314</v>
      </c>
      <c r="Q3371" s="10">
        <f t="shared" si="156"/>
        <v>42750.041435185187</v>
      </c>
      <c r="R3371" s="10">
        <f t="shared" si="157"/>
        <v>42690.041435185187</v>
      </c>
      <c r="S3371">
        <f t="shared" si="158"/>
        <v>2016</v>
      </c>
    </row>
    <row r="3372" spans="1:19" ht="28.5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8313</v>
      </c>
      <c r="P3372" t="s">
        <v>8314</v>
      </c>
      <c r="Q3372" s="10">
        <f t="shared" si="156"/>
        <v>42721.333333333328</v>
      </c>
      <c r="R3372" s="10">
        <f t="shared" si="157"/>
        <v>42690.334317129629</v>
      </c>
      <c r="S3372">
        <f t="shared" si="158"/>
        <v>2016</v>
      </c>
    </row>
    <row r="3373" spans="1:19" ht="28.5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8313</v>
      </c>
      <c r="P3373" t="s">
        <v>8314</v>
      </c>
      <c r="Q3373" s="10">
        <f t="shared" si="156"/>
        <v>42340.874594907407</v>
      </c>
      <c r="R3373" s="10">
        <f t="shared" si="157"/>
        <v>42312.874594907407</v>
      </c>
      <c r="S3373">
        <f t="shared" si="158"/>
        <v>2015</v>
      </c>
    </row>
    <row r="3374" spans="1:19" ht="42.75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8313</v>
      </c>
      <c r="P3374" t="s">
        <v>8314</v>
      </c>
      <c r="Q3374" s="10">
        <f t="shared" si="156"/>
        <v>41876.207638888889</v>
      </c>
      <c r="R3374" s="10">
        <f t="shared" si="157"/>
        <v>41855.548101851848</v>
      </c>
      <c r="S3374">
        <f t="shared" si="158"/>
        <v>2014</v>
      </c>
    </row>
    <row r="3375" spans="1:19" ht="42.75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8313</v>
      </c>
      <c r="P3375" t="s">
        <v>8314</v>
      </c>
      <c r="Q3375" s="10">
        <f t="shared" si="156"/>
        <v>42203.666666666672</v>
      </c>
      <c r="R3375" s="10">
        <f t="shared" si="157"/>
        <v>42179.854629629626</v>
      </c>
      <c r="S3375">
        <f t="shared" si="158"/>
        <v>2015</v>
      </c>
    </row>
    <row r="3376" spans="1:19" ht="42.75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8313</v>
      </c>
      <c r="P3376" t="s">
        <v>8314</v>
      </c>
      <c r="Q3376" s="10">
        <f t="shared" si="156"/>
        <v>42305.731666666667</v>
      </c>
      <c r="R3376" s="10">
        <f t="shared" si="157"/>
        <v>42275.731666666667</v>
      </c>
      <c r="S3376">
        <f t="shared" si="158"/>
        <v>2015</v>
      </c>
    </row>
    <row r="3377" spans="1:19" ht="42.75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8313</v>
      </c>
      <c r="P3377" t="s">
        <v>8314</v>
      </c>
      <c r="Q3377" s="10">
        <f t="shared" si="156"/>
        <v>41777.610798611109</v>
      </c>
      <c r="R3377" s="10">
        <f t="shared" si="157"/>
        <v>41765.610798611109</v>
      </c>
      <c r="S3377">
        <f t="shared" si="158"/>
        <v>2014</v>
      </c>
    </row>
    <row r="3378" spans="1:19" ht="42.75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8313</v>
      </c>
      <c r="P3378" t="s">
        <v>8314</v>
      </c>
      <c r="Q3378" s="10">
        <f t="shared" si="156"/>
        <v>42119.659652777773</v>
      </c>
      <c r="R3378" s="10">
        <f t="shared" si="157"/>
        <v>42059.701319444444</v>
      </c>
      <c r="S3378">
        <f t="shared" si="158"/>
        <v>2015</v>
      </c>
    </row>
    <row r="3379" spans="1:19" ht="42.75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8313</v>
      </c>
      <c r="P3379" t="s">
        <v>8314</v>
      </c>
      <c r="Q3379" s="10">
        <f t="shared" si="156"/>
        <v>42083.705555555556</v>
      </c>
      <c r="R3379" s="10">
        <f t="shared" si="157"/>
        <v>42053.732627314821</v>
      </c>
      <c r="S3379">
        <f t="shared" si="158"/>
        <v>2015</v>
      </c>
    </row>
    <row r="3380" spans="1:19" ht="42.75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8313</v>
      </c>
      <c r="P3380" t="s">
        <v>8314</v>
      </c>
      <c r="Q3380" s="10">
        <f t="shared" si="156"/>
        <v>41882.547222222223</v>
      </c>
      <c r="R3380" s="10">
        <f t="shared" si="157"/>
        <v>41858.355393518519</v>
      </c>
      <c r="S3380">
        <f t="shared" si="158"/>
        <v>2014</v>
      </c>
    </row>
    <row r="3381" spans="1:19" ht="42.75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8313</v>
      </c>
      <c r="P3381" t="s">
        <v>8314</v>
      </c>
      <c r="Q3381" s="10">
        <f t="shared" si="156"/>
        <v>42242.958333333328</v>
      </c>
      <c r="R3381" s="10">
        <f t="shared" si="157"/>
        <v>42225.513888888891</v>
      </c>
      <c r="S3381">
        <f t="shared" si="158"/>
        <v>2015</v>
      </c>
    </row>
    <row r="3382" spans="1:19" ht="42.75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8313</v>
      </c>
      <c r="P3382" t="s">
        <v>8314</v>
      </c>
      <c r="Q3382" s="10">
        <f t="shared" si="156"/>
        <v>41972.995115740734</v>
      </c>
      <c r="R3382" s="10">
        <f t="shared" si="157"/>
        <v>41937.95344907407</v>
      </c>
      <c r="S3382">
        <f t="shared" si="158"/>
        <v>2014</v>
      </c>
    </row>
    <row r="3383" spans="1:19" ht="42.75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8313</v>
      </c>
      <c r="P3383" t="s">
        <v>8314</v>
      </c>
      <c r="Q3383" s="10">
        <f t="shared" si="156"/>
        <v>42074.143321759257</v>
      </c>
      <c r="R3383" s="10">
        <f t="shared" si="157"/>
        <v>42044.184988425928</v>
      </c>
      <c r="S3383">
        <f t="shared" si="158"/>
        <v>2015</v>
      </c>
    </row>
    <row r="3384" spans="1:19" ht="42.75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8313</v>
      </c>
      <c r="P3384" t="s">
        <v>8314</v>
      </c>
      <c r="Q3384" s="10">
        <f t="shared" si="156"/>
        <v>42583.957638888889</v>
      </c>
      <c r="R3384" s="10">
        <f t="shared" si="157"/>
        <v>42559.431203703702</v>
      </c>
      <c r="S3384">
        <f t="shared" si="158"/>
        <v>2016</v>
      </c>
    </row>
    <row r="3385" spans="1:19" ht="42.75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8313</v>
      </c>
      <c r="P3385" t="s">
        <v>8314</v>
      </c>
      <c r="Q3385" s="10">
        <f t="shared" si="156"/>
        <v>42544.782638888893</v>
      </c>
      <c r="R3385" s="10">
        <f t="shared" si="157"/>
        <v>42524.782638888893</v>
      </c>
      <c r="S3385">
        <f t="shared" si="158"/>
        <v>2016</v>
      </c>
    </row>
    <row r="3386" spans="1:19" ht="42.75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8313</v>
      </c>
      <c r="P3386" t="s">
        <v>8314</v>
      </c>
      <c r="Q3386" s="10">
        <f t="shared" si="156"/>
        <v>42329.125</v>
      </c>
      <c r="R3386" s="10">
        <f t="shared" si="157"/>
        <v>42292.087592592594</v>
      </c>
      <c r="S3386">
        <f t="shared" si="158"/>
        <v>2015</v>
      </c>
    </row>
    <row r="3387" spans="1:19" ht="42.75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8313</v>
      </c>
      <c r="P3387" t="s">
        <v>8314</v>
      </c>
      <c r="Q3387" s="10">
        <f t="shared" si="156"/>
        <v>41983.8675</v>
      </c>
      <c r="R3387" s="10">
        <f t="shared" si="157"/>
        <v>41953.8675</v>
      </c>
      <c r="S3387">
        <f t="shared" si="158"/>
        <v>2014</v>
      </c>
    </row>
    <row r="3388" spans="1:19" ht="42.75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8313</v>
      </c>
      <c r="P3388" t="s">
        <v>8314</v>
      </c>
      <c r="Q3388" s="10">
        <f t="shared" si="156"/>
        <v>41976.644745370373</v>
      </c>
      <c r="R3388" s="10">
        <f t="shared" si="157"/>
        <v>41946.644745370373</v>
      </c>
      <c r="S3388">
        <f t="shared" si="158"/>
        <v>2014</v>
      </c>
    </row>
    <row r="3389" spans="1:19" ht="42.75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8313</v>
      </c>
      <c r="P3389" t="s">
        <v>8314</v>
      </c>
      <c r="Q3389" s="10">
        <f t="shared" si="156"/>
        <v>41987.762592592597</v>
      </c>
      <c r="R3389" s="10">
        <f t="shared" si="157"/>
        <v>41947.762592592589</v>
      </c>
      <c r="S3389">
        <f t="shared" si="158"/>
        <v>2014</v>
      </c>
    </row>
    <row r="3390" spans="1:19" ht="42.75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8313</v>
      </c>
      <c r="P3390" t="s">
        <v>8314</v>
      </c>
      <c r="Q3390" s="10">
        <f t="shared" si="156"/>
        <v>42173.461122685185</v>
      </c>
      <c r="R3390" s="10">
        <f t="shared" si="157"/>
        <v>42143.461122685185</v>
      </c>
      <c r="S3390">
        <f t="shared" si="158"/>
        <v>2015</v>
      </c>
    </row>
    <row r="3391" spans="1:19" ht="42.75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8313</v>
      </c>
      <c r="P3391" t="s">
        <v>8314</v>
      </c>
      <c r="Q3391" s="10">
        <f t="shared" si="156"/>
        <v>42524.563449074078</v>
      </c>
      <c r="R3391" s="10">
        <f t="shared" si="157"/>
        <v>42494.563449074078</v>
      </c>
      <c r="S3391">
        <f t="shared" si="158"/>
        <v>2016</v>
      </c>
    </row>
    <row r="3392" spans="1:19" ht="42.75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8313</v>
      </c>
      <c r="P3392" t="s">
        <v>8314</v>
      </c>
      <c r="Q3392" s="10">
        <f t="shared" si="156"/>
        <v>41830.774826388886</v>
      </c>
      <c r="R3392" s="10">
        <f t="shared" si="157"/>
        <v>41815.774826388886</v>
      </c>
      <c r="S3392">
        <f t="shared" si="158"/>
        <v>2014</v>
      </c>
    </row>
    <row r="3393" spans="1:19" ht="42.75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8313</v>
      </c>
      <c r="P3393" t="s">
        <v>8314</v>
      </c>
      <c r="Q3393" s="10">
        <f t="shared" si="156"/>
        <v>41859.936111111114</v>
      </c>
      <c r="R3393" s="10">
        <f t="shared" si="157"/>
        <v>41830.545694444445</v>
      </c>
      <c r="S3393">
        <f t="shared" si="158"/>
        <v>2014</v>
      </c>
    </row>
    <row r="3394" spans="1:19" ht="42.75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8313</v>
      </c>
      <c r="P3394" t="s">
        <v>8314</v>
      </c>
      <c r="Q3394" s="10">
        <f t="shared" si="156"/>
        <v>42496.845543981486</v>
      </c>
      <c r="R3394" s="10">
        <f t="shared" si="157"/>
        <v>42446.845543981486</v>
      </c>
      <c r="S3394">
        <f t="shared" si="158"/>
        <v>2016</v>
      </c>
    </row>
    <row r="3395" spans="1:19" ht="42.75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8313</v>
      </c>
      <c r="P3395" t="s">
        <v>8314</v>
      </c>
      <c r="Q3395" s="10">
        <f t="shared" ref="Q3395:Q3458" si="159">(I3395/60/60/24)+DATE(1970,1,1)</f>
        <v>41949.031944444447</v>
      </c>
      <c r="R3395" s="10">
        <f t="shared" ref="R3395:R3458" si="160">(J3395/60/60/24)+DATE(1970, 1,1)</f>
        <v>41923.921643518523</v>
      </c>
      <c r="S3395">
        <f t="shared" ref="S3395:S3458" si="161">YEAR(R3395)</f>
        <v>2014</v>
      </c>
    </row>
    <row r="3396" spans="1:19" ht="42.75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8313</v>
      </c>
      <c r="P3396" t="s">
        <v>8314</v>
      </c>
      <c r="Q3396" s="10">
        <f t="shared" si="159"/>
        <v>41847.59542824074</v>
      </c>
      <c r="R3396" s="10">
        <f t="shared" si="160"/>
        <v>41817.59542824074</v>
      </c>
      <c r="S3396">
        <f t="shared" si="161"/>
        <v>2014</v>
      </c>
    </row>
    <row r="3397" spans="1:19" ht="28.5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8313</v>
      </c>
      <c r="P3397" t="s">
        <v>8314</v>
      </c>
      <c r="Q3397" s="10">
        <f t="shared" si="159"/>
        <v>42154.756944444445</v>
      </c>
      <c r="R3397" s="10">
        <f t="shared" si="160"/>
        <v>42140.712314814817</v>
      </c>
      <c r="S3397">
        <f t="shared" si="161"/>
        <v>2015</v>
      </c>
    </row>
    <row r="3398" spans="1:19" ht="42.75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8313</v>
      </c>
      <c r="P3398" t="s">
        <v>8314</v>
      </c>
      <c r="Q3398" s="10">
        <f t="shared" si="159"/>
        <v>41791.165972222225</v>
      </c>
      <c r="R3398" s="10">
        <f t="shared" si="160"/>
        <v>41764.44663194444</v>
      </c>
      <c r="S3398">
        <f t="shared" si="161"/>
        <v>2014</v>
      </c>
    </row>
    <row r="3399" spans="1:19" ht="28.5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8313</v>
      </c>
      <c r="P3399" t="s">
        <v>8314</v>
      </c>
      <c r="Q3399" s="10">
        <f t="shared" si="159"/>
        <v>42418.916666666672</v>
      </c>
      <c r="R3399" s="10">
        <f t="shared" si="160"/>
        <v>42378.478344907402</v>
      </c>
      <c r="S3399">
        <f t="shared" si="161"/>
        <v>2016</v>
      </c>
    </row>
    <row r="3400" spans="1:19" ht="42.75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8313</v>
      </c>
      <c r="P3400" t="s">
        <v>8314</v>
      </c>
      <c r="Q3400" s="10">
        <f t="shared" si="159"/>
        <v>41964.708333333328</v>
      </c>
      <c r="R3400" s="10">
        <f t="shared" si="160"/>
        <v>41941.75203703704</v>
      </c>
      <c r="S3400">
        <f t="shared" si="161"/>
        <v>2014</v>
      </c>
    </row>
    <row r="3401" spans="1:19" ht="42.75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8313</v>
      </c>
      <c r="P3401" t="s">
        <v>8314</v>
      </c>
      <c r="Q3401" s="10">
        <f t="shared" si="159"/>
        <v>42056.920428240745</v>
      </c>
      <c r="R3401" s="10">
        <f t="shared" si="160"/>
        <v>42026.920428240745</v>
      </c>
      <c r="S3401">
        <f t="shared" si="161"/>
        <v>2015</v>
      </c>
    </row>
    <row r="3402" spans="1:19" ht="42.75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8313</v>
      </c>
      <c r="P3402" t="s">
        <v>8314</v>
      </c>
      <c r="Q3402" s="10">
        <f t="shared" si="159"/>
        <v>41879.953865740739</v>
      </c>
      <c r="R3402" s="10">
        <f t="shared" si="160"/>
        <v>41834.953865740739</v>
      </c>
      <c r="S3402">
        <f t="shared" si="161"/>
        <v>2014</v>
      </c>
    </row>
    <row r="3403" spans="1:19" ht="42.75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8313</v>
      </c>
      <c r="P3403" t="s">
        <v>8314</v>
      </c>
      <c r="Q3403" s="10">
        <f t="shared" si="159"/>
        <v>42223.723912037036</v>
      </c>
      <c r="R3403" s="10">
        <f t="shared" si="160"/>
        <v>42193.723912037036</v>
      </c>
      <c r="S3403">
        <f t="shared" si="161"/>
        <v>2015</v>
      </c>
    </row>
    <row r="3404" spans="1:19" ht="42.75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8313</v>
      </c>
      <c r="P3404" t="s">
        <v>8314</v>
      </c>
      <c r="Q3404" s="10">
        <f t="shared" si="159"/>
        <v>42320.104861111111</v>
      </c>
      <c r="R3404" s="10">
        <f t="shared" si="160"/>
        <v>42290.61855324074</v>
      </c>
      <c r="S3404">
        <f t="shared" si="161"/>
        <v>2015</v>
      </c>
    </row>
    <row r="3405" spans="1:19" ht="42.75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8313</v>
      </c>
      <c r="P3405" t="s">
        <v>8314</v>
      </c>
      <c r="Q3405" s="10">
        <f t="shared" si="159"/>
        <v>42180.462083333332</v>
      </c>
      <c r="R3405" s="10">
        <f t="shared" si="160"/>
        <v>42150.462083333332</v>
      </c>
      <c r="S3405">
        <f t="shared" si="161"/>
        <v>2015</v>
      </c>
    </row>
    <row r="3406" spans="1:19" ht="42.75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8313</v>
      </c>
      <c r="P3406" t="s">
        <v>8314</v>
      </c>
      <c r="Q3406" s="10">
        <f t="shared" si="159"/>
        <v>42172.503495370373</v>
      </c>
      <c r="R3406" s="10">
        <f t="shared" si="160"/>
        <v>42152.503495370373</v>
      </c>
      <c r="S3406">
        <f t="shared" si="161"/>
        <v>2015</v>
      </c>
    </row>
    <row r="3407" spans="1:19" ht="42.75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8313</v>
      </c>
      <c r="P3407" t="s">
        <v>8314</v>
      </c>
      <c r="Q3407" s="10">
        <f t="shared" si="159"/>
        <v>42430.999305555553</v>
      </c>
      <c r="R3407" s="10">
        <f t="shared" si="160"/>
        <v>42410.017199074078</v>
      </c>
      <c r="S3407">
        <f t="shared" si="161"/>
        <v>2016</v>
      </c>
    </row>
    <row r="3408" spans="1:19" ht="28.5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8313</v>
      </c>
      <c r="P3408" t="s">
        <v>8314</v>
      </c>
      <c r="Q3408" s="10">
        <f t="shared" si="159"/>
        <v>41836.492777777778</v>
      </c>
      <c r="R3408" s="10">
        <f t="shared" si="160"/>
        <v>41791.492777777778</v>
      </c>
      <c r="S3408">
        <f t="shared" si="161"/>
        <v>2014</v>
      </c>
    </row>
    <row r="3409" spans="1:19" ht="57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8313</v>
      </c>
      <c r="P3409" t="s">
        <v>8314</v>
      </c>
      <c r="Q3409" s="10">
        <f t="shared" si="159"/>
        <v>41826.422326388885</v>
      </c>
      <c r="R3409" s="10">
        <f t="shared" si="160"/>
        <v>41796.422326388885</v>
      </c>
      <c r="S3409">
        <f t="shared" si="161"/>
        <v>2014</v>
      </c>
    </row>
    <row r="3410" spans="1:19" ht="42.75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8313</v>
      </c>
      <c r="P3410" t="s">
        <v>8314</v>
      </c>
      <c r="Q3410" s="10">
        <f t="shared" si="159"/>
        <v>41838.991944444446</v>
      </c>
      <c r="R3410" s="10">
        <f t="shared" si="160"/>
        <v>41808.991944444446</v>
      </c>
      <c r="S3410">
        <f t="shared" si="161"/>
        <v>2014</v>
      </c>
    </row>
    <row r="3411" spans="1:19" ht="42.75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8313</v>
      </c>
      <c r="P3411" t="s">
        <v>8314</v>
      </c>
      <c r="Q3411" s="10">
        <f t="shared" si="159"/>
        <v>42582.873611111107</v>
      </c>
      <c r="R3411" s="10">
        <f t="shared" si="160"/>
        <v>42544.814328703709</v>
      </c>
      <c r="S3411">
        <f t="shared" si="161"/>
        <v>2016</v>
      </c>
    </row>
    <row r="3412" spans="1:19" ht="42.75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8313</v>
      </c>
      <c r="P3412" t="s">
        <v>8314</v>
      </c>
      <c r="Q3412" s="10">
        <f t="shared" si="159"/>
        <v>42527.291666666672</v>
      </c>
      <c r="R3412" s="10">
        <f t="shared" si="160"/>
        <v>42500.041550925926</v>
      </c>
      <c r="S3412">
        <f t="shared" si="161"/>
        <v>2016</v>
      </c>
    </row>
    <row r="3413" spans="1:19" ht="42.75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8313</v>
      </c>
      <c r="P3413" t="s">
        <v>8314</v>
      </c>
      <c r="Q3413" s="10">
        <f t="shared" si="159"/>
        <v>42285.022824074069</v>
      </c>
      <c r="R3413" s="10">
        <f t="shared" si="160"/>
        <v>42265.022824074069</v>
      </c>
      <c r="S3413">
        <f t="shared" si="161"/>
        <v>2015</v>
      </c>
    </row>
    <row r="3414" spans="1:19" ht="42.75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8313</v>
      </c>
      <c r="P3414" t="s">
        <v>8314</v>
      </c>
      <c r="Q3414" s="10">
        <f t="shared" si="159"/>
        <v>41909.959050925929</v>
      </c>
      <c r="R3414" s="10">
        <f t="shared" si="160"/>
        <v>41879.959050925929</v>
      </c>
      <c r="S3414">
        <f t="shared" si="161"/>
        <v>2014</v>
      </c>
    </row>
    <row r="3415" spans="1:19" ht="42.75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8313</v>
      </c>
      <c r="P3415" t="s">
        <v>8314</v>
      </c>
      <c r="Q3415" s="10">
        <f t="shared" si="159"/>
        <v>42063.207638888889</v>
      </c>
      <c r="R3415" s="10">
        <f t="shared" si="160"/>
        <v>42053.733078703706</v>
      </c>
      <c r="S3415">
        <f t="shared" si="161"/>
        <v>2015</v>
      </c>
    </row>
    <row r="3416" spans="1:19" ht="42.75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8313</v>
      </c>
      <c r="P3416" t="s">
        <v>8314</v>
      </c>
      <c r="Q3416" s="10">
        <f t="shared" si="159"/>
        <v>42705.332638888889</v>
      </c>
      <c r="R3416" s="10">
        <f t="shared" si="160"/>
        <v>42675.832465277781</v>
      </c>
      <c r="S3416">
        <f t="shared" si="161"/>
        <v>2016</v>
      </c>
    </row>
    <row r="3417" spans="1:19" ht="42.75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8313</v>
      </c>
      <c r="P3417" t="s">
        <v>8314</v>
      </c>
      <c r="Q3417" s="10">
        <f t="shared" si="159"/>
        <v>42477.979166666672</v>
      </c>
      <c r="R3417" s="10">
        <f t="shared" si="160"/>
        <v>42467.144166666665</v>
      </c>
      <c r="S3417">
        <f t="shared" si="161"/>
        <v>2016</v>
      </c>
    </row>
    <row r="3418" spans="1:19" ht="57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8313</v>
      </c>
      <c r="P3418" t="s">
        <v>8314</v>
      </c>
      <c r="Q3418" s="10">
        <f t="shared" si="159"/>
        <v>42117.770833333328</v>
      </c>
      <c r="R3418" s="10">
        <f t="shared" si="160"/>
        <v>42089.412557870368</v>
      </c>
      <c r="S3418">
        <f t="shared" si="161"/>
        <v>2015</v>
      </c>
    </row>
    <row r="3419" spans="1:19" ht="42.75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8313</v>
      </c>
      <c r="P3419" t="s">
        <v>8314</v>
      </c>
      <c r="Q3419" s="10">
        <f t="shared" si="159"/>
        <v>41938.029861111114</v>
      </c>
      <c r="R3419" s="10">
        <f t="shared" si="160"/>
        <v>41894.91375</v>
      </c>
      <c r="S3419">
        <f t="shared" si="161"/>
        <v>2014</v>
      </c>
    </row>
    <row r="3420" spans="1:19" ht="42.75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8313</v>
      </c>
      <c r="P3420" t="s">
        <v>8314</v>
      </c>
      <c r="Q3420" s="10">
        <f t="shared" si="159"/>
        <v>41782.83457175926</v>
      </c>
      <c r="R3420" s="10">
        <f t="shared" si="160"/>
        <v>41752.83457175926</v>
      </c>
      <c r="S3420">
        <f t="shared" si="161"/>
        <v>2014</v>
      </c>
    </row>
    <row r="3421" spans="1:19" ht="57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8313</v>
      </c>
      <c r="P3421" t="s">
        <v>8314</v>
      </c>
      <c r="Q3421" s="10">
        <f t="shared" si="159"/>
        <v>42466.895833333328</v>
      </c>
      <c r="R3421" s="10">
        <f t="shared" si="160"/>
        <v>42448.821585648147</v>
      </c>
      <c r="S3421">
        <f t="shared" si="161"/>
        <v>2016</v>
      </c>
    </row>
    <row r="3422" spans="1:19" ht="42.75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8313</v>
      </c>
      <c r="P3422" t="s">
        <v>8314</v>
      </c>
      <c r="Q3422" s="10">
        <f t="shared" si="159"/>
        <v>42414</v>
      </c>
      <c r="R3422" s="10">
        <f t="shared" si="160"/>
        <v>42405.090300925927</v>
      </c>
      <c r="S3422">
        <f t="shared" si="161"/>
        <v>2016</v>
      </c>
    </row>
    <row r="3423" spans="1:19" ht="42.75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8313</v>
      </c>
      <c r="P3423" t="s">
        <v>8314</v>
      </c>
      <c r="Q3423" s="10">
        <f t="shared" si="159"/>
        <v>42067.791238425925</v>
      </c>
      <c r="R3423" s="10">
        <f t="shared" si="160"/>
        <v>42037.791238425925</v>
      </c>
      <c r="S3423">
        <f t="shared" si="161"/>
        <v>2015</v>
      </c>
    </row>
    <row r="3424" spans="1:19" ht="42.75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8313</v>
      </c>
      <c r="P3424" t="s">
        <v>8314</v>
      </c>
      <c r="Q3424" s="10">
        <f t="shared" si="159"/>
        <v>42352</v>
      </c>
      <c r="R3424" s="10">
        <f t="shared" si="160"/>
        <v>42323.562222222223</v>
      </c>
      <c r="S3424">
        <f t="shared" si="161"/>
        <v>2015</v>
      </c>
    </row>
    <row r="3425" spans="1:19" ht="42.75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8313</v>
      </c>
      <c r="P3425" t="s">
        <v>8314</v>
      </c>
      <c r="Q3425" s="10">
        <f t="shared" si="159"/>
        <v>42118.911354166667</v>
      </c>
      <c r="R3425" s="10">
        <f t="shared" si="160"/>
        <v>42088.911354166667</v>
      </c>
      <c r="S3425">
        <f t="shared" si="161"/>
        <v>2015</v>
      </c>
    </row>
    <row r="3426" spans="1:19" ht="42.75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8313</v>
      </c>
      <c r="P3426" t="s">
        <v>8314</v>
      </c>
      <c r="Q3426" s="10">
        <f t="shared" si="159"/>
        <v>42040.290972222225</v>
      </c>
      <c r="R3426" s="10">
        <f t="shared" si="160"/>
        <v>42018.676898148144</v>
      </c>
      <c r="S3426">
        <f t="shared" si="161"/>
        <v>2015</v>
      </c>
    </row>
    <row r="3427" spans="1:19" ht="42.75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8313</v>
      </c>
      <c r="P3427" t="s">
        <v>8314</v>
      </c>
      <c r="Q3427" s="10">
        <f t="shared" si="159"/>
        <v>41916.617314814815</v>
      </c>
      <c r="R3427" s="10">
        <f t="shared" si="160"/>
        <v>41884.617314814815</v>
      </c>
      <c r="S3427">
        <f t="shared" si="161"/>
        <v>2014</v>
      </c>
    </row>
    <row r="3428" spans="1:19" ht="42.75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8313</v>
      </c>
      <c r="P3428" t="s">
        <v>8314</v>
      </c>
      <c r="Q3428" s="10">
        <f t="shared" si="159"/>
        <v>41903.083333333336</v>
      </c>
      <c r="R3428" s="10">
        <f t="shared" si="160"/>
        <v>41884.056747685187</v>
      </c>
      <c r="S3428">
        <f t="shared" si="161"/>
        <v>2014</v>
      </c>
    </row>
    <row r="3429" spans="1:19" ht="42.75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8313</v>
      </c>
      <c r="P3429" t="s">
        <v>8314</v>
      </c>
      <c r="Q3429" s="10">
        <f t="shared" si="159"/>
        <v>41822.645277777774</v>
      </c>
      <c r="R3429" s="10">
        <f t="shared" si="160"/>
        <v>41792.645277777774</v>
      </c>
      <c r="S3429">
        <f t="shared" si="161"/>
        <v>2014</v>
      </c>
    </row>
    <row r="3430" spans="1:19" ht="42.75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8313</v>
      </c>
      <c r="P3430" t="s">
        <v>8314</v>
      </c>
      <c r="Q3430" s="10">
        <f t="shared" si="159"/>
        <v>42063.708333333328</v>
      </c>
      <c r="R3430" s="10">
        <f t="shared" si="160"/>
        <v>42038.720451388886</v>
      </c>
      <c r="S3430">
        <f t="shared" si="161"/>
        <v>2015</v>
      </c>
    </row>
    <row r="3431" spans="1:19" ht="42.75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8313</v>
      </c>
      <c r="P3431" t="s">
        <v>8314</v>
      </c>
      <c r="Q3431" s="10">
        <f t="shared" si="159"/>
        <v>42676.021539351852</v>
      </c>
      <c r="R3431" s="10">
        <f t="shared" si="160"/>
        <v>42662.021539351852</v>
      </c>
      <c r="S3431">
        <f t="shared" si="161"/>
        <v>2016</v>
      </c>
    </row>
    <row r="3432" spans="1:19" ht="42.75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8313</v>
      </c>
      <c r="P3432" t="s">
        <v>8314</v>
      </c>
      <c r="Q3432" s="10">
        <f t="shared" si="159"/>
        <v>41850.945613425924</v>
      </c>
      <c r="R3432" s="10">
        <f t="shared" si="160"/>
        <v>41820.945613425924</v>
      </c>
      <c r="S3432">
        <f t="shared" si="161"/>
        <v>2014</v>
      </c>
    </row>
    <row r="3433" spans="1:19" ht="42.75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8313</v>
      </c>
      <c r="P3433" t="s">
        <v>8314</v>
      </c>
      <c r="Q3433" s="10">
        <f t="shared" si="159"/>
        <v>41869.730937500004</v>
      </c>
      <c r="R3433" s="10">
        <f t="shared" si="160"/>
        <v>41839.730937500004</v>
      </c>
      <c r="S3433">
        <f t="shared" si="161"/>
        <v>2014</v>
      </c>
    </row>
    <row r="3434" spans="1:19" ht="42.75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8313</v>
      </c>
      <c r="P3434" t="s">
        <v>8314</v>
      </c>
      <c r="Q3434" s="10">
        <f t="shared" si="159"/>
        <v>42405.916666666672</v>
      </c>
      <c r="R3434" s="10">
        <f t="shared" si="160"/>
        <v>42380.581180555557</v>
      </c>
      <c r="S3434">
        <f t="shared" si="161"/>
        <v>2016</v>
      </c>
    </row>
    <row r="3435" spans="1:19" ht="42.75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8313</v>
      </c>
      <c r="P3435" t="s">
        <v>8314</v>
      </c>
      <c r="Q3435" s="10">
        <f t="shared" si="159"/>
        <v>41807.125</v>
      </c>
      <c r="R3435" s="10">
        <f t="shared" si="160"/>
        <v>41776.063136574077</v>
      </c>
      <c r="S3435">
        <f t="shared" si="161"/>
        <v>2014</v>
      </c>
    </row>
    <row r="3436" spans="1:19" ht="42.75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8313</v>
      </c>
      <c r="P3436" t="s">
        <v>8314</v>
      </c>
      <c r="Q3436" s="10">
        <f t="shared" si="159"/>
        <v>41830.380428240744</v>
      </c>
      <c r="R3436" s="10">
        <f t="shared" si="160"/>
        <v>41800.380428240744</v>
      </c>
      <c r="S3436">
        <f t="shared" si="161"/>
        <v>2014</v>
      </c>
    </row>
    <row r="3437" spans="1:19" ht="42.75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8313</v>
      </c>
      <c r="P3437" t="s">
        <v>8314</v>
      </c>
      <c r="Q3437" s="10">
        <f t="shared" si="159"/>
        <v>42589.125</v>
      </c>
      <c r="R3437" s="10">
        <f t="shared" si="160"/>
        <v>42572.61681712963</v>
      </c>
      <c r="S3437">
        <f t="shared" si="161"/>
        <v>2016</v>
      </c>
    </row>
    <row r="3438" spans="1:19" ht="42.75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8313</v>
      </c>
      <c r="P3438" t="s">
        <v>8314</v>
      </c>
      <c r="Q3438" s="10">
        <f t="shared" si="159"/>
        <v>41872.686111111114</v>
      </c>
      <c r="R3438" s="10">
        <f t="shared" si="160"/>
        <v>41851.541585648149</v>
      </c>
      <c r="S3438">
        <f t="shared" si="161"/>
        <v>2014</v>
      </c>
    </row>
    <row r="3439" spans="1:19" ht="42.75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8313</v>
      </c>
      <c r="P3439" t="s">
        <v>8314</v>
      </c>
      <c r="Q3439" s="10">
        <f t="shared" si="159"/>
        <v>42235.710879629631</v>
      </c>
      <c r="R3439" s="10">
        <f t="shared" si="160"/>
        <v>42205.710879629631</v>
      </c>
      <c r="S3439">
        <f t="shared" si="161"/>
        <v>2015</v>
      </c>
    </row>
    <row r="3440" spans="1:19" ht="42.75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8313</v>
      </c>
      <c r="P3440" t="s">
        <v>8314</v>
      </c>
      <c r="Q3440" s="10">
        <f t="shared" si="159"/>
        <v>42126.875</v>
      </c>
      <c r="R3440" s="10">
        <f t="shared" si="160"/>
        <v>42100.927858796291</v>
      </c>
      <c r="S3440">
        <f t="shared" si="161"/>
        <v>2015</v>
      </c>
    </row>
    <row r="3441" spans="1:19" ht="28.5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8313</v>
      </c>
      <c r="P3441" t="s">
        <v>8314</v>
      </c>
      <c r="Q3441" s="10">
        <f t="shared" si="159"/>
        <v>42388.207638888889</v>
      </c>
      <c r="R3441" s="10">
        <f t="shared" si="160"/>
        <v>42374.911226851851</v>
      </c>
      <c r="S3441">
        <f t="shared" si="161"/>
        <v>2016</v>
      </c>
    </row>
    <row r="3442" spans="1:19" ht="42.75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8313</v>
      </c>
      <c r="P3442" t="s">
        <v>8314</v>
      </c>
      <c r="Q3442" s="10">
        <f t="shared" si="159"/>
        <v>41831.677083333336</v>
      </c>
      <c r="R3442" s="10">
        <f t="shared" si="160"/>
        <v>41809.12300925926</v>
      </c>
      <c r="S3442">
        <f t="shared" si="161"/>
        <v>2014</v>
      </c>
    </row>
    <row r="3443" spans="1:19" ht="42.75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8313</v>
      </c>
      <c r="P3443" t="s">
        <v>8314</v>
      </c>
      <c r="Q3443" s="10">
        <f t="shared" si="159"/>
        <v>42321.845138888893</v>
      </c>
      <c r="R3443" s="10">
        <f t="shared" si="160"/>
        <v>42294.429641203707</v>
      </c>
      <c r="S3443">
        <f t="shared" si="161"/>
        <v>2015</v>
      </c>
    </row>
    <row r="3444" spans="1:19" ht="42.75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8313</v>
      </c>
      <c r="P3444" t="s">
        <v>8314</v>
      </c>
      <c r="Q3444" s="10">
        <f t="shared" si="159"/>
        <v>42154.841111111105</v>
      </c>
      <c r="R3444" s="10">
        <f t="shared" si="160"/>
        <v>42124.841111111105</v>
      </c>
      <c r="S3444">
        <f t="shared" si="161"/>
        <v>2015</v>
      </c>
    </row>
    <row r="3445" spans="1:19" ht="42.75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8313</v>
      </c>
      <c r="P3445" t="s">
        <v>8314</v>
      </c>
      <c r="Q3445" s="10">
        <f t="shared" si="159"/>
        <v>41891.524837962963</v>
      </c>
      <c r="R3445" s="10">
        <f t="shared" si="160"/>
        <v>41861.524837962963</v>
      </c>
      <c r="S3445">
        <f t="shared" si="161"/>
        <v>2014</v>
      </c>
    </row>
    <row r="3446" spans="1:19" ht="42.75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8313</v>
      </c>
      <c r="P3446" t="s">
        <v>8314</v>
      </c>
      <c r="Q3446" s="10">
        <f t="shared" si="159"/>
        <v>42529.582638888889</v>
      </c>
      <c r="R3446" s="10">
        <f t="shared" si="160"/>
        <v>42521.291504629626</v>
      </c>
      <c r="S3446">
        <f t="shared" si="161"/>
        <v>2016</v>
      </c>
    </row>
    <row r="3447" spans="1:19" ht="42.75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8313</v>
      </c>
      <c r="P3447" t="s">
        <v>8314</v>
      </c>
      <c r="Q3447" s="10">
        <f t="shared" si="159"/>
        <v>42300.530509259261</v>
      </c>
      <c r="R3447" s="10">
        <f t="shared" si="160"/>
        <v>42272.530509259261</v>
      </c>
      <c r="S3447">
        <f t="shared" si="161"/>
        <v>2015</v>
      </c>
    </row>
    <row r="3448" spans="1:19" ht="42.75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8313</v>
      </c>
      <c r="P3448" t="s">
        <v>8314</v>
      </c>
      <c r="Q3448" s="10">
        <f t="shared" si="159"/>
        <v>42040.513888888891</v>
      </c>
      <c r="R3448" s="10">
        <f t="shared" si="160"/>
        <v>42016.832465277781</v>
      </c>
      <c r="S3448">
        <f t="shared" si="161"/>
        <v>2015</v>
      </c>
    </row>
    <row r="3449" spans="1:19" ht="28.5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8313</v>
      </c>
      <c r="P3449" t="s">
        <v>8314</v>
      </c>
      <c r="Q3449" s="10">
        <f t="shared" si="159"/>
        <v>42447.847361111111</v>
      </c>
      <c r="R3449" s="10">
        <f t="shared" si="160"/>
        <v>42402.889027777783</v>
      </c>
      <c r="S3449">
        <f t="shared" si="161"/>
        <v>2016</v>
      </c>
    </row>
    <row r="3450" spans="1:19" ht="42.75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8313</v>
      </c>
      <c r="P3450" t="s">
        <v>8314</v>
      </c>
      <c r="Q3450" s="10">
        <f t="shared" si="159"/>
        <v>41990.119085648148</v>
      </c>
      <c r="R3450" s="10">
        <f t="shared" si="160"/>
        <v>41960.119085648148</v>
      </c>
      <c r="S3450">
        <f t="shared" si="161"/>
        <v>2014</v>
      </c>
    </row>
    <row r="3451" spans="1:19" ht="42.75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8313</v>
      </c>
      <c r="P3451" t="s">
        <v>8314</v>
      </c>
      <c r="Q3451" s="10">
        <f t="shared" si="159"/>
        <v>42560.166666666672</v>
      </c>
      <c r="R3451" s="10">
        <f t="shared" si="160"/>
        <v>42532.052523148144</v>
      </c>
      <c r="S3451">
        <f t="shared" si="161"/>
        <v>2016</v>
      </c>
    </row>
    <row r="3452" spans="1:19" ht="42.75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8313</v>
      </c>
      <c r="P3452" t="s">
        <v>8314</v>
      </c>
      <c r="Q3452" s="10">
        <f t="shared" si="159"/>
        <v>42096.662858796291</v>
      </c>
      <c r="R3452" s="10">
        <f t="shared" si="160"/>
        <v>42036.704525462963</v>
      </c>
      <c r="S3452">
        <f t="shared" si="161"/>
        <v>2015</v>
      </c>
    </row>
    <row r="3453" spans="1:19" ht="42.75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8313</v>
      </c>
      <c r="P3453" t="s">
        <v>8314</v>
      </c>
      <c r="Q3453" s="10">
        <f t="shared" si="159"/>
        <v>42115.723692129628</v>
      </c>
      <c r="R3453" s="10">
        <f t="shared" si="160"/>
        <v>42088.723692129628</v>
      </c>
      <c r="S3453">
        <f t="shared" si="161"/>
        <v>2015</v>
      </c>
    </row>
    <row r="3454" spans="1:19" ht="42.75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8313</v>
      </c>
      <c r="P3454" t="s">
        <v>8314</v>
      </c>
      <c r="Q3454" s="10">
        <f t="shared" si="159"/>
        <v>41843.165972222225</v>
      </c>
      <c r="R3454" s="10">
        <f t="shared" si="160"/>
        <v>41820.639189814814</v>
      </c>
      <c r="S3454">
        <f t="shared" si="161"/>
        <v>2014</v>
      </c>
    </row>
    <row r="3455" spans="1:19" ht="42.75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8313</v>
      </c>
      <c r="P3455" t="s">
        <v>8314</v>
      </c>
      <c r="Q3455" s="10">
        <f t="shared" si="159"/>
        <v>42595.97865740741</v>
      </c>
      <c r="R3455" s="10">
        <f t="shared" si="160"/>
        <v>42535.97865740741</v>
      </c>
      <c r="S3455">
        <f t="shared" si="161"/>
        <v>2016</v>
      </c>
    </row>
    <row r="3456" spans="1:19" ht="42.75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8313</v>
      </c>
      <c r="P3456" t="s">
        <v>8314</v>
      </c>
      <c r="Q3456" s="10">
        <f t="shared" si="159"/>
        <v>41851.698599537034</v>
      </c>
      <c r="R3456" s="10">
        <f t="shared" si="160"/>
        <v>41821.698599537034</v>
      </c>
      <c r="S3456">
        <f t="shared" si="161"/>
        <v>2014</v>
      </c>
    </row>
    <row r="3457" spans="1:19" ht="42.75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8313</v>
      </c>
      <c r="P3457" t="s">
        <v>8314</v>
      </c>
      <c r="Q3457" s="10">
        <f t="shared" si="159"/>
        <v>42656.7503125</v>
      </c>
      <c r="R3457" s="10">
        <f t="shared" si="160"/>
        <v>42626.7503125</v>
      </c>
      <c r="S3457">
        <f t="shared" si="161"/>
        <v>2016</v>
      </c>
    </row>
    <row r="3458" spans="1:19" ht="42.75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8313</v>
      </c>
      <c r="P3458" t="s">
        <v>8314</v>
      </c>
      <c r="Q3458" s="10">
        <f t="shared" si="159"/>
        <v>41852.290972222225</v>
      </c>
      <c r="R3458" s="10">
        <f t="shared" si="160"/>
        <v>41821.205636574072</v>
      </c>
      <c r="S3458">
        <f t="shared" si="161"/>
        <v>2014</v>
      </c>
    </row>
    <row r="3459" spans="1:19" ht="28.5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8313</v>
      </c>
      <c r="P3459" t="s">
        <v>8314</v>
      </c>
      <c r="Q3459" s="10">
        <f t="shared" ref="Q3459:Q3522" si="162">(I3459/60/60/24)+DATE(1970,1,1)</f>
        <v>42047.249305555553</v>
      </c>
      <c r="R3459" s="10">
        <f t="shared" ref="R3459:R3522" si="163">(J3459/60/60/24)+DATE(1970, 1,1)</f>
        <v>42016.706678240742</v>
      </c>
      <c r="S3459">
        <f t="shared" ref="S3459:S3522" si="164">YEAR(R3459)</f>
        <v>2015</v>
      </c>
    </row>
    <row r="3460" spans="1:19" ht="42.75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8313</v>
      </c>
      <c r="P3460" t="s">
        <v>8314</v>
      </c>
      <c r="Q3460" s="10">
        <f t="shared" si="162"/>
        <v>42038.185416666667</v>
      </c>
      <c r="R3460" s="10">
        <f t="shared" si="163"/>
        <v>42011.202581018515</v>
      </c>
      <c r="S3460">
        <f t="shared" si="164"/>
        <v>2015</v>
      </c>
    </row>
    <row r="3461" spans="1:19" ht="42.75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8313</v>
      </c>
      <c r="P3461" t="s">
        <v>8314</v>
      </c>
      <c r="Q3461" s="10">
        <f t="shared" si="162"/>
        <v>42510.479861111111</v>
      </c>
      <c r="R3461" s="10">
        <f t="shared" si="163"/>
        <v>42480.479861111111</v>
      </c>
      <c r="S3461">
        <f t="shared" si="164"/>
        <v>2016</v>
      </c>
    </row>
    <row r="3462" spans="1:19" ht="42.75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8313</v>
      </c>
      <c r="P3462" t="s">
        <v>8314</v>
      </c>
      <c r="Q3462" s="10">
        <f t="shared" si="162"/>
        <v>41866.527222222219</v>
      </c>
      <c r="R3462" s="10">
        <f t="shared" si="163"/>
        <v>41852.527222222219</v>
      </c>
      <c r="S3462">
        <f t="shared" si="164"/>
        <v>2014</v>
      </c>
    </row>
    <row r="3463" spans="1:19" ht="42.75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8313</v>
      </c>
      <c r="P3463" t="s">
        <v>8314</v>
      </c>
      <c r="Q3463" s="10">
        <f t="shared" si="162"/>
        <v>42672.125</v>
      </c>
      <c r="R3463" s="10">
        <f t="shared" si="163"/>
        <v>42643.632858796293</v>
      </c>
      <c r="S3463">
        <f t="shared" si="164"/>
        <v>2016</v>
      </c>
    </row>
    <row r="3464" spans="1:19" ht="42.75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8313</v>
      </c>
      <c r="P3464" t="s">
        <v>8314</v>
      </c>
      <c r="Q3464" s="10">
        <f t="shared" si="162"/>
        <v>42195.75</v>
      </c>
      <c r="R3464" s="10">
        <f t="shared" si="163"/>
        <v>42179.898472222223</v>
      </c>
      <c r="S3464">
        <f t="shared" si="164"/>
        <v>2015</v>
      </c>
    </row>
    <row r="3465" spans="1:19" ht="42.75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8313</v>
      </c>
      <c r="P3465" t="s">
        <v>8314</v>
      </c>
      <c r="Q3465" s="10">
        <f t="shared" si="162"/>
        <v>42654.165972222225</v>
      </c>
      <c r="R3465" s="10">
        <f t="shared" si="163"/>
        <v>42612.918807870374</v>
      </c>
      <c r="S3465">
        <f t="shared" si="164"/>
        <v>2016</v>
      </c>
    </row>
    <row r="3466" spans="1:19" ht="42.75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8313</v>
      </c>
      <c r="P3466" t="s">
        <v>8314</v>
      </c>
      <c r="Q3466" s="10">
        <f t="shared" si="162"/>
        <v>42605.130057870367</v>
      </c>
      <c r="R3466" s="10">
        <f t="shared" si="163"/>
        <v>42575.130057870367</v>
      </c>
      <c r="S3466">
        <f t="shared" si="164"/>
        <v>2016</v>
      </c>
    </row>
    <row r="3467" spans="1:19" ht="42.75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8313</v>
      </c>
      <c r="P3467" t="s">
        <v>8314</v>
      </c>
      <c r="Q3467" s="10">
        <f t="shared" si="162"/>
        <v>42225.666666666672</v>
      </c>
      <c r="R3467" s="10">
        <f t="shared" si="163"/>
        <v>42200.625833333332</v>
      </c>
      <c r="S3467">
        <f t="shared" si="164"/>
        <v>2015</v>
      </c>
    </row>
    <row r="3468" spans="1:19" ht="28.5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8313</v>
      </c>
      <c r="P3468" t="s">
        <v>8314</v>
      </c>
      <c r="Q3468" s="10">
        <f t="shared" si="162"/>
        <v>42479.977430555555</v>
      </c>
      <c r="R3468" s="10">
        <f t="shared" si="163"/>
        <v>42420.019097222219</v>
      </c>
      <c r="S3468">
        <f t="shared" si="164"/>
        <v>2016</v>
      </c>
    </row>
    <row r="3469" spans="1:19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8313</v>
      </c>
      <c r="P3469" t="s">
        <v>8314</v>
      </c>
      <c r="Q3469" s="10">
        <f t="shared" si="162"/>
        <v>42083.630000000005</v>
      </c>
      <c r="R3469" s="10">
        <f t="shared" si="163"/>
        <v>42053.671666666662</v>
      </c>
      <c r="S3469">
        <f t="shared" si="164"/>
        <v>2015</v>
      </c>
    </row>
    <row r="3470" spans="1:19" ht="42.75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8313</v>
      </c>
      <c r="P3470" t="s">
        <v>8314</v>
      </c>
      <c r="Q3470" s="10">
        <f t="shared" si="162"/>
        <v>42634.125</v>
      </c>
      <c r="R3470" s="10">
        <f t="shared" si="163"/>
        <v>42605.765381944439</v>
      </c>
      <c r="S3470">
        <f t="shared" si="164"/>
        <v>2016</v>
      </c>
    </row>
    <row r="3471" spans="1:19" ht="42.75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8313</v>
      </c>
      <c r="P3471" t="s">
        <v>8314</v>
      </c>
      <c r="Q3471" s="10">
        <f t="shared" si="162"/>
        <v>42488.641724537039</v>
      </c>
      <c r="R3471" s="10">
        <f t="shared" si="163"/>
        <v>42458.641724537039</v>
      </c>
      <c r="S3471">
        <f t="shared" si="164"/>
        <v>2016</v>
      </c>
    </row>
    <row r="3472" spans="1:19" ht="28.5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8313</v>
      </c>
      <c r="P3472" t="s">
        <v>8314</v>
      </c>
      <c r="Q3472" s="10">
        <f t="shared" si="162"/>
        <v>42566.901388888888</v>
      </c>
      <c r="R3472" s="10">
        <f t="shared" si="163"/>
        <v>42529.022013888884</v>
      </c>
      <c r="S3472">
        <f t="shared" si="164"/>
        <v>2016</v>
      </c>
    </row>
    <row r="3473" spans="1:19" ht="42.75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8313</v>
      </c>
      <c r="P3473" t="s">
        <v>8314</v>
      </c>
      <c r="Q3473" s="10">
        <f t="shared" si="162"/>
        <v>41882.833333333336</v>
      </c>
      <c r="R3473" s="10">
        <f t="shared" si="163"/>
        <v>41841.820486111108</v>
      </c>
      <c r="S3473">
        <f t="shared" si="164"/>
        <v>2014</v>
      </c>
    </row>
    <row r="3474" spans="1:19" ht="42.75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8313</v>
      </c>
      <c r="P3474" t="s">
        <v>8314</v>
      </c>
      <c r="Q3474" s="10">
        <f t="shared" si="162"/>
        <v>41949.249305555553</v>
      </c>
      <c r="R3474" s="10">
        <f t="shared" si="163"/>
        <v>41928.170497685183</v>
      </c>
      <c r="S3474">
        <f t="shared" si="164"/>
        <v>2014</v>
      </c>
    </row>
    <row r="3475" spans="1:19" ht="42.75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8313</v>
      </c>
      <c r="P3475" t="s">
        <v>8314</v>
      </c>
      <c r="Q3475" s="10">
        <f t="shared" si="162"/>
        <v>42083.852083333331</v>
      </c>
      <c r="R3475" s="10">
        <f t="shared" si="163"/>
        <v>42062.834444444445</v>
      </c>
      <c r="S3475">
        <f t="shared" si="164"/>
        <v>2015</v>
      </c>
    </row>
    <row r="3476" spans="1:19" ht="42.75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8313</v>
      </c>
      <c r="P3476" t="s">
        <v>8314</v>
      </c>
      <c r="Q3476" s="10">
        <f t="shared" si="162"/>
        <v>42571.501516203702</v>
      </c>
      <c r="R3476" s="10">
        <f t="shared" si="163"/>
        <v>42541.501516203702</v>
      </c>
      <c r="S3476">
        <f t="shared" si="164"/>
        <v>2016</v>
      </c>
    </row>
    <row r="3477" spans="1:19" ht="42.75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8313</v>
      </c>
      <c r="P3477" t="s">
        <v>8314</v>
      </c>
      <c r="Q3477" s="10">
        <f t="shared" si="162"/>
        <v>41946</v>
      </c>
      <c r="R3477" s="10">
        <f t="shared" si="163"/>
        <v>41918.880833333329</v>
      </c>
      <c r="S3477">
        <f t="shared" si="164"/>
        <v>2014</v>
      </c>
    </row>
    <row r="3478" spans="1:19" ht="42.75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8313</v>
      </c>
      <c r="P3478" t="s">
        <v>8314</v>
      </c>
      <c r="Q3478" s="10">
        <f t="shared" si="162"/>
        <v>41939.125</v>
      </c>
      <c r="R3478" s="10">
        <f t="shared" si="163"/>
        <v>41921.279976851853</v>
      </c>
      <c r="S3478">
        <f t="shared" si="164"/>
        <v>2014</v>
      </c>
    </row>
    <row r="3479" spans="1:19" ht="42.75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8313</v>
      </c>
      <c r="P3479" t="s">
        <v>8314</v>
      </c>
      <c r="Q3479" s="10">
        <f t="shared" si="162"/>
        <v>42141.125</v>
      </c>
      <c r="R3479" s="10">
        <f t="shared" si="163"/>
        <v>42128.736608796295</v>
      </c>
      <c r="S3479">
        <f t="shared" si="164"/>
        <v>2015</v>
      </c>
    </row>
    <row r="3480" spans="1:19" ht="42.75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8313</v>
      </c>
      <c r="P3480" t="s">
        <v>8314</v>
      </c>
      <c r="Q3480" s="10">
        <f t="shared" si="162"/>
        <v>42079.875</v>
      </c>
      <c r="R3480" s="10">
        <f t="shared" si="163"/>
        <v>42053.916921296302</v>
      </c>
      <c r="S3480">
        <f t="shared" si="164"/>
        <v>2015</v>
      </c>
    </row>
    <row r="3481" spans="1:19" ht="42.75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8313</v>
      </c>
      <c r="P3481" t="s">
        <v>8314</v>
      </c>
      <c r="Q3481" s="10">
        <f t="shared" si="162"/>
        <v>41811.855092592588</v>
      </c>
      <c r="R3481" s="10">
        <f t="shared" si="163"/>
        <v>41781.855092592588</v>
      </c>
      <c r="S3481">
        <f t="shared" si="164"/>
        <v>2014</v>
      </c>
    </row>
    <row r="3482" spans="1:19" ht="42.75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8313</v>
      </c>
      <c r="P3482" t="s">
        <v>8314</v>
      </c>
      <c r="Q3482" s="10">
        <f t="shared" si="162"/>
        <v>42195.875</v>
      </c>
      <c r="R3482" s="10">
        <f t="shared" si="163"/>
        <v>42171.317442129628</v>
      </c>
      <c r="S3482">
        <f t="shared" si="164"/>
        <v>2015</v>
      </c>
    </row>
    <row r="3483" spans="1:19" ht="42.75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8313</v>
      </c>
      <c r="P3483" t="s">
        <v>8314</v>
      </c>
      <c r="Q3483" s="10">
        <f t="shared" si="162"/>
        <v>42006.24754629629</v>
      </c>
      <c r="R3483" s="10">
        <f t="shared" si="163"/>
        <v>41989.24754629629</v>
      </c>
      <c r="S3483">
        <f t="shared" si="164"/>
        <v>2014</v>
      </c>
    </row>
    <row r="3484" spans="1:19" ht="42.75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8313</v>
      </c>
      <c r="P3484" t="s">
        <v>8314</v>
      </c>
      <c r="Q3484" s="10">
        <f t="shared" si="162"/>
        <v>41826.771597222221</v>
      </c>
      <c r="R3484" s="10">
        <f t="shared" si="163"/>
        <v>41796.771597222221</v>
      </c>
      <c r="S3484">
        <f t="shared" si="164"/>
        <v>2014</v>
      </c>
    </row>
    <row r="3485" spans="1:19" ht="42.75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8313</v>
      </c>
      <c r="P3485" t="s">
        <v>8314</v>
      </c>
      <c r="Q3485" s="10">
        <f t="shared" si="162"/>
        <v>41823.668761574074</v>
      </c>
      <c r="R3485" s="10">
        <f t="shared" si="163"/>
        <v>41793.668761574074</v>
      </c>
      <c r="S3485">
        <f t="shared" si="164"/>
        <v>2014</v>
      </c>
    </row>
    <row r="3486" spans="1:19" ht="42.75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8313</v>
      </c>
      <c r="P3486" t="s">
        <v>8314</v>
      </c>
      <c r="Q3486" s="10">
        <f t="shared" si="162"/>
        <v>42536.760405092587</v>
      </c>
      <c r="R3486" s="10">
        <f t="shared" si="163"/>
        <v>42506.760405092587</v>
      </c>
      <c r="S3486">
        <f t="shared" si="164"/>
        <v>2016</v>
      </c>
    </row>
    <row r="3487" spans="1:19" ht="42.75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8313</v>
      </c>
      <c r="P3487" t="s">
        <v>8314</v>
      </c>
      <c r="Q3487" s="10">
        <f t="shared" si="162"/>
        <v>42402.693055555559</v>
      </c>
      <c r="R3487" s="10">
        <f t="shared" si="163"/>
        <v>42372.693055555559</v>
      </c>
      <c r="S3487">
        <f t="shared" si="164"/>
        <v>2016</v>
      </c>
    </row>
    <row r="3488" spans="1:19" ht="42.75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8313</v>
      </c>
      <c r="P3488" t="s">
        <v>8314</v>
      </c>
      <c r="Q3488" s="10">
        <f t="shared" si="162"/>
        <v>42158.290972222225</v>
      </c>
      <c r="R3488" s="10">
        <f t="shared" si="163"/>
        <v>42126.87501157407</v>
      </c>
      <c r="S3488">
        <f t="shared" si="164"/>
        <v>2015</v>
      </c>
    </row>
    <row r="3489" spans="1:19" ht="42.75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8313</v>
      </c>
      <c r="P3489" t="s">
        <v>8314</v>
      </c>
      <c r="Q3489" s="10">
        <f t="shared" si="162"/>
        <v>42179.940416666665</v>
      </c>
      <c r="R3489" s="10">
        <f t="shared" si="163"/>
        <v>42149.940416666665</v>
      </c>
      <c r="S3489">
        <f t="shared" si="164"/>
        <v>2015</v>
      </c>
    </row>
    <row r="3490" spans="1:19" ht="42.75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8313</v>
      </c>
      <c r="P3490" t="s">
        <v>8314</v>
      </c>
      <c r="Q3490" s="10">
        <f t="shared" si="162"/>
        <v>42111.666666666672</v>
      </c>
      <c r="R3490" s="10">
        <f t="shared" si="163"/>
        <v>42087.768055555556</v>
      </c>
      <c r="S3490">
        <f t="shared" si="164"/>
        <v>2015</v>
      </c>
    </row>
    <row r="3491" spans="1:19" ht="42.75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8313</v>
      </c>
      <c r="P3491" t="s">
        <v>8314</v>
      </c>
      <c r="Q3491" s="10">
        <f t="shared" si="162"/>
        <v>41783.875</v>
      </c>
      <c r="R3491" s="10">
        <f t="shared" si="163"/>
        <v>41753.635775462964</v>
      </c>
      <c r="S3491">
        <f t="shared" si="164"/>
        <v>2014</v>
      </c>
    </row>
    <row r="3492" spans="1:19" ht="42.75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8313</v>
      </c>
      <c r="P3492" t="s">
        <v>8314</v>
      </c>
      <c r="Q3492" s="10">
        <f t="shared" si="162"/>
        <v>42473.802361111113</v>
      </c>
      <c r="R3492" s="10">
        <f t="shared" si="163"/>
        <v>42443.802361111113</v>
      </c>
      <c r="S3492">
        <f t="shared" si="164"/>
        <v>2016</v>
      </c>
    </row>
    <row r="3493" spans="1:19" ht="42.75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8313</v>
      </c>
      <c r="P3493" t="s">
        <v>8314</v>
      </c>
      <c r="Q3493" s="10">
        <f t="shared" si="162"/>
        <v>42142.249814814815</v>
      </c>
      <c r="R3493" s="10">
        <f t="shared" si="163"/>
        <v>42121.249814814815</v>
      </c>
      <c r="S3493">
        <f t="shared" si="164"/>
        <v>2015</v>
      </c>
    </row>
    <row r="3494" spans="1:19" ht="42.75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8313</v>
      </c>
      <c r="P3494" t="s">
        <v>8314</v>
      </c>
      <c r="Q3494" s="10">
        <f t="shared" si="162"/>
        <v>42303.009224537032</v>
      </c>
      <c r="R3494" s="10">
        <f t="shared" si="163"/>
        <v>42268.009224537032</v>
      </c>
      <c r="S3494">
        <f t="shared" si="164"/>
        <v>2015</v>
      </c>
    </row>
    <row r="3495" spans="1:19" ht="42.75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8313</v>
      </c>
      <c r="P3495" t="s">
        <v>8314</v>
      </c>
      <c r="Q3495" s="10">
        <f t="shared" si="162"/>
        <v>41868.21597222222</v>
      </c>
      <c r="R3495" s="10">
        <f t="shared" si="163"/>
        <v>41848.866157407407</v>
      </c>
      <c r="S3495">
        <f t="shared" si="164"/>
        <v>2014</v>
      </c>
    </row>
    <row r="3496" spans="1:19" ht="42.75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8313</v>
      </c>
      <c r="P3496" t="s">
        <v>8314</v>
      </c>
      <c r="Q3496" s="10">
        <f t="shared" si="162"/>
        <v>42700.25</v>
      </c>
      <c r="R3496" s="10">
        <f t="shared" si="163"/>
        <v>42689.214988425927</v>
      </c>
      <c r="S3496">
        <f t="shared" si="164"/>
        <v>2016</v>
      </c>
    </row>
    <row r="3497" spans="1:19" ht="42.75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8313</v>
      </c>
      <c r="P3497" t="s">
        <v>8314</v>
      </c>
      <c r="Q3497" s="10">
        <f t="shared" si="162"/>
        <v>41944.720833333333</v>
      </c>
      <c r="R3497" s="10">
        <f t="shared" si="163"/>
        <v>41915.762835648151</v>
      </c>
      <c r="S3497">
        <f t="shared" si="164"/>
        <v>2014</v>
      </c>
    </row>
    <row r="3498" spans="1:19" ht="42.75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8313</v>
      </c>
      <c r="P3498" t="s">
        <v>8314</v>
      </c>
      <c r="Q3498" s="10">
        <f t="shared" si="162"/>
        <v>42624.846828703703</v>
      </c>
      <c r="R3498" s="10">
        <f t="shared" si="163"/>
        <v>42584.846828703703</v>
      </c>
      <c r="S3498">
        <f t="shared" si="164"/>
        <v>2016</v>
      </c>
    </row>
    <row r="3499" spans="1:19" ht="42.75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8313</v>
      </c>
      <c r="P3499" t="s">
        <v>8314</v>
      </c>
      <c r="Q3499" s="10">
        <f t="shared" si="162"/>
        <v>42523.916666666672</v>
      </c>
      <c r="R3499" s="10">
        <f t="shared" si="163"/>
        <v>42511.741944444439</v>
      </c>
      <c r="S3499">
        <f t="shared" si="164"/>
        <v>2016</v>
      </c>
    </row>
    <row r="3500" spans="1:19" ht="42.75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8313</v>
      </c>
      <c r="P3500" t="s">
        <v>8314</v>
      </c>
      <c r="Q3500" s="10">
        <f t="shared" si="162"/>
        <v>42518.905555555553</v>
      </c>
      <c r="R3500" s="10">
        <f t="shared" si="163"/>
        <v>42459.15861111111</v>
      </c>
      <c r="S3500">
        <f t="shared" si="164"/>
        <v>2016</v>
      </c>
    </row>
    <row r="3501" spans="1:19" ht="42.75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8313</v>
      </c>
      <c r="P3501" t="s">
        <v>8314</v>
      </c>
      <c r="Q3501" s="10">
        <f t="shared" si="162"/>
        <v>42186.290972222225</v>
      </c>
      <c r="R3501" s="10">
        <f t="shared" si="163"/>
        <v>42132.036168981482</v>
      </c>
      <c r="S3501">
        <f t="shared" si="164"/>
        <v>2015</v>
      </c>
    </row>
    <row r="3502" spans="1:19" ht="42.75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8313</v>
      </c>
      <c r="P3502" t="s">
        <v>8314</v>
      </c>
      <c r="Q3502" s="10">
        <f t="shared" si="162"/>
        <v>42436.207638888889</v>
      </c>
      <c r="R3502" s="10">
        <f t="shared" si="163"/>
        <v>42419.91942129629</v>
      </c>
      <c r="S3502">
        <f t="shared" si="164"/>
        <v>2016</v>
      </c>
    </row>
    <row r="3503" spans="1:19" ht="42.75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8313</v>
      </c>
      <c r="P3503" t="s">
        <v>8314</v>
      </c>
      <c r="Q3503" s="10">
        <f t="shared" si="162"/>
        <v>42258.763831018514</v>
      </c>
      <c r="R3503" s="10">
        <f t="shared" si="163"/>
        <v>42233.763831018514</v>
      </c>
      <c r="S3503">
        <f t="shared" si="164"/>
        <v>2015</v>
      </c>
    </row>
    <row r="3504" spans="1:19" ht="42.75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8313</v>
      </c>
      <c r="P3504" t="s">
        <v>8314</v>
      </c>
      <c r="Q3504" s="10">
        <f t="shared" si="162"/>
        <v>42445.165972222225</v>
      </c>
      <c r="R3504" s="10">
        <f t="shared" si="163"/>
        <v>42430.839398148149</v>
      </c>
      <c r="S3504">
        <f t="shared" si="164"/>
        <v>2016</v>
      </c>
    </row>
    <row r="3505" spans="1:19" ht="42.75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8313</v>
      </c>
      <c r="P3505" t="s">
        <v>8314</v>
      </c>
      <c r="Q3505" s="10">
        <f t="shared" si="162"/>
        <v>42575.478333333333</v>
      </c>
      <c r="R3505" s="10">
        <f t="shared" si="163"/>
        <v>42545.478333333333</v>
      </c>
      <c r="S3505">
        <f t="shared" si="164"/>
        <v>2016</v>
      </c>
    </row>
    <row r="3506" spans="1:19" ht="42.75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8313</v>
      </c>
      <c r="P3506" t="s">
        <v>8314</v>
      </c>
      <c r="Q3506" s="10">
        <f t="shared" si="162"/>
        <v>42327.790405092594</v>
      </c>
      <c r="R3506" s="10">
        <f t="shared" si="163"/>
        <v>42297.748738425929</v>
      </c>
      <c r="S3506">
        <f t="shared" si="164"/>
        <v>2015</v>
      </c>
    </row>
    <row r="3507" spans="1:19" ht="85.5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8313</v>
      </c>
      <c r="P3507" t="s">
        <v>8314</v>
      </c>
      <c r="Q3507" s="10">
        <f t="shared" si="162"/>
        <v>41772.166666666664</v>
      </c>
      <c r="R3507" s="10">
        <f t="shared" si="163"/>
        <v>41760.935706018521</v>
      </c>
      <c r="S3507">
        <f t="shared" si="164"/>
        <v>2014</v>
      </c>
    </row>
    <row r="3508" spans="1:19" ht="42.75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8313</v>
      </c>
      <c r="P3508" t="s">
        <v>8314</v>
      </c>
      <c r="Q3508" s="10">
        <f t="shared" si="162"/>
        <v>41874.734259259261</v>
      </c>
      <c r="R3508" s="10">
        <f t="shared" si="163"/>
        <v>41829.734259259261</v>
      </c>
      <c r="S3508">
        <f t="shared" si="164"/>
        <v>2014</v>
      </c>
    </row>
    <row r="3509" spans="1:19" ht="42.75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8313</v>
      </c>
      <c r="P3509" t="s">
        <v>8314</v>
      </c>
      <c r="Q3509" s="10">
        <f t="shared" si="162"/>
        <v>42521.92288194444</v>
      </c>
      <c r="R3509" s="10">
        <f t="shared" si="163"/>
        <v>42491.92288194444</v>
      </c>
      <c r="S3509">
        <f t="shared" si="164"/>
        <v>2016</v>
      </c>
    </row>
    <row r="3510" spans="1:19" ht="42.75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8313</v>
      </c>
      <c r="P3510" t="s">
        <v>8314</v>
      </c>
      <c r="Q3510" s="10">
        <f t="shared" si="162"/>
        <v>42500.875</v>
      </c>
      <c r="R3510" s="10">
        <f t="shared" si="163"/>
        <v>42477.729780092588</v>
      </c>
      <c r="S3510">
        <f t="shared" si="164"/>
        <v>2016</v>
      </c>
    </row>
    <row r="3511" spans="1:19" ht="42.75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8313</v>
      </c>
      <c r="P3511" t="s">
        <v>8314</v>
      </c>
      <c r="Q3511" s="10">
        <f t="shared" si="162"/>
        <v>41964.204861111109</v>
      </c>
      <c r="R3511" s="10">
        <f t="shared" si="163"/>
        <v>41950.859560185185</v>
      </c>
      <c r="S3511">
        <f t="shared" si="164"/>
        <v>2014</v>
      </c>
    </row>
    <row r="3512" spans="1:19" ht="42.75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8313</v>
      </c>
      <c r="P3512" t="s">
        <v>8314</v>
      </c>
      <c r="Q3512" s="10">
        <f t="shared" si="162"/>
        <v>41822.62090277778</v>
      </c>
      <c r="R3512" s="10">
        <f t="shared" si="163"/>
        <v>41802.62090277778</v>
      </c>
      <c r="S3512">
        <f t="shared" si="164"/>
        <v>2014</v>
      </c>
    </row>
    <row r="3513" spans="1:19" ht="42.75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8313</v>
      </c>
      <c r="P3513" t="s">
        <v>8314</v>
      </c>
      <c r="Q3513" s="10">
        <f t="shared" si="162"/>
        <v>41950.770833333336</v>
      </c>
      <c r="R3513" s="10">
        <f t="shared" si="163"/>
        <v>41927.873784722222</v>
      </c>
      <c r="S3513">
        <f t="shared" si="164"/>
        <v>2014</v>
      </c>
    </row>
    <row r="3514" spans="1:19" ht="42.75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8313</v>
      </c>
      <c r="P3514" t="s">
        <v>8314</v>
      </c>
      <c r="Q3514" s="10">
        <f t="shared" si="162"/>
        <v>42117.49527777778</v>
      </c>
      <c r="R3514" s="10">
        <f t="shared" si="163"/>
        <v>42057.536944444444</v>
      </c>
      <c r="S3514">
        <f t="shared" si="164"/>
        <v>2015</v>
      </c>
    </row>
    <row r="3515" spans="1:19" ht="42.75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8313</v>
      </c>
      <c r="P3515" t="s">
        <v>8314</v>
      </c>
      <c r="Q3515" s="10">
        <f t="shared" si="162"/>
        <v>41794.207638888889</v>
      </c>
      <c r="R3515" s="10">
        <f t="shared" si="163"/>
        <v>41781.096203703702</v>
      </c>
      <c r="S3515">
        <f t="shared" si="164"/>
        <v>2014</v>
      </c>
    </row>
    <row r="3516" spans="1:19" ht="42.75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8313</v>
      </c>
      <c r="P3516" t="s">
        <v>8314</v>
      </c>
      <c r="Q3516" s="10">
        <f t="shared" si="162"/>
        <v>42037.207638888889</v>
      </c>
      <c r="R3516" s="10">
        <f t="shared" si="163"/>
        <v>42020.846666666665</v>
      </c>
      <c r="S3516">
        <f t="shared" si="164"/>
        <v>2015</v>
      </c>
    </row>
    <row r="3517" spans="1:19" ht="42.75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8313</v>
      </c>
      <c r="P3517" t="s">
        <v>8314</v>
      </c>
      <c r="Q3517" s="10">
        <f t="shared" si="162"/>
        <v>42155.772812499999</v>
      </c>
      <c r="R3517" s="10">
        <f t="shared" si="163"/>
        <v>42125.772812499999</v>
      </c>
      <c r="S3517">
        <f t="shared" si="164"/>
        <v>2015</v>
      </c>
    </row>
    <row r="3518" spans="1:19" ht="42.75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8313</v>
      </c>
      <c r="P3518" t="s">
        <v>8314</v>
      </c>
      <c r="Q3518" s="10">
        <f t="shared" si="162"/>
        <v>41890.125</v>
      </c>
      <c r="R3518" s="10">
        <f t="shared" si="163"/>
        <v>41856.010069444441</v>
      </c>
      <c r="S3518">
        <f t="shared" si="164"/>
        <v>2014</v>
      </c>
    </row>
    <row r="3519" spans="1:19" ht="42.75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8313</v>
      </c>
      <c r="P3519" t="s">
        <v>8314</v>
      </c>
      <c r="Q3519" s="10">
        <f t="shared" si="162"/>
        <v>41824.458333333336</v>
      </c>
      <c r="R3519" s="10">
        <f t="shared" si="163"/>
        <v>41794.817523148151</v>
      </c>
      <c r="S3519">
        <f t="shared" si="164"/>
        <v>2014</v>
      </c>
    </row>
    <row r="3520" spans="1:19" ht="42.75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8313</v>
      </c>
      <c r="P3520" t="s">
        <v>8314</v>
      </c>
      <c r="Q3520" s="10">
        <f t="shared" si="162"/>
        <v>41914.597916666666</v>
      </c>
      <c r="R3520" s="10">
        <f t="shared" si="163"/>
        <v>41893.783553240741</v>
      </c>
      <c r="S3520">
        <f t="shared" si="164"/>
        <v>2014</v>
      </c>
    </row>
    <row r="3521" spans="1:19" ht="42.75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8313</v>
      </c>
      <c r="P3521" t="s">
        <v>8314</v>
      </c>
      <c r="Q3521" s="10">
        <f t="shared" si="162"/>
        <v>42067.598958333328</v>
      </c>
      <c r="R3521" s="10">
        <f t="shared" si="163"/>
        <v>42037.598958333328</v>
      </c>
      <c r="S3521">
        <f t="shared" si="164"/>
        <v>2015</v>
      </c>
    </row>
    <row r="3522" spans="1:19" ht="28.5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8313</v>
      </c>
      <c r="P3522" t="s">
        <v>8314</v>
      </c>
      <c r="Q3522" s="10">
        <f t="shared" si="162"/>
        <v>42253.57430555555</v>
      </c>
      <c r="R3522" s="10">
        <f t="shared" si="163"/>
        <v>42227.824212962965</v>
      </c>
      <c r="S3522">
        <f t="shared" si="164"/>
        <v>2015</v>
      </c>
    </row>
    <row r="3523" spans="1:19" ht="42.75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8313</v>
      </c>
      <c r="P3523" t="s">
        <v>8314</v>
      </c>
      <c r="Q3523" s="10">
        <f t="shared" ref="Q3523:Q3586" si="165">(I3523/60/60/24)+DATE(1970,1,1)</f>
        <v>41911.361342592594</v>
      </c>
      <c r="R3523" s="10">
        <f t="shared" ref="R3523:R3586" si="166">(J3523/60/60/24)+DATE(1970, 1,1)</f>
        <v>41881.361342592594</v>
      </c>
      <c r="S3523">
        <f t="shared" ref="S3523:S3586" si="167">YEAR(R3523)</f>
        <v>2014</v>
      </c>
    </row>
    <row r="3524" spans="1:19" ht="42.75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8313</v>
      </c>
      <c r="P3524" t="s">
        <v>8314</v>
      </c>
      <c r="Q3524" s="10">
        <f t="shared" si="165"/>
        <v>42262.420833333337</v>
      </c>
      <c r="R3524" s="10">
        <f t="shared" si="166"/>
        <v>42234.789884259255</v>
      </c>
      <c r="S3524">
        <f t="shared" si="167"/>
        <v>2015</v>
      </c>
    </row>
    <row r="3525" spans="1:19" ht="42.75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8313</v>
      </c>
      <c r="P3525" t="s">
        <v>8314</v>
      </c>
      <c r="Q3525" s="10">
        <f t="shared" si="165"/>
        <v>42638.958333333328</v>
      </c>
      <c r="R3525" s="10">
        <f t="shared" si="166"/>
        <v>42581.397546296299</v>
      </c>
      <c r="S3525">
        <f t="shared" si="167"/>
        <v>2016</v>
      </c>
    </row>
    <row r="3526" spans="1:19" ht="42.75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8313</v>
      </c>
      <c r="P3526" t="s">
        <v>8314</v>
      </c>
      <c r="Q3526" s="10">
        <f t="shared" si="165"/>
        <v>41895.166666666664</v>
      </c>
      <c r="R3526" s="10">
        <f t="shared" si="166"/>
        <v>41880.76357638889</v>
      </c>
      <c r="S3526">
        <f t="shared" si="167"/>
        <v>2014</v>
      </c>
    </row>
    <row r="3527" spans="1:19" ht="42.75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8313</v>
      </c>
      <c r="P3527" t="s">
        <v>8314</v>
      </c>
      <c r="Q3527" s="10">
        <f t="shared" si="165"/>
        <v>42225.666666666672</v>
      </c>
      <c r="R3527" s="10">
        <f t="shared" si="166"/>
        <v>42214.6956712963</v>
      </c>
      <c r="S3527">
        <f t="shared" si="167"/>
        <v>2015</v>
      </c>
    </row>
    <row r="3528" spans="1:19" ht="42.75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8313</v>
      </c>
      <c r="P3528" t="s">
        <v>8314</v>
      </c>
      <c r="Q3528" s="10">
        <f t="shared" si="165"/>
        <v>42488.249305555553</v>
      </c>
      <c r="R3528" s="10">
        <f t="shared" si="166"/>
        <v>42460.335312499999</v>
      </c>
      <c r="S3528">
        <f t="shared" si="167"/>
        <v>2016</v>
      </c>
    </row>
    <row r="3529" spans="1:19" ht="42.75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8313</v>
      </c>
      <c r="P3529" t="s">
        <v>8314</v>
      </c>
      <c r="Q3529" s="10">
        <f t="shared" si="165"/>
        <v>42196.165972222225</v>
      </c>
      <c r="R3529" s="10">
        <f t="shared" si="166"/>
        <v>42167.023206018523</v>
      </c>
      <c r="S3529">
        <f t="shared" si="167"/>
        <v>2015</v>
      </c>
    </row>
    <row r="3530" spans="1:19" ht="42.75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8313</v>
      </c>
      <c r="P3530" t="s">
        <v>8314</v>
      </c>
      <c r="Q3530" s="10">
        <f t="shared" si="165"/>
        <v>42753.50136574074</v>
      </c>
      <c r="R3530" s="10">
        <f t="shared" si="166"/>
        <v>42733.50136574074</v>
      </c>
      <c r="S3530">
        <f t="shared" si="167"/>
        <v>2016</v>
      </c>
    </row>
    <row r="3531" spans="1:19" ht="42.75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8313</v>
      </c>
      <c r="P3531" t="s">
        <v>8314</v>
      </c>
      <c r="Q3531" s="10">
        <f t="shared" si="165"/>
        <v>42198.041666666672</v>
      </c>
      <c r="R3531" s="10">
        <f t="shared" si="166"/>
        <v>42177.761782407411</v>
      </c>
      <c r="S3531">
        <f t="shared" si="167"/>
        <v>2015</v>
      </c>
    </row>
    <row r="3532" spans="1:19" ht="42.75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8313</v>
      </c>
      <c r="P3532" t="s">
        <v>8314</v>
      </c>
      <c r="Q3532" s="10">
        <f t="shared" si="165"/>
        <v>42470.833333333328</v>
      </c>
      <c r="R3532" s="10">
        <f t="shared" si="166"/>
        <v>42442.623344907406</v>
      </c>
      <c r="S3532">
        <f t="shared" si="167"/>
        <v>2016</v>
      </c>
    </row>
    <row r="3533" spans="1:19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8313</v>
      </c>
      <c r="P3533" t="s">
        <v>8314</v>
      </c>
      <c r="Q3533" s="10">
        <f t="shared" si="165"/>
        <v>42551.654328703706</v>
      </c>
      <c r="R3533" s="10">
        <f t="shared" si="166"/>
        <v>42521.654328703706</v>
      </c>
      <c r="S3533">
        <f t="shared" si="167"/>
        <v>2016</v>
      </c>
    </row>
    <row r="3534" spans="1:19" ht="42.75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8313</v>
      </c>
      <c r="P3534" t="s">
        <v>8314</v>
      </c>
      <c r="Q3534" s="10">
        <f t="shared" si="165"/>
        <v>41900.165972222225</v>
      </c>
      <c r="R3534" s="10">
        <f t="shared" si="166"/>
        <v>41884.599849537037</v>
      </c>
      <c r="S3534">
        <f t="shared" si="167"/>
        <v>2014</v>
      </c>
    </row>
    <row r="3535" spans="1:19" ht="57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8313</v>
      </c>
      <c r="P3535" t="s">
        <v>8314</v>
      </c>
      <c r="Q3535" s="10">
        <f t="shared" si="165"/>
        <v>42319.802858796291</v>
      </c>
      <c r="R3535" s="10">
        <f t="shared" si="166"/>
        <v>42289.761192129634</v>
      </c>
      <c r="S3535">
        <f t="shared" si="167"/>
        <v>2015</v>
      </c>
    </row>
    <row r="3536" spans="1:19" ht="28.5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8313</v>
      </c>
      <c r="P3536" t="s">
        <v>8314</v>
      </c>
      <c r="Q3536" s="10">
        <f t="shared" si="165"/>
        <v>42278.6252662037</v>
      </c>
      <c r="R3536" s="10">
        <f t="shared" si="166"/>
        <v>42243.6252662037</v>
      </c>
      <c r="S3536">
        <f t="shared" si="167"/>
        <v>2015</v>
      </c>
    </row>
    <row r="3537" spans="1:19" ht="42.75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8313</v>
      </c>
      <c r="P3537" t="s">
        <v>8314</v>
      </c>
      <c r="Q3537" s="10">
        <f t="shared" si="165"/>
        <v>42279.75</v>
      </c>
      <c r="R3537" s="10">
        <f t="shared" si="166"/>
        <v>42248.640162037031</v>
      </c>
      <c r="S3537">
        <f t="shared" si="167"/>
        <v>2015</v>
      </c>
    </row>
    <row r="3538" spans="1:19" ht="42.75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8313</v>
      </c>
      <c r="P3538" t="s">
        <v>8314</v>
      </c>
      <c r="Q3538" s="10">
        <f t="shared" si="165"/>
        <v>42358.499305555553</v>
      </c>
      <c r="R3538" s="10">
        <f t="shared" si="166"/>
        <v>42328.727141203708</v>
      </c>
      <c r="S3538">
        <f t="shared" si="167"/>
        <v>2015</v>
      </c>
    </row>
    <row r="3539" spans="1:19" ht="42.75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8313</v>
      </c>
      <c r="P3539" t="s">
        <v>8314</v>
      </c>
      <c r="Q3539" s="10">
        <f t="shared" si="165"/>
        <v>41960.332638888889</v>
      </c>
      <c r="R3539" s="10">
        <f t="shared" si="166"/>
        <v>41923.354351851849</v>
      </c>
      <c r="S3539">
        <f t="shared" si="167"/>
        <v>2014</v>
      </c>
    </row>
    <row r="3540" spans="1:19" ht="42.75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8313</v>
      </c>
      <c r="P3540" t="s">
        <v>8314</v>
      </c>
      <c r="Q3540" s="10">
        <f t="shared" si="165"/>
        <v>42599.420601851853</v>
      </c>
      <c r="R3540" s="10">
        <f t="shared" si="166"/>
        <v>42571.420601851853</v>
      </c>
      <c r="S3540">
        <f t="shared" si="167"/>
        <v>2016</v>
      </c>
    </row>
    <row r="3541" spans="1:19" ht="42.75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8313</v>
      </c>
      <c r="P3541" t="s">
        <v>8314</v>
      </c>
      <c r="Q3541" s="10">
        <f t="shared" si="165"/>
        <v>42621.756041666667</v>
      </c>
      <c r="R3541" s="10">
        <f t="shared" si="166"/>
        <v>42600.756041666667</v>
      </c>
      <c r="S3541">
        <f t="shared" si="167"/>
        <v>2016</v>
      </c>
    </row>
    <row r="3542" spans="1:19" ht="57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8313</v>
      </c>
      <c r="P3542" t="s">
        <v>8314</v>
      </c>
      <c r="Q3542" s="10">
        <f t="shared" si="165"/>
        <v>42547.003368055557</v>
      </c>
      <c r="R3542" s="10">
        <f t="shared" si="166"/>
        <v>42517.003368055557</v>
      </c>
      <c r="S3542">
        <f t="shared" si="167"/>
        <v>2016</v>
      </c>
    </row>
    <row r="3543" spans="1:19" ht="42.75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8313</v>
      </c>
      <c r="P3543" t="s">
        <v>8314</v>
      </c>
      <c r="Q3543" s="10">
        <f t="shared" si="165"/>
        <v>42247.730034722219</v>
      </c>
      <c r="R3543" s="10">
        <f t="shared" si="166"/>
        <v>42222.730034722219</v>
      </c>
      <c r="S3543">
        <f t="shared" si="167"/>
        <v>2015</v>
      </c>
    </row>
    <row r="3544" spans="1:19" ht="42.75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8313</v>
      </c>
      <c r="P3544" t="s">
        <v>8314</v>
      </c>
      <c r="Q3544" s="10">
        <f t="shared" si="165"/>
        <v>41889.599791666667</v>
      </c>
      <c r="R3544" s="10">
        <f t="shared" si="166"/>
        <v>41829.599791666667</v>
      </c>
      <c r="S3544">
        <f t="shared" si="167"/>
        <v>2014</v>
      </c>
    </row>
    <row r="3545" spans="1:19" ht="42.75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8313</v>
      </c>
      <c r="P3545" t="s">
        <v>8314</v>
      </c>
      <c r="Q3545" s="10">
        <f t="shared" si="165"/>
        <v>42180.755312499998</v>
      </c>
      <c r="R3545" s="10">
        <f t="shared" si="166"/>
        <v>42150.755312499998</v>
      </c>
      <c r="S3545">
        <f t="shared" si="167"/>
        <v>2015</v>
      </c>
    </row>
    <row r="3546" spans="1:19" ht="28.5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8313</v>
      </c>
      <c r="P3546" t="s">
        <v>8314</v>
      </c>
      <c r="Q3546" s="10">
        <f t="shared" si="165"/>
        <v>42070.831678240742</v>
      </c>
      <c r="R3546" s="10">
        <f t="shared" si="166"/>
        <v>42040.831678240742</v>
      </c>
      <c r="S3546">
        <f t="shared" si="167"/>
        <v>2015</v>
      </c>
    </row>
    <row r="3547" spans="1:19" ht="42.75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8313</v>
      </c>
      <c r="P3547" t="s">
        <v>8314</v>
      </c>
      <c r="Q3547" s="10">
        <f t="shared" si="165"/>
        <v>42105.807395833333</v>
      </c>
      <c r="R3547" s="10">
        <f t="shared" si="166"/>
        <v>42075.807395833333</v>
      </c>
      <c r="S3547">
        <f t="shared" si="167"/>
        <v>2015</v>
      </c>
    </row>
    <row r="3548" spans="1:19" ht="42.75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8313</v>
      </c>
      <c r="P3548" t="s">
        <v>8314</v>
      </c>
      <c r="Q3548" s="10">
        <f t="shared" si="165"/>
        <v>42095.165972222225</v>
      </c>
      <c r="R3548" s="10">
        <f t="shared" si="166"/>
        <v>42073.660694444443</v>
      </c>
      <c r="S3548">
        <f t="shared" si="167"/>
        <v>2015</v>
      </c>
    </row>
    <row r="3549" spans="1:19" ht="42.75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8313</v>
      </c>
      <c r="P3549" t="s">
        <v>8314</v>
      </c>
      <c r="Q3549" s="10">
        <f t="shared" si="165"/>
        <v>42504.165972222225</v>
      </c>
      <c r="R3549" s="10">
        <f t="shared" si="166"/>
        <v>42480.078715277778</v>
      </c>
      <c r="S3549">
        <f t="shared" si="167"/>
        <v>2016</v>
      </c>
    </row>
    <row r="3550" spans="1:19" ht="42.75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8313</v>
      </c>
      <c r="P3550" t="s">
        <v>8314</v>
      </c>
      <c r="Q3550" s="10">
        <f t="shared" si="165"/>
        <v>42434.041666666672</v>
      </c>
      <c r="R3550" s="10">
        <f t="shared" si="166"/>
        <v>42411.942291666666</v>
      </c>
      <c r="S3550">
        <f t="shared" si="167"/>
        <v>2016</v>
      </c>
    </row>
    <row r="3551" spans="1:19" ht="42.75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8313</v>
      </c>
      <c r="P3551" t="s">
        <v>8314</v>
      </c>
      <c r="Q3551" s="10">
        <f t="shared" si="165"/>
        <v>42251.394363425927</v>
      </c>
      <c r="R3551" s="10">
        <f t="shared" si="166"/>
        <v>42223.394363425927</v>
      </c>
      <c r="S3551">
        <f t="shared" si="167"/>
        <v>2015</v>
      </c>
    </row>
    <row r="3552" spans="1:19" ht="42.75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8313</v>
      </c>
      <c r="P3552" t="s">
        <v>8314</v>
      </c>
      <c r="Q3552" s="10">
        <f t="shared" si="165"/>
        <v>42492.893495370372</v>
      </c>
      <c r="R3552" s="10">
        <f t="shared" si="166"/>
        <v>42462.893495370372</v>
      </c>
      <c r="S3552">
        <f t="shared" si="167"/>
        <v>2016</v>
      </c>
    </row>
    <row r="3553" spans="1:19" ht="42.75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8313</v>
      </c>
      <c r="P3553" t="s">
        <v>8314</v>
      </c>
      <c r="Q3553" s="10">
        <f t="shared" si="165"/>
        <v>41781.921527777777</v>
      </c>
      <c r="R3553" s="10">
        <f t="shared" si="166"/>
        <v>41753.515856481477</v>
      </c>
      <c r="S3553">
        <f t="shared" si="167"/>
        <v>2014</v>
      </c>
    </row>
    <row r="3554" spans="1:19" ht="42.75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8313</v>
      </c>
      <c r="P3554" t="s">
        <v>8314</v>
      </c>
      <c r="Q3554" s="10">
        <f t="shared" si="165"/>
        <v>41818.587083333332</v>
      </c>
      <c r="R3554" s="10">
        <f t="shared" si="166"/>
        <v>41788.587083333332</v>
      </c>
      <c r="S3554">
        <f t="shared" si="167"/>
        <v>2014</v>
      </c>
    </row>
    <row r="3555" spans="1:19" ht="42.75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8313</v>
      </c>
      <c r="P3555" t="s">
        <v>8314</v>
      </c>
      <c r="Q3555" s="10">
        <f t="shared" si="165"/>
        <v>42228</v>
      </c>
      <c r="R3555" s="10">
        <f t="shared" si="166"/>
        <v>42196.028703703705</v>
      </c>
      <c r="S3555">
        <f t="shared" si="167"/>
        <v>2015</v>
      </c>
    </row>
    <row r="3556" spans="1:19" ht="42.75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8313</v>
      </c>
      <c r="P3556" t="s">
        <v>8314</v>
      </c>
      <c r="Q3556" s="10">
        <f t="shared" si="165"/>
        <v>42046.708333333328</v>
      </c>
      <c r="R3556" s="10">
        <f t="shared" si="166"/>
        <v>42016.050451388888</v>
      </c>
      <c r="S3556">
        <f t="shared" si="167"/>
        <v>2015</v>
      </c>
    </row>
    <row r="3557" spans="1:19" ht="42.75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8313</v>
      </c>
      <c r="P3557" t="s">
        <v>8314</v>
      </c>
      <c r="Q3557" s="10">
        <f t="shared" si="165"/>
        <v>42691.483726851846</v>
      </c>
      <c r="R3557" s="10">
        <f t="shared" si="166"/>
        <v>42661.442060185189</v>
      </c>
      <c r="S3557">
        <f t="shared" si="167"/>
        <v>2016</v>
      </c>
    </row>
    <row r="3558" spans="1:19" ht="42.75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8313</v>
      </c>
      <c r="P3558" t="s">
        <v>8314</v>
      </c>
      <c r="Q3558" s="10">
        <f t="shared" si="165"/>
        <v>41868.649583333332</v>
      </c>
      <c r="R3558" s="10">
        <f t="shared" si="166"/>
        <v>41808.649583333332</v>
      </c>
      <c r="S3558">
        <f t="shared" si="167"/>
        <v>2014</v>
      </c>
    </row>
    <row r="3559" spans="1:19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8313</v>
      </c>
      <c r="P3559" t="s">
        <v>8314</v>
      </c>
      <c r="Q3559" s="10">
        <f t="shared" si="165"/>
        <v>41764.276747685188</v>
      </c>
      <c r="R3559" s="10">
        <f t="shared" si="166"/>
        <v>41730.276747685188</v>
      </c>
      <c r="S3559">
        <f t="shared" si="167"/>
        <v>2014</v>
      </c>
    </row>
    <row r="3560" spans="1:19" ht="42.75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8313</v>
      </c>
      <c r="P3560" t="s">
        <v>8314</v>
      </c>
      <c r="Q3560" s="10">
        <f t="shared" si="165"/>
        <v>42181.875</v>
      </c>
      <c r="R3560" s="10">
        <f t="shared" si="166"/>
        <v>42139.816840277781</v>
      </c>
      <c r="S3560">
        <f t="shared" si="167"/>
        <v>2015</v>
      </c>
    </row>
    <row r="3561" spans="1:19" ht="42.75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8313</v>
      </c>
      <c r="P3561" t="s">
        <v>8314</v>
      </c>
      <c r="Q3561" s="10">
        <f t="shared" si="165"/>
        <v>42216.373611111107</v>
      </c>
      <c r="R3561" s="10">
        <f t="shared" si="166"/>
        <v>42194.096157407403</v>
      </c>
      <c r="S3561">
        <f t="shared" si="167"/>
        <v>2015</v>
      </c>
    </row>
    <row r="3562" spans="1:19" ht="42.75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8313</v>
      </c>
      <c r="P3562" t="s">
        <v>8314</v>
      </c>
      <c r="Q3562" s="10">
        <f t="shared" si="165"/>
        <v>42151.114583333328</v>
      </c>
      <c r="R3562" s="10">
        <f t="shared" si="166"/>
        <v>42115.889652777783</v>
      </c>
      <c r="S3562">
        <f t="shared" si="167"/>
        <v>2015</v>
      </c>
    </row>
    <row r="3563" spans="1:19" ht="99.75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8313</v>
      </c>
      <c r="P3563" t="s">
        <v>8314</v>
      </c>
      <c r="Q3563" s="10">
        <f t="shared" si="165"/>
        <v>42221.774999999994</v>
      </c>
      <c r="R3563" s="10">
        <f t="shared" si="166"/>
        <v>42203.680300925931</v>
      </c>
      <c r="S3563">
        <f t="shared" si="167"/>
        <v>2015</v>
      </c>
    </row>
    <row r="3564" spans="1:19" ht="42.75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8313</v>
      </c>
      <c r="P3564" t="s">
        <v>8314</v>
      </c>
      <c r="Q3564" s="10">
        <f t="shared" si="165"/>
        <v>42442.916666666672</v>
      </c>
      <c r="R3564" s="10">
        <f t="shared" si="166"/>
        <v>42433.761886574073</v>
      </c>
      <c r="S3564">
        <f t="shared" si="167"/>
        <v>2016</v>
      </c>
    </row>
    <row r="3565" spans="1:19" ht="42.75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8313</v>
      </c>
      <c r="P3565" t="s">
        <v>8314</v>
      </c>
      <c r="Q3565" s="10">
        <f t="shared" si="165"/>
        <v>42583.791666666672</v>
      </c>
      <c r="R3565" s="10">
        <f t="shared" si="166"/>
        <v>42555.671944444446</v>
      </c>
      <c r="S3565">
        <f t="shared" si="167"/>
        <v>2016</v>
      </c>
    </row>
    <row r="3566" spans="1:19" ht="28.5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8313</v>
      </c>
      <c r="P3566" t="s">
        <v>8314</v>
      </c>
      <c r="Q3566" s="10">
        <f t="shared" si="165"/>
        <v>42282.666666666672</v>
      </c>
      <c r="R3566" s="10">
        <f t="shared" si="166"/>
        <v>42236.623252314821</v>
      </c>
      <c r="S3566">
        <f t="shared" si="167"/>
        <v>2015</v>
      </c>
    </row>
    <row r="3567" spans="1:19" ht="42.75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8313</v>
      </c>
      <c r="P3567" t="s">
        <v>8314</v>
      </c>
      <c r="Q3567" s="10">
        <f t="shared" si="165"/>
        <v>42004.743148148147</v>
      </c>
      <c r="R3567" s="10">
        <f t="shared" si="166"/>
        <v>41974.743148148147</v>
      </c>
      <c r="S3567">
        <f t="shared" si="167"/>
        <v>2014</v>
      </c>
    </row>
    <row r="3568" spans="1:19" ht="42.75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8313</v>
      </c>
      <c r="P3568" t="s">
        <v>8314</v>
      </c>
      <c r="Q3568" s="10">
        <f t="shared" si="165"/>
        <v>42027.507905092592</v>
      </c>
      <c r="R3568" s="10">
        <f t="shared" si="166"/>
        <v>41997.507905092592</v>
      </c>
      <c r="S3568">
        <f t="shared" si="167"/>
        <v>2014</v>
      </c>
    </row>
    <row r="3569" spans="1:19" ht="42.75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8313</v>
      </c>
      <c r="P3569" t="s">
        <v>8314</v>
      </c>
      <c r="Q3569" s="10">
        <f t="shared" si="165"/>
        <v>42165.810694444444</v>
      </c>
      <c r="R3569" s="10">
        <f t="shared" si="166"/>
        <v>42135.810694444444</v>
      </c>
      <c r="S3569">
        <f t="shared" si="167"/>
        <v>2015</v>
      </c>
    </row>
    <row r="3570" spans="1:19" ht="42.75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8313</v>
      </c>
      <c r="P3570" t="s">
        <v>8314</v>
      </c>
      <c r="Q3570" s="10">
        <f t="shared" si="165"/>
        <v>41899.740671296298</v>
      </c>
      <c r="R3570" s="10">
        <f t="shared" si="166"/>
        <v>41869.740671296298</v>
      </c>
      <c r="S3570">
        <f t="shared" si="167"/>
        <v>2014</v>
      </c>
    </row>
    <row r="3571" spans="1:19" ht="42.75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8313</v>
      </c>
      <c r="P3571" t="s">
        <v>8314</v>
      </c>
      <c r="Q3571" s="10">
        <f t="shared" si="165"/>
        <v>42012.688611111109</v>
      </c>
      <c r="R3571" s="10">
        <f t="shared" si="166"/>
        <v>41982.688611111109</v>
      </c>
      <c r="S3571">
        <f t="shared" si="167"/>
        <v>2014</v>
      </c>
    </row>
    <row r="3572" spans="1:19" ht="42.75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8313</v>
      </c>
      <c r="P3572" t="s">
        <v>8314</v>
      </c>
      <c r="Q3572" s="10">
        <f t="shared" si="165"/>
        <v>42004.291666666672</v>
      </c>
      <c r="R3572" s="10">
        <f t="shared" si="166"/>
        <v>41976.331979166673</v>
      </c>
      <c r="S3572">
        <f t="shared" si="167"/>
        <v>2014</v>
      </c>
    </row>
    <row r="3573" spans="1:19" ht="42.75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8313</v>
      </c>
      <c r="P3573" t="s">
        <v>8314</v>
      </c>
      <c r="Q3573" s="10">
        <f t="shared" si="165"/>
        <v>41942.858946759261</v>
      </c>
      <c r="R3573" s="10">
        <f t="shared" si="166"/>
        <v>41912.858946759261</v>
      </c>
      <c r="S3573">
        <f t="shared" si="167"/>
        <v>2014</v>
      </c>
    </row>
    <row r="3574" spans="1:19" ht="28.5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8313</v>
      </c>
      <c r="P3574" t="s">
        <v>8314</v>
      </c>
      <c r="Q3574" s="10">
        <f t="shared" si="165"/>
        <v>42176.570393518516</v>
      </c>
      <c r="R3574" s="10">
        <f t="shared" si="166"/>
        <v>42146.570393518516</v>
      </c>
      <c r="S3574">
        <f t="shared" si="167"/>
        <v>2015</v>
      </c>
    </row>
    <row r="3575" spans="1:19" ht="28.5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8313</v>
      </c>
      <c r="P3575" t="s">
        <v>8314</v>
      </c>
      <c r="Q3575" s="10">
        <f t="shared" si="165"/>
        <v>41951.417199074072</v>
      </c>
      <c r="R3575" s="10">
        <f t="shared" si="166"/>
        <v>41921.375532407408</v>
      </c>
      <c r="S3575">
        <f t="shared" si="167"/>
        <v>2014</v>
      </c>
    </row>
    <row r="3576" spans="1:19" ht="42.75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8313</v>
      </c>
      <c r="P3576" t="s">
        <v>8314</v>
      </c>
      <c r="Q3576" s="10">
        <f t="shared" si="165"/>
        <v>41956.984351851846</v>
      </c>
      <c r="R3576" s="10">
        <f t="shared" si="166"/>
        <v>41926.942685185182</v>
      </c>
      <c r="S3576">
        <f t="shared" si="167"/>
        <v>2014</v>
      </c>
    </row>
    <row r="3577" spans="1:19" ht="42.75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8313</v>
      </c>
      <c r="P3577" t="s">
        <v>8314</v>
      </c>
      <c r="Q3577" s="10">
        <f t="shared" si="165"/>
        <v>42593.165972222225</v>
      </c>
      <c r="R3577" s="10">
        <f t="shared" si="166"/>
        <v>42561.783877314811</v>
      </c>
      <c r="S3577">
        <f t="shared" si="167"/>
        <v>2016</v>
      </c>
    </row>
    <row r="3578" spans="1:19" ht="42.75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8313</v>
      </c>
      <c r="P3578" t="s">
        <v>8314</v>
      </c>
      <c r="Q3578" s="10">
        <f t="shared" si="165"/>
        <v>42709.590902777782</v>
      </c>
      <c r="R3578" s="10">
        <f t="shared" si="166"/>
        <v>42649.54923611111</v>
      </c>
      <c r="S3578">
        <f t="shared" si="167"/>
        <v>2016</v>
      </c>
    </row>
    <row r="3579" spans="1:19" ht="42.75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8313</v>
      </c>
      <c r="P3579" t="s">
        <v>8314</v>
      </c>
      <c r="Q3579" s="10">
        <f t="shared" si="165"/>
        <v>42120.26944444445</v>
      </c>
      <c r="R3579" s="10">
        <f t="shared" si="166"/>
        <v>42093.786840277782</v>
      </c>
      <c r="S3579">
        <f t="shared" si="167"/>
        <v>2015</v>
      </c>
    </row>
    <row r="3580" spans="1:19" ht="42.75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8313</v>
      </c>
      <c r="P3580" t="s">
        <v>8314</v>
      </c>
      <c r="Q3580" s="10">
        <f t="shared" si="165"/>
        <v>42490.733530092592</v>
      </c>
      <c r="R3580" s="10">
        <f t="shared" si="166"/>
        <v>42460.733530092592</v>
      </c>
      <c r="S3580">
        <f t="shared" si="167"/>
        <v>2016</v>
      </c>
    </row>
    <row r="3581" spans="1:19" ht="42.75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8313</v>
      </c>
      <c r="P3581" t="s">
        <v>8314</v>
      </c>
      <c r="Q3581" s="10">
        <f t="shared" si="165"/>
        <v>42460.720555555556</v>
      </c>
      <c r="R3581" s="10">
        <f t="shared" si="166"/>
        <v>42430.762222222227</v>
      </c>
      <c r="S3581">
        <f t="shared" si="167"/>
        <v>2016</v>
      </c>
    </row>
    <row r="3582" spans="1:19" ht="42.75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8313</v>
      </c>
      <c r="P3582" t="s">
        <v>8314</v>
      </c>
      <c r="Q3582" s="10">
        <f t="shared" si="165"/>
        <v>42064.207638888889</v>
      </c>
      <c r="R3582" s="10">
        <f t="shared" si="166"/>
        <v>42026.176180555558</v>
      </c>
      <c r="S3582">
        <f t="shared" si="167"/>
        <v>2015</v>
      </c>
    </row>
    <row r="3583" spans="1:19" ht="42.75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8313</v>
      </c>
      <c r="P3583" t="s">
        <v>8314</v>
      </c>
      <c r="Q3583" s="10">
        <f t="shared" si="165"/>
        <v>41850.471180555556</v>
      </c>
      <c r="R3583" s="10">
        <f t="shared" si="166"/>
        <v>41836.471180555556</v>
      </c>
      <c r="S3583">
        <f t="shared" si="167"/>
        <v>2014</v>
      </c>
    </row>
    <row r="3584" spans="1:19" ht="42.75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8313</v>
      </c>
      <c r="P3584" t="s">
        <v>8314</v>
      </c>
      <c r="Q3584" s="10">
        <f t="shared" si="165"/>
        <v>42465.095856481479</v>
      </c>
      <c r="R3584" s="10">
        <f t="shared" si="166"/>
        <v>42451.095856481479</v>
      </c>
      <c r="S3584">
        <f t="shared" si="167"/>
        <v>2016</v>
      </c>
    </row>
    <row r="3585" spans="1:19" ht="42.75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8313</v>
      </c>
      <c r="P3585" t="s">
        <v>8314</v>
      </c>
      <c r="Q3585" s="10">
        <f t="shared" si="165"/>
        <v>42478.384317129632</v>
      </c>
      <c r="R3585" s="10">
        <f t="shared" si="166"/>
        <v>42418.425983796296</v>
      </c>
      <c r="S3585">
        <f t="shared" si="167"/>
        <v>2016</v>
      </c>
    </row>
    <row r="3586" spans="1:19" ht="85.5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8313</v>
      </c>
      <c r="P3586" t="s">
        <v>8314</v>
      </c>
      <c r="Q3586" s="10">
        <f t="shared" si="165"/>
        <v>42198.316481481481</v>
      </c>
      <c r="R3586" s="10">
        <f t="shared" si="166"/>
        <v>42168.316481481481</v>
      </c>
      <c r="S3586">
        <f t="shared" si="167"/>
        <v>2015</v>
      </c>
    </row>
    <row r="3587" spans="1:19" ht="42.75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8313</v>
      </c>
      <c r="P3587" t="s">
        <v>8314</v>
      </c>
      <c r="Q3587" s="10">
        <f t="shared" ref="Q3587:Q3650" si="168">(I3587/60/60/24)+DATE(1970,1,1)</f>
        <v>41994.716319444444</v>
      </c>
      <c r="R3587" s="10">
        <f t="shared" ref="R3587:R3650" si="169">(J3587/60/60/24)+DATE(1970, 1,1)</f>
        <v>41964.716319444444</v>
      </c>
      <c r="S3587">
        <f t="shared" ref="S3587:S3650" si="170">YEAR(R3587)</f>
        <v>2014</v>
      </c>
    </row>
    <row r="3588" spans="1:19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8313</v>
      </c>
      <c r="P3588" t="s">
        <v>8314</v>
      </c>
      <c r="Q3588" s="10">
        <f t="shared" si="168"/>
        <v>42636.697569444441</v>
      </c>
      <c r="R3588" s="10">
        <f t="shared" si="169"/>
        <v>42576.697569444441</v>
      </c>
      <c r="S3588">
        <f t="shared" si="170"/>
        <v>2016</v>
      </c>
    </row>
    <row r="3589" spans="1:19" ht="42.75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8313</v>
      </c>
      <c r="P3589" t="s">
        <v>8314</v>
      </c>
      <c r="Q3589" s="10">
        <f t="shared" si="168"/>
        <v>42548.791666666672</v>
      </c>
      <c r="R3589" s="10">
        <f t="shared" si="169"/>
        <v>42503.539976851855</v>
      </c>
      <c r="S3589">
        <f t="shared" si="170"/>
        <v>2016</v>
      </c>
    </row>
    <row r="3590" spans="1:19" ht="42.75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8313</v>
      </c>
      <c r="P3590" t="s">
        <v>8314</v>
      </c>
      <c r="Q3590" s="10">
        <f t="shared" si="168"/>
        <v>42123.958333333328</v>
      </c>
      <c r="R3590" s="10">
        <f t="shared" si="169"/>
        <v>42101.828819444447</v>
      </c>
      <c r="S3590">
        <f t="shared" si="170"/>
        <v>2015</v>
      </c>
    </row>
    <row r="3591" spans="1:19" ht="42.75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8313</v>
      </c>
      <c r="P3591" t="s">
        <v>8314</v>
      </c>
      <c r="Q3591" s="10">
        <f t="shared" si="168"/>
        <v>42150.647534722222</v>
      </c>
      <c r="R3591" s="10">
        <f t="shared" si="169"/>
        <v>42125.647534722222</v>
      </c>
      <c r="S3591">
        <f t="shared" si="170"/>
        <v>2015</v>
      </c>
    </row>
    <row r="3592" spans="1:19" ht="42.75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8313</v>
      </c>
      <c r="P3592" t="s">
        <v>8314</v>
      </c>
      <c r="Q3592" s="10">
        <f t="shared" si="168"/>
        <v>41932.333726851852</v>
      </c>
      <c r="R3592" s="10">
        <f t="shared" si="169"/>
        <v>41902.333726851852</v>
      </c>
      <c r="S3592">
        <f t="shared" si="170"/>
        <v>2014</v>
      </c>
    </row>
    <row r="3593" spans="1:19" ht="42.75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8313</v>
      </c>
      <c r="P3593" t="s">
        <v>8314</v>
      </c>
      <c r="Q3593" s="10">
        <f t="shared" si="168"/>
        <v>42028.207638888889</v>
      </c>
      <c r="R3593" s="10">
        <f t="shared" si="169"/>
        <v>42003.948425925926</v>
      </c>
      <c r="S3593">
        <f t="shared" si="170"/>
        <v>2014</v>
      </c>
    </row>
    <row r="3594" spans="1:19" ht="42.75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8313</v>
      </c>
      <c r="P3594" t="s">
        <v>8314</v>
      </c>
      <c r="Q3594" s="10">
        <f t="shared" si="168"/>
        <v>42046.207638888889</v>
      </c>
      <c r="R3594" s="10">
        <f t="shared" si="169"/>
        <v>41988.829942129625</v>
      </c>
      <c r="S3594">
        <f t="shared" si="170"/>
        <v>2014</v>
      </c>
    </row>
    <row r="3595" spans="1:19" ht="42.75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8313</v>
      </c>
      <c r="P3595" t="s">
        <v>8314</v>
      </c>
      <c r="Q3595" s="10">
        <f t="shared" si="168"/>
        <v>42009.851388888885</v>
      </c>
      <c r="R3595" s="10">
        <f t="shared" si="169"/>
        <v>41974.898599537039</v>
      </c>
      <c r="S3595">
        <f t="shared" si="170"/>
        <v>2014</v>
      </c>
    </row>
    <row r="3596" spans="1:19" ht="42.75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8313</v>
      </c>
      <c r="P3596" t="s">
        <v>8314</v>
      </c>
      <c r="Q3596" s="10">
        <f t="shared" si="168"/>
        <v>42617.066921296297</v>
      </c>
      <c r="R3596" s="10">
        <f t="shared" si="169"/>
        <v>42592.066921296297</v>
      </c>
      <c r="S3596">
        <f t="shared" si="170"/>
        <v>2016</v>
      </c>
    </row>
    <row r="3597" spans="1:19" ht="28.5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8313</v>
      </c>
      <c r="P3597" t="s">
        <v>8314</v>
      </c>
      <c r="Q3597" s="10">
        <f t="shared" si="168"/>
        <v>42076.290972222225</v>
      </c>
      <c r="R3597" s="10">
        <f t="shared" si="169"/>
        <v>42050.008368055554</v>
      </c>
      <c r="S3597">
        <f t="shared" si="170"/>
        <v>2015</v>
      </c>
    </row>
    <row r="3598" spans="1:19" ht="42.75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8313</v>
      </c>
      <c r="P3598" t="s">
        <v>8314</v>
      </c>
      <c r="Q3598" s="10">
        <f t="shared" si="168"/>
        <v>41877.715069444443</v>
      </c>
      <c r="R3598" s="10">
        <f t="shared" si="169"/>
        <v>41856.715069444443</v>
      </c>
      <c r="S3598">
        <f t="shared" si="170"/>
        <v>2014</v>
      </c>
    </row>
    <row r="3599" spans="1:19" ht="28.5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8313</v>
      </c>
      <c r="P3599" t="s">
        <v>8314</v>
      </c>
      <c r="Q3599" s="10">
        <f t="shared" si="168"/>
        <v>42432.249305555553</v>
      </c>
      <c r="R3599" s="10">
        <f t="shared" si="169"/>
        <v>42417.585532407407</v>
      </c>
      <c r="S3599">
        <f t="shared" si="170"/>
        <v>2016</v>
      </c>
    </row>
    <row r="3600" spans="1:19" ht="42.75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8313</v>
      </c>
      <c r="P3600" t="s">
        <v>8314</v>
      </c>
      <c r="Q3600" s="10">
        <f t="shared" si="168"/>
        <v>41885.207638888889</v>
      </c>
      <c r="R3600" s="10">
        <f t="shared" si="169"/>
        <v>41866.79886574074</v>
      </c>
      <c r="S3600">
        <f t="shared" si="170"/>
        <v>2014</v>
      </c>
    </row>
    <row r="3601" spans="1:19" ht="42.75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8313</v>
      </c>
      <c r="P3601" t="s">
        <v>8314</v>
      </c>
      <c r="Q3601" s="10">
        <f t="shared" si="168"/>
        <v>42246</v>
      </c>
      <c r="R3601" s="10">
        <f t="shared" si="169"/>
        <v>42220.79487268519</v>
      </c>
      <c r="S3601">
        <f t="shared" si="170"/>
        <v>2015</v>
      </c>
    </row>
    <row r="3602" spans="1:19" ht="28.5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8313</v>
      </c>
      <c r="P3602" t="s">
        <v>8314</v>
      </c>
      <c r="Q3602" s="10">
        <f t="shared" si="168"/>
        <v>42656.849120370374</v>
      </c>
      <c r="R3602" s="10">
        <f t="shared" si="169"/>
        <v>42628.849120370374</v>
      </c>
      <c r="S3602">
        <f t="shared" si="170"/>
        <v>2016</v>
      </c>
    </row>
    <row r="3603" spans="1:19" ht="42.75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8313</v>
      </c>
      <c r="P3603" t="s">
        <v>8314</v>
      </c>
      <c r="Q3603" s="10">
        <f t="shared" si="168"/>
        <v>42020.99863425926</v>
      </c>
      <c r="R3603" s="10">
        <f t="shared" si="169"/>
        <v>41990.99863425926</v>
      </c>
      <c r="S3603">
        <f t="shared" si="170"/>
        <v>2014</v>
      </c>
    </row>
    <row r="3604" spans="1:19" ht="57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8313</v>
      </c>
      <c r="P3604" t="s">
        <v>8314</v>
      </c>
      <c r="Q3604" s="10">
        <f t="shared" si="168"/>
        <v>42507.894432870366</v>
      </c>
      <c r="R3604" s="10">
        <f t="shared" si="169"/>
        <v>42447.894432870366</v>
      </c>
      <c r="S3604">
        <f t="shared" si="170"/>
        <v>2016</v>
      </c>
    </row>
    <row r="3605" spans="1:19" ht="42.75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8313</v>
      </c>
      <c r="P3605" t="s">
        <v>8314</v>
      </c>
      <c r="Q3605" s="10">
        <f t="shared" si="168"/>
        <v>42313.906018518523</v>
      </c>
      <c r="R3605" s="10">
        <f t="shared" si="169"/>
        <v>42283.864351851851</v>
      </c>
      <c r="S3605">
        <f t="shared" si="170"/>
        <v>2015</v>
      </c>
    </row>
    <row r="3606" spans="1:19" ht="42.75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8313</v>
      </c>
      <c r="P3606" t="s">
        <v>8314</v>
      </c>
      <c r="Q3606" s="10">
        <f t="shared" si="168"/>
        <v>42489.290972222225</v>
      </c>
      <c r="R3606" s="10">
        <f t="shared" si="169"/>
        <v>42483.015694444446</v>
      </c>
      <c r="S3606">
        <f t="shared" si="170"/>
        <v>2016</v>
      </c>
    </row>
    <row r="3607" spans="1:19" ht="57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8313</v>
      </c>
      <c r="P3607" t="s">
        <v>8314</v>
      </c>
      <c r="Q3607" s="10">
        <f t="shared" si="168"/>
        <v>42413.793124999997</v>
      </c>
      <c r="R3607" s="10">
        <f t="shared" si="169"/>
        <v>42383.793124999997</v>
      </c>
      <c r="S3607">
        <f t="shared" si="170"/>
        <v>2016</v>
      </c>
    </row>
    <row r="3608" spans="1:19" ht="42.75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8313</v>
      </c>
      <c r="P3608" t="s">
        <v>8314</v>
      </c>
      <c r="Q3608" s="10">
        <f t="shared" si="168"/>
        <v>42596.604826388888</v>
      </c>
      <c r="R3608" s="10">
        <f t="shared" si="169"/>
        <v>42566.604826388888</v>
      </c>
      <c r="S3608">
        <f t="shared" si="170"/>
        <v>2016</v>
      </c>
    </row>
    <row r="3609" spans="1:19" ht="28.5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8313</v>
      </c>
      <c r="P3609" t="s">
        <v>8314</v>
      </c>
      <c r="Q3609" s="10">
        <f t="shared" si="168"/>
        <v>42353</v>
      </c>
      <c r="R3609" s="10">
        <f t="shared" si="169"/>
        <v>42338.963912037041</v>
      </c>
      <c r="S3609">
        <f t="shared" si="170"/>
        <v>2015</v>
      </c>
    </row>
    <row r="3610" spans="1:19" ht="42.75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8313</v>
      </c>
      <c r="P3610" t="s">
        <v>8314</v>
      </c>
      <c r="Q3610" s="10">
        <f t="shared" si="168"/>
        <v>42538.583333333328</v>
      </c>
      <c r="R3610" s="10">
        <f t="shared" si="169"/>
        <v>42506.709375000006</v>
      </c>
      <c r="S3610">
        <f t="shared" si="170"/>
        <v>2016</v>
      </c>
    </row>
    <row r="3611" spans="1:19" ht="42.75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8313</v>
      </c>
      <c r="P3611" t="s">
        <v>8314</v>
      </c>
      <c r="Q3611" s="10">
        <f t="shared" si="168"/>
        <v>42459.950057870374</v>
      </c>
      <c r="R3611" s="10">
        <f t="shared" si="169"/>
        <v>42429.991724537031</v>
      </c>
      <c r="S3611">
        <f t="shared" si="170"/>
        <v>2016</v>
      </c>
    </row>
    <row r="3612" spans="1:19" ht="42.75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8313</v>
      </c>
      <c r="P3612" t="s">
        <v>8314</v>
      </c>
      <c r="Q3612" s="10">
        <f t="shared" si="168"/>
        <v>42233.432129629626</v>
      </c>
      <c r="R3612" s="10">
        <f t="shared" si="169"/>
        <v>42203.432129629626</v>
      </c>
      <c r="S3612">
        <f t="shared" si="170"/>
        <v>2015</v>
      </c>
    </row>
    <row r="3613" spans="1:19" ht="42.75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8313</v>
      </c>
      <c r="P3613" t="s">
        <v>8314</v>
      </c>
      <c r="Q3613" s="10">
        <f t="shared" si="168"/>
        <v>42102.370381944449</v>
      </c>
      <c r="R3613" s="10">
        <f t="shared" si="169"/>
        <v>42072.370381944449</v>
      </c>
      <c r="S3613">
        <f t="shared" si="170"/>
        <v>2015</v>
      </c>
    </row>
    <row r="3614" spans="1:19" ht="42.75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8313</v>
      </c>
      <c r="P3614" t="s">
        <v>8314</v>
      </c>
      <c r="Q3614" s="10">
        <f t="shared" si="168"/>
        <v>41799.726979166669</v>
      </c>
      <c r="R3614" s="10">
        <f t="shared" si="169"/>
        <v>41789.726979166669</v>
      </c>
      <c r="S3614">
        <f t="shared" si="170"/>
        <v>2014</v>
      </c>
    </row>
    <row r="3615" spans="1:19" ht="28.5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8313</v>
      </c>
      <c r="P3615" t="s">
        <v>8314</v>
      </c>
      <c r="Q3615" s="10">
        <f t="shared" si="168"/>
        <v>41818.58997685185</v>
      </c>
      <c r="R3615" s="10">
        <f t="shared" si="169"/>
        <v>41788.58997685185</v>
      </c>
      <c r="S3615">
        <f t="shared" si="170"/>
        <v>2014</v>
      </c>
    </row>
    <row r="3616" spans="1:19" ht="42.75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8313</v>
      </c>
      <c r="P3616" t="s">
        <v>8314</v>
      </c>
      <c r="Q3616" s="10">
        <f t="shared" si="168"/>
        <v>42174.041851851856</v>
      </c>
      <c r="R3616" s="10">
        <f t="shared" si="169"/>
        <v>42144.041851851856</v>
      </c>
      <c r="S3616">
        <f t="shared" si="170"/>
        <v>2015</v>
      </c>
    </row>
    <row r="3617" spans="1:19" ht="42.75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8313</v>
      </c>
      <c r="P3617" t="s">
        <v>8314</v>
      </c>
      <c r="Q3617" s="10">
        <f t="shared" si="168"/>
        <v>42348.593703703707</v>
      </c>
      <c r="R3617" s="10">
        <f t="shared" si="169"/>
        <v>42318.593703703707</v>
      </c>
      <c r="S3617">
        <f t="shared" si="170"/>
        <v>2015</v>
      </c>
    </row>
    <row r="3618" spans="1:19" ht="42.75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8313</v>
      </c>
      <c r="P3618" t="s">
        <v>8314</v>
      </c>
      <c r="Q3618" s="10">
        <f t="shared" si="168"/>
        <v>42082.908148148148</v>
      </c>
      <c r="R3618" s="10">
        <f t="shared" si="169"/>
        <v>42052.949814814812</v>
      </c>
      <c r="S3618">
        <f t="shared" si="170"/>
        <v>2015</v>
      </c>
    </row>
    <row r="3619" spans="1:19" ht="42.75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8313</v>
      </c>
      <c r="P3619" t="s">
        <v>8314</v>
      </c>
      <c r="Q3619" s="10">
        <f t="shared" si="168"/>
        <v>42794</v>
      </c>
      <c r="R3619" s="10">
        <f t="shared" si="169"/>
        <v>42779.610289351855</v>
      </c>
      <c r="S3619">
        <f t="shared" si="170"/>
        <v>2017</v>
      </c>
    </row>
    <row r="3620" spans="1:19" ht="42.75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8313</v>
      </c>
      <c r="P3620" t="s">
        <v>8314</v>
      </c>
      <c r="Q3620" s="10">
        <f t="shared" si="168"/>
        <v>42158.627893518518</v>
      </c>
      <c r="R3620" s="10">
        <f t="shared" si="169"/>
        <v>42128.627893518518</v>
      </c>
      <c r="S3620">
        <f t="shared" si="170"/>
        <v>2015</v>
      </c>
    </row>
    <row r="3621" spans="1:19" ht="42.75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8313</v>
      </c>
      <c r="P3621" t="s">
        <v>8314</v>
      </c>
      <c r="Q3621" s="10">
        <f t="shared" si="168"/>
        <v>42693.916666666672</v>
      </c>
      <c r="R3621" s="10">
        <f t="shared" si="169"/>
        <v>42661.132245370376</v>
      </c>
      <c r="S3621">
        <f t="shared" si="170"/>
        <v>2016</v>
      </c>
    </row>
    <row r="3622" spans="1:19" ht="42.75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8313</v>
      </c>
      <c r="P3622" t="s">
        <v>8314</v>
      </c>
      <c r="Q3622" s="10">
        <f t="shared" si="168"/>
        <v>42068.166666666672</v>
      </c>
      <c r="R3622" s="10">
        <f t="shared" si="169"/>
        <v>42037.938206018516</v>
      </c>
      <c r="S3622">
        <f t="shared" si="170"/>
        <v>2015</v>
      </c>
    </row>
    <row r="3623" spans="1:19" ht="42.75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8313</v>
      </c>
      <c r="P3623" t="s">
        <v>8314</v>
      </c>
      <c r="Q3623" s="10">
        <f t="shared" si="168"/>
        <v>42643.875</v>
      </c>
      <c r="R3623" s="10">
        <f t="shared" si="169"/>
        <v>42619.935694444444</v>
      </c>
      <c r="S3623">
        <f t="shared" si="170"/>
        <v>2016</v>
      </c>
    </row>
    <row r="3624" spans="1:19" ht="28.5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8313</v>
      </c>
      <c r="P3624" t="s">
        <v>8314</v>
      </c>
      <c r="Q3624" s="10">
        <f t="shared" si="168"/>
        <v>41910.140972222223</v>
      </c>
      <c r="R3624" s="10">
        <f t="shared" si="169"/>
        <v>41877.221886574072</v>
      </c>
      <c r="S3624">
        <f t="shared" si="170"/>
        <v>2014</v>
      </c>
    </row>
    <row r="3625" spans="1:19" ht="28.5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8313</v>
      </c>
      <c r="P3625" t="s">
        <v>8314</v>
      </c>
      <c r="Q3625" s="10">
        <f t="shared" si="168"/>
        <v>41846.291666666664</v>
      </c>
      <c r="R3625" s="10">
        <f t="shared" si="169"/>
        <v>41828.736921296295</v>
      </c>
      <c r="S3625">
        <f t="shared" si="170"/>
        <v>2014</v>
      </c>
    </row>
    <row r="3626" spans="1:19" ht="71.25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8313</v>
      </c>
      <c r="P3626" t="s">
        <v>8314</v>
      </c>
      <c r="Q3626" s="10">
        <f t="shared" si="168"/>
        <v>42605.774189814809</v>
      </c>
      <c r="R3626" s="10">
        <f t="shared" si="169"/>
        <v>42545.774189814809</v>
      </c>
      <c r="S3626">
        <f t="shared" si="170"/>
        <v>2016</v>
      </c>
    </row>
    <row r="3627" spans="1:19" ht="42.75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8313</v>
      </c>
      <c r="P3627" t="s">
        <v>8314</v>
      </c>
      <c r="Q3627" s="10">
        <f t="shared" si="168"/>
        <v>42187.652511574073</v>
      </c>
      <c r="R3627" s="10">
        <f t="shared" si="169"/>
        <v>42157.652511574073</v>
      </c>
      <c r="S3627">
        <f t="shared" si="170"/>
        <v>2015</v>
      </c>
    </row>
    <row r="3628" spans="1:19" ht="42.75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8313</v>
      </c>
      <c r="P3628" t="s">
        <v>8314</v>
      </c>
      <c r="Q3628" s="10">
        <f t="shared" si="168"/>
        <v>41867.667326388888</v>
      </c>
      <c r="R3628" s="10">
        <f t="shared" si="169"/>
        <v>41846.667326388888</v>
      </c>
      <c r="S3628">
        <f t="shared" si="170"/>
        <v>2014</v>
      </c>
    </row>
    <row r="3629" spans="1:19" ht="42.75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8313</v>
      </c>
      <c r="P3629" t="s">
        <v>8314</v>
      </c>
      <c r="Q3629" s="10">
        <f t="shared" si="168"/>
        <v>42511.165972222225</v>
      </c>
      <c r="R3629" s="10">
        <f t="shared" si="169"/>
        <v>42460.741747685184</v>
      </c>
      <c r="S3629">
        <f t="shared" si="170"/>
        <v>2016</v>
      </c>
    </row>
    <row r="3630" spans="1:19" ht="42.75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8313</v>
      </c>
      <c r="P3630" t="s">
        <v>8355</v>
      </c>
      <c r="Q3630" s="10">
        <f t="shared" si="168"/>
        <v>42351.874953703707</v>
      </c>
      <c r="R3630" s="10">
        <f t="shared" si="169"/>
        <v>42291.833287037036</v>
      </c>
      <c r="S3630">
        <f t="shared" si="170"/>
        <v>2015</v>
      </c>
    </row>
    <row r="3631" spans="1:19" ht="42.75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8313</v>
      </c>
      <c r="P3631" t="s">
        <v>8355</v>
      </c>
      <c r="Q3631" s="10">
        <f t="shared" si="168"/>
        <v>42495.708333333328</v>
      </c>
      <c r="R3631" s="10">
        <f t="shared" si="169"/>
        <v>42437.094490740739</v>
      </c>
      <c r="S3631">
        <f t="shared" si="170"/>
        <v>2016</v>
      </c>
    </row>
    <row r="3632" spans="1:19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8313</v>
      </c>
      <c r="P3632" t="s">
        <v>8355</v>
      </c>
      <c r="Q3632" s="10">
        <f t="shared" si="168"/>
        <v>41972.888773148152</v>
      </c>
      <c r="R3632" s="10">
        <f t="shared" si="169"/>
        <v>41942.84710648148</v>
      </c>
      <c r="S3632">
        <f t="shared" si="170"/>
        <v>2014</v>
      </c>
    </row>
    <row r="3633" spans="1:19" ht="42.75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8313</v>
      </c>
      <c r="P3633" t="s">
        <v>8355</v>
      </c>
      <c r="Q3633" s="10">
        <f t="shared" si="168"/>
        <v>41905.165972222225</v>
      </c>
      <c r="R3633" s="10">
        <f t="shared" si="169"/>
        <v>41880.753437499996</v>
      </c>
      <c r="S3633">
        <f t="shared" si="170"/>
        <v>2014</v>
      </c>
    </row>
    <row r="3634" spans="1:19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8313</v>
      </c>
      <c r="P3634" t="s">
        <v>8355</v>
      </c>
      <c r="Q3634" s="10">
        <f t="shared" si="168"/>
        <v>41966.936909722222</v>
      </c>
      <c r="R3634" s="10">
        <f t="shared" si="169"/>
        <v>41946.936909722222</v>
      </c>
      <c r="S3634">
        <f t="shared" si="170"/>
        <v>2014</v>
      </c>
    </row>
    <row r="3635" spans="1:19" ht="42.75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8313</v>
      </c>
      <c r="P3635" t="s">
        <v>8355</v>
      </c>
      <c r="Q3635" s="10">
        <f t="shared" si="168"/>
        <v>42693.041666666672</v>
      </c>
      <c r="R3635" s="10">
        <f t="shared" si="169"/>
        <v>42649.623460648145</v>
      </c>
      <c r="S3635">
        <f t="shared" si="170"/>
        <v>2016</v>
      </c>
    </row>
    <row r="3636" spans="1:19" ht="42.75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8313</v>
      </c>
      <c r="P3636" t="s">
        <v>8355</v>
      </c>
      <c r="Q3636" s="10">
        <f t="shared" si="168"/>
        <v>42749.165972222225</v>
      </c>
      <c r="R3636" s="10">
        <f t="shared" si="169"/>
        <v>42701.166365740741</v>
      </c>
      <c r="S3636">
        <f t="shared" si="170"/>
        <v>2016</v>
      </c>
    </row>
    <row r="3637" spans="1:19" ht="28.5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8313</v>
      </c>
      <c r="P3637" t="s">
        <v>8355</v>
      </c>
      <c r="Q3637" s="10">
        <f t="shared" si="168"/>
        <v>42480.88282407407</v>
      </c>
      <c r="R3637" s="10">
        <f t="shared" si="169"/>
        <v>42450.88282407407</v>
      </c>
      <c r="S3637">
        <f t="shared" si="170"/>
        <v>2016</v>
      </c>
    </row>
    <row r="3638" spans="1:19" ht="42.75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8313</v>
      </c>
      <c r="P3638" t="s">
        <v>8355</v>
      </c>
      <c r="Q3638" s="10">
        <f t="shared" si="168"/>
        <v>42261.694780092599</v>
      </c>
      <c r="R3638" s="10">
        <f t="shared" si="169"/>
        <v>42226.694780092599</v>
      </c>
      <c r="S3638">
        <f t="shared" si="170"/>
        <v>2015</v>
      </c>
    </row>
    <row r="3639" spans="1:19" ht="57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8313</v>
      </c>
      <c r="P3639" t="s">
        <v>8355</v>
      </c>
      <c r="Q3639" s="10">
        <f t="shared" si="168"/>
        <v>42005.700636574074</v>
      </c>
      <c r="R3639" s="10">
        <f t="shared" si="169"/>
        <v>41975.700636574074</v>
      </c>
      <c r="S3639">
        <f t="shared" si="170"/>
        <v>2014</v>
      </c>
    </row>
    <row r="3640" spans="1:19" ht="28.5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8313</v>
      </c>
      <c r="P3640" t="s">
        <v>8355</v>
      </c>
      <c r="Q3640" s="10">
        <f t="shared" si="168"/>
        <v>42113.631157407406</v>
      </c>
      <c r="R3640" s="10">
        <f t="shared" si="169"/>
        <v>42053.672824074078</v>
      </c>
      <c r="S3640">
        <f t="shared" si="170"/>
        <v>2015</v>
      </c>
    </row>
    <row r="3641" spans="1:19" ht="42.75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8313</v>
      </c>
      <c r="P3641" t="s">
        <v>8355</v>
      </c>
      <c r="Q3641" s="10">
        <f t="shared" si="168"/>
        <v>42650.632638888885</v>
      </c>
      <c r="R3641" s="10">
        <f t="shared" si="169"/>
        <v>42590.677152777775</v>
      </c>
      <c r="S3641">
        <f t="shared" si="170"/>
        <v>2016</v>
      </c>
    </row>
    <row r="3642" spans="1:19" ht="71.25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8313</v>
      </c>
      <c r="P3642" t="s">
        <v>8355</v>
      </c>
      <c r="Q3642" s="10">
        <f t="shared" si="168"/>
        <v>42134.781597222223</v>
      </c>
      <c r="R3642" s="10">
        <f t="shared" si="169"/>
        <v>42104.781597222223</v>
      </c>
      <c r="S3642">
        <f t="shared" si="170"/>
        <v>2015</v>
      </c>
    </row>
    <row r="3643" spans="1:19" ht="42.75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8313</v>
      </c>
      <c r="P3643" t="s">
        <v>8355</v>
      </c>
      <c r="Q3643" s="10">
        <f t="shared" si="168"/>
        <v>41917.208333333336</v>
      </c>
      <c r="R3643" s="10">
        <f t="shared" si="169"/>
        <v>41899.627071759263</v>
      </c>
      <c r="S3643">
        <f t="shared" si="170"/>
        <v>2014</v>
      </c>
    </row>
    <row r="3644" spans="1:19" ht="57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8313</v>
      </c>
      <c r="P3644" t="s">
        <v>8355</v>
      </c>
      <c r="Q3644" s="10">
        <f t="shared" si="168"/>
        <v>42338.708333333328</v>
      </c>
      <c r="R3644" s="10">
        <f t="shared" si="169"/>
        <v>42297.816284722227</v>
      </c>
      <c r="S3644">
        <f t="shared" si="170"/>
        <v>2015</v>
      </c>
    </row>
    <row r="3645" spans="1:19" ht="42.75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8313</v>
      </c>
      <c r="P3645" t="s">
        <v>8355</v>
      </c>
      <c r="Q3645" s="10">
        <f t="shared" si="168"/>
        <v>42325.185636574075</v>
      </c>
      <c r="R3645" s="10">
        <f t="shared" si="169"/>
        <v>42285.143969907411</v>
      </c>
      <c r="S3645">
        <f t="shared" si="170"/>
        <v>2015</v>
      </c>
    </row>
    <row r="3646" spans="1:19" ht="42.75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8313</v>
      </c>
      <c r="P3646" t="s">
        <v>8355</v>
      </c>
      <c r="Q3646" s="10">
        <f t="shared" si="168"/>
        <v>42437.207638888889</v>
      </c>
      <c r="R3646" s="10">
        <f t="shared" si="169"/>
        <v>42409.241747685184</v>
      </c>
      <c r="S3646">
        <f t="shared" si="170"/>
        <v>2016</v>
      </c>
    </row>
    <row r="3647" spans="1:19" ht="42.75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8313</v>
      </c>
      <c r="P3647" t="s">
        <v>8355</v>
      </c>
      <c r="Q3647" s="10">
        <f t="shared" si="168"/>
        <v>42696.012013888889</v>
      </c>
      <c r="R3647" s="10">
        <f t="shared" si="169"/>
        <v>42665.970347222217</v>
      </c>
      <c r="S3647">
        <f t="shared" si="170"/>
        <v>2016</v>
      </c>
    </row>
    <row r="3648" spans="1:19" ht="42.75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8313</v>
      </c>
      <c r="P3648" t="s">
        <v>8355</v>
      </c>
      <c r="Q3648" s="10">
        <f t="shared" si="168"/>
        <v>42171.979166666672</v>
      </c>
      <c r="R3648" s="10">
        <f t="shared" si="169"/>
        <v>42140.421319444446</v>
      </c>
      <c r="S3648">
        <f t="shared" si="170"/>
        <v>2015</v>
      </c>
    </row>
    <row r="3649" spans="1:19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8313</v>
      </c>
      <c r="P3649" t="s">
        <v>8355</v>
      </c>
      <c r="Q3649" s="10">
        <f t="shared" si="168"/>
        <v>42643.749155092592</v>
      </c>
      <c r="R3649" s="10">
        <f t="shared" si="169"/>
        <v>42598.749155092592</v>
      </c>
      <c r="S3649">
        <f t="shared" si="170"/>
        <v>2016</v>
      </c>
    </row>
    <row r="3650" spans="1:19" ht="28.5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8313</v>
      </c>
      <c r="P3650" t="s">
        <v>8314</v>
      </c>
      <c r="Q3650" s="10">
        <f t="shared" si="168"/>
        <v>41917.292187500003</v>
      </c>
      <c r="R3650" s="10">
        <f t="shared" si="169"/>
        <v>41887.292187500003</v>
      </c>
      <c r="S3650">
        <f t="shared" si="170"/>
        <v>2014</v>
      </c>
    </row>
    <row r="3651" spans="1:19" ht="42.75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8313</v>
      </c>
      <c r="P3651" t="s">
        <v>8314</v>
      </c>
      <c r="Q3651" s="10">
        <f t="shared" ref="Q3651:Q3714" si="171">(I3651/60/60/24)+DATE(1970,1,1)</f>
        <v>41806.712893518517</v>
      </c>
      <c r="R3651" s="10">
        <f t="shared" ref="R3651:R3714" si="172">(J3651/60/60/24)+DATE(1970, 1,1)</f>
        <v>41780.712893518517</v>
      </c>
      <c r="S3651">
        <f t="shared" ref="S3651:S3714" si="173">YEAR(R3651)</f>
        <v>2014</v>
      </c>
    </row>
    <row r="3652" spans="1:19" ht="42.75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8313</v>
      </c>
      <c r="P3652" t="s">
        <v>8314</v>
      </c>
      <c r="Q3652" s="10">
        <f t="shared" si="171"/>
        <v>42402.478981481487</v>
      </c>
      <c r="R3652" s="10">
        <f t="shared" si="172"/>
        <v>42381.478981481487</v>
      </c>
      <c r="S3652">
        <f t="shared" si="173"/>
        <v>2016</v>
      </c>
    </row>
    <row r="3653" spans="1:19" ht="42.75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8313</v>
      </c>
      <c r="P3653" t="s">
        <v>8314</v>
      </c>
      <c r="Q3653" s="10">
        <f t="shared" si="171"/>
        <v>41861.665972222225</v>
      </c>
      <c r="R3653" s="10">
        <f t="shared" si="172"/>
        <v>41828.646319444444</v>
      </c>
      <c r="S3653">
        <f t="shared" si="173"/>
        <v>2014</v>
      </c>
    </row>
    <row r="3654" spans="1:19" ht="42.75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8313</v>
      </c>
      <c r="P3654" t="s">
        <v>8314</v>
      </c>
      <c r="Q3654" s="10">
        <f t="shared" si="171"/>
        <v>42607.165972222225</v>
      </c>
      <c r="R3654" s="10">
        <f t="shared" si="172"/>
        <v>42596.644699074073</v>
      </c>
      <c r="S3654">
        <f t="shared" si="173"/>
        <v>2016</v>
      </c>
    </row>
    <row r="3655" spans="1:19" ht="42.75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8313</v>
      </c>
      <c r="P3655" t="s">
        <v>8314</v>
      </c>
      <c r="Q3655" s="10">
        <f t="shared" si="171"/>
        <v>42221.363506944443</v>
      </c>
      <c r="R3655" s="10">
        <f t="shared" si="172"/>
        <v>42191.363506944443</v>
      </c>
      <c r="S3655">
        <f t="shared" si="173"/>
        <v>2015</v>
      </c>
    </row>
    <row r="3656" spans="1:19" ht="42.75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8313</v>
      </c>
      <c r="P3656" t="s">
        <v>8314</v>
      </c>
      <c r="Q3656" s="10">
        <f t="shared" si="171"/>
        <v>42463.708333333328</v>
      </c>
      <c r="R3656" s="10">
        <f t="shared" si="172"/>
        <v>42440.416504629626</v>
      </c>
      <c r="S3656">
        <f t="shared" si="173"/>
        <v>2016</v>
      </c>
    </row>
    <row r="3657" spans="1:19" ht="42.75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8313</v>
      </c>
      <c r="P3657" t="s">
        <v>8314</v>
      </c>
      <c r="Q3657" s="10">
        <f t="shared" si="171"/>
        <v>42203.290972222225</v>
      </c>
      <c r="R3657" s="10">
        <f t="shared" si="172"/>
        <v>42173.803217592591</v>
      </c>
      <c r="S3657">
        <f t="shared" si="173"/>
        <v>2015</v>
      </c>
    </row>
    <row r="3658" spans="1:19" ht="42.75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8313</v>
      </c>
      <c r="P3658" t="s">
        <v>8314</v>
      </c>
      <c r="Q3658" s="10">
        <f t="shared" si="171"/>
        <v>42767.957638888889</v>
      </c>
      <c r="R3658" s="10">
        <f t="shared" si="172"/>
        <v>42737.910138888896</v>
      </c>
      <c r="S3658">
        <f t="shared" si="173"/>
        <v>2017</v>
      </c>
    </row>
    <row r="3659" spans="1:19" ht="42.75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8313</v>
      </c>
      <c r="P3659" t="s">
        <v>8314</v>
      </c>
      <c r="Q3659" s="10">
        <f t="shared" si="171"/>
        <v>42522.904166666667</v>
      </c>
      <c r="R3659" s="10">
        <f t="shared" si="172"/>
        <v>42499.629849537043</v>
      </c>
      <c r="S3659">
        <f t="shared" si="173"/>
        <v>2016</v>
      </c>
    </row>
    <row r="3660" spans="1:19" ht="28.5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8313</v>
      </c>
      <c r="P3660" t="s">
        <v>8314</v>
      </c>
      <c r="Q3660" s="10">
        <f t="shared" si="171"/>
        <v>41822.165972222225</v>
      </c>
      <c r="R3660" s="10">
        <f t="shared" si="172"/>
        <v>41775.858564814815</v>
      </c>
      <c r="S3660">
        <f t="shared" si="173"/>
        <v>2014</v>
      </c>
    </row>
    <row r="3661" spans="1:19" ht="42.75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8313</v>
      </c>
      <c r="P3661" t="s">
        <v>8314</v>
      </c>
      <c r="Q3661" s="10">
        <f t="shared" si="171"/>
        <v>42082.610416666663</v>
      </c>
      <c r="R3661" s="10">
        <f t="shared" si="172"/>
        <v>42055.277199074073</v>
      </c>
      <c r="S3661">
        <f t="shared" si="173"/>
        <v>2015</v>
      </c>
    </row>
    <row r="3662" spans="1:19" ht="57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8313</v>
      </c>
      <c r="P3662" t="s">
        <v>8314</v>
      </c>
      <c r="Q3662" s="10">
        <f t="shared" si="171"/>
        <v>41996.881076388891</v>
      </c>
      <c r="R3662" s="10">
        <f t="shared" si="172"/>
        <v>41971.881076388891</v>
      </c>
      <c r="S3662">
        <f t="shared" si="173"/>
        <v>2014</v>
      </c>
    </row>
    <row r="3663" spans="1:19" ht="42.75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8313</v>
      </c>
      <c r="P3663" t="s">
        <v>8314</v>
      </c>
      <c r="Q3663" s="10">
        <f t="shared" si="171"/>
        <v>42470.166666666672</v>
      </c>
      <c r="R3663" s="10">
        <f t="shared" si="172"/>
        <v>42447.896666666667</v>
      </c>
      <c r="S3663">
        <f t="shared" si="173"/>
        <v>2016</v>
      </c>
    </row>
    <row r="3664" spans="1:19" ht="42.75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8313</v>
      </c>
      <c r="P3664" t="s">
        <v>8314</v>
      </c>
      <c r="Q3664" s="10">
        <f t="shared" si="171"/>
        <v>42094.178402777776</v>
      </c>
      <c r="R3664" s="10">
        <f t="shared" si="172"/>
        <v>42064.220069444447</v>
      </c>
      <c r="S3664">
        <f t="shared" si="173"/>
        <v>2015</v>
      </c>
    </row>
    <row r="3665" spans="1:19" ht="42.75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8313</v>
      </c>
      <c r="P3665" t="s">
        <v>8314</v>
      </c>
      <c r="Q3665" s="10">
        <f t="shared" si="171"/>
        <v>42725.493402777778</v>
      </c>
      <c r="R3665" s="10">
        <f t="shared" si="172"/>
        <v>42665.451736111107</v>
      </c>
      <c r="S3665">
        <f t="shared" si="173"/>
        <v>2016</v>
      </c>
    </row>
    <row r="3666" spans="1:19" ht="42.75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8313</v>
      </c>
      <c r="P3666" t="s">
        <v>8314</v>
      </c>
      <c r="Q3666" s="10">
        <f t="shared" si="171"/>
        <v>42537.248715277776</v>
      </c>
      <c r="R3666" s="10">
        <f t="shared" si="172"/>
        <v>42523.248715277776</v>
      </c>
      <c r="S3666">
        <f t="shared" si="173"/>
        <v>2016</v>
      </c>
    </row>
    <row r="3667" spans="1:19" ht="42.75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8313</v>
      </c>
      <c r="P3667" t="s">
        <v>8314</v>
      </c>
      <c r="Q3667" s="10">
        <f t="shared" si="171"/>
        <v>42305.829166666663</v>
      </c>
      <c r="R3667" s="10">
        <f t="shared" si="172"/>
        <v>42294.808124999996</v>
      </c>
      <c r="S3667">
        <f t="shared" si="173"/>
        <v>2015</v>
      </c>
    </row>
    <row r="3668" spans="1:19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8313</v>
      </c>
      <c r="P3668" t="s">
        <v>8314</v>
      </c>
      <c r="Q3668" s="10">
        <f t="shared" si="171"/>
        <v>41844.291666666664</v>
      </c>
      <c r="R3668" s="10">
        <f t="shared" si="172"/>
        <v>41822.90488425926</v>
      </c>
      <c r="S3668">
        <f t="shared" si="173"/>
        <v>2014</v>
      </c>
    </row>
    <row r="3669" spans="1:19" ht="42.75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8313</v>
      </c>
      <c r="P3669" t="s">
        <v>8314</v>
      </c>
      <c r="Q3669" s="10">
        <f t="shared" si="171"/>
        <v>42203.970127314817</v>
      </c>
      <c r="R3669" s="10">
        <f t="shared" si="172"/>
        <v>42173.970127314817</v>
      </c>
      <c r="S3669">
        <f t="shared" si="173"/>
        <v>2015</v>
      </c>
    </row>
    <row r="3670" spans="1:19" ht="42.75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8313</v>
      </c>
      <c r="P3670" t="s">
        <v>8314</v>
      </c>
      <c r="Q3670" s="10">
        <f t="shared" si="171"/>
        <v>42208.772916666669</v>
      </c>
      <c r="R3670" s="10">
        <f t="shared" si="172"/>
        <v>42185.556157407409</v>
      </c>
      <c r="S3670">
        <f t="shared" si="173"/>
        <v>2015</v>
      </c>
    </row>
    <row r="3671" spans="1:19" ht="42.75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8313</v>
      </c>
      <c r="P3671" t="s">
        <v>8314</v>
      </c>
      <c r="Q3671" s="10">
        <f t="shared" si="171"/>
        <v>42166.675196759257</v>
      </c>
      <c r="R3671" s="10">
        <f t="shared" si="172"/>
        <v>42136.675196759257</v>
      </c>
      <c r="S3671">
        <f t="shared" si="173"/>
        <v>2015</v>
      </c>
    </row>
    <row r="3672" spans="1:19" ht="42.75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8313</v>
      </c>
      <c r="P3672" t="s">
        <v>8314</v>
      </c>
      <c r="Q3672" s="10">
        <f t="shared" si="171"/>
        <v>42155.958333333328</v>
      </c>
      <c r="R3672" s="10">
        <f t="shared" si="172"/>
        <v>42142.514016203699</v>
      </c>
      <c r="S3672">
        <f t="shared" si="173"/>
        <v>2015</v>
      </c>
    </row>
    <row r="3673" spans="1:19" ht="42.75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8313</v>
      </c>
      <c r="P3673" t="s">
        <v>8314</v>
      </c>
      <c r="Q3673" s="10">
        <f t="shared" si="171"/>
        <v>41841.165972222225</v>
      </c>
      <c r="R3673" s="10">
        <f t="shared" si="172"/>
        <v>41820.62809027778</v>
      </c>
      <c r="S3673">
        <f t="shared" si="173"/>
        <v>2014</v>
      </c>
    </row>
    <row r="3674" spans="1:19" ht="42.75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8313</v>
      </c>
      <c r="P3674" t="s">
        <v>8314</v>
      </c>
      <c r="Q3674" s="10">
        <f t="shared" si="171"/>
        <v>41908.946574074071</v>
      </c>
      <c r="R3674" s="10">
        <f t="shared" si="172"/>
        <v>41878.946574074071</v>
      </c>
      <c r="S3674">
        <f t="shared" si="173"/>
        <v>2014</v>
      </c>
    </row>
    <row r="3675" spans="1:19" ht="42.75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8313</v>
      </c>
      <c r="P3675" t="s">
        <v>8314</v>
      </c>
      <c r="Q3675" s="10">
        <f t="shared" si="171"/>
        <v>41948.536111111112</v>
      </c>
      <c r="R3675" s="10">
        <f t="shared" si="172"/>
        <v>41914.295104166667</v>
      </c>
      <c r="S3675">
        <f t="shared" si="173"/>
        <v>2014</v>
      </c>
    </row>
    <row r="3676" spans="1:19" ht="42.75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8313</v>
      </c>
      <c r="P3676" t="s">
        <v>8314</v>
      </c>
      <c r="Q3676" s="10">
        <f t="shared" si="171"/>
        <v>42616.873020833329</v>
      </c>
      <c r="R3676" s="10">
        <f t="shared" si="172"/>
        <v>42556.873020833329</v>
      </c>
      <c r="S3676">
        <f t="shared" si="173"/>
        <v>2016</v>
      </c>
    </row>
    <row r="3677" spans="1:19" ht="42.75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8313</v>
      </c>
      <c r="P3677" t="s">
        <v>8314</v>
      </c>
      <c r="Q3677" s="10">
        <f t="shared" si="171"/>
        <v>42505.958333333328</v>
      </c>
      <c r="R3677" s="10">
        <f t="shared" si="172"/>
        <v>42493.597013888888</v>
      </c>
      <c r="S3677">
        <f t="shared" si="173"/>
        <v>2016</v>
      </c>
    </row>
    <row r="3678" spans="1:19" ht="42.75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8313</v>
      </c>
      <c r="P3678" t="s">
        <v>8314</v>
      </c>
      <c r="Q3678" s="10">
        <f t="shared" si="171"/>
        <v>41894.815787037034</v>
      </c>
      <c r="R3678" s="10">
        <f t="shared" si="172"/>
        <v>41876.815787037034</v>
      </c>
      <c r="S3678">
        <f t="shared" si="173"/>
        <v>2014</v>
      </c>
    </row>
    <row r="3679" spans="1:19" ht="42.75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8313</v>
      </c>
      <c r="P3679" t="s">
        <v>8314</v>
      </c>
      <c r="Q3679" s="10">
        <f t="shared" si="171"/>
        <v>41823.165972222225</v>
      </c>
      <c r="R3679" s="10">
        <f t="shared" si="172"/>
        <v>41802.574282407404</v>
      </c>
      <c r="S3679">
        <f t="shared" si="173"/>
        <v>2014</v>
      </c>
    </row>
    <row r="3680" spans="1:19" ht="28.5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8313</v>
      </c>
      <c r="P3680" t="s">
        <v>8314</v>
      </c>
      <c r="Q3680" s="10">
        <f t="shared" si="171"/>
        <v>42155.531226851846</v>
      </c>
      <c r="R3680" s="10">
        <f t="shared" si="172"/>
        <v>42120.531226851846</v>
      </c>
      <c r="S3680">
        <f t="shared" si="173"/>
        <v>2015</v>
      </c>
    </row>
    <row r="3681" spans="1:19" ht="42.75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8313</v>
      </c>
      <c r="P3681" t="s">
        <v>8314</v>
      </c>
      <c r="Q3681" s="10">
        <f t="shared" si="171"/>
        <v>41821.207638888889</v>
      </c>
      <c r="R3681" s="10">
        <f t="shared" si="172"/>
        <v>41786.761354166665</v>
      </c>
      <c r="S3681">
        <f t="shared" si="173"/>
        <v>2014</v>
      </c>
    </row>
    <row r="3682" spans="1:19" ht="42.75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8313</v>
      </c>
      <c r="P3682" t="s">
        <v>8314</v>
      </c>
      <c r="Q3682" s="10">
        <f t="shared" si="171"/>
        <v>42648.454097222217</v>
      </c>
      <c r="R3682" s="10">
        <f t="shared" si="172"/>
        <v>42627.454097222217</v>
      </c>
      <c r="S3682">
        <f t="shared" si="173"/>
        <v>2016</v>
      </c>
    </row>
    <row r="3683" spans="1:19" ht="57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8313</v>
      </c>
      <c r="P3683" t="s">
        <v>8314</v>
      </c>
      <c r="Q3683" s="10">
        <f t="shared" si="171"/>
        <v>42384.651504629626</v>
      </c>
      <c r="R3683" s="10">
        <f t="shared" si="172"/>
        <v>42374.651504629626</v>
      </c>
      <c r="S3683">
        <f t="shared" si="173"/>
        <v>2016</v>
      </c>
    </row>
    <row r="3684" spans="1:19" ht="42.75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8313</v>
      </c>
      <c r="P3684" t="s">
        <v>8314</v>
      </c>
      <c r="Q3684" s="10">
        <f t="shared" si="171"/>
        <v>41806.290972222225</v>
      </c>
      <c r="R3684" s="10">
        <f t="shared" si="172"/>
        <v>41772.685393518521</v>
      </c>
      <c r="S3684">
        <f t="shared" si="173"/>
        <v>2014</v>
      </c>
    </row>
    <row r="3685" spans="1:19" ht="42.75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8313</v>
      </c>
      <c r="P3685" t="s">
        <v>8314</v>
      </c>
      <c r="Q3685" s="10">
        <f t="shared" si="171"/>
        <v>42663.116851851853</v>
      </c>
      <c r="R3685" s="10">
        <f t="shared" si="172"/>
        <v>42633.116851851853</v>
      </c>
      <c r="S3685">
        <f t="shared" si="173"/>
        <v>2016</v>
      </c>
    </row>
    <row r="3686" spans="1:19" ht="42.75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8313</v>
      </c>
      <c r="P3686" t="s">
        <v>8314</v>
      </c>
      <c r="Q3686" s="10">
        <f t="shared" si="171"/>
        <v>42249.180393518516</v>
      </c>
      <c r="R3686" s="10">
        <f t="shared" si="172"/>
        <v>42219.180393518516</v>
      </c>
      <c r="S3686">
        <f t="shared" si="173"/>
        <v>2015</v>
      </c>
    </row>
    <row r="3687" spans="1:19" ht="42.75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8313</v>
      </c>
      <c r="P3687" t="s">
        <v>8314</v>
      </c>
      <c r="Q3687" s="10">
        <f t="shared" si="171"/>
        <v>41778.875</v>
      </c>
      <c r="R3687" s="10">
        <f t="shared" si="172"/>
        <v>41753.593275462961</v>
      </c>
      <c r="S3687">
        <f t="shared" si="173"/>
        <v>2014</v>
      </c>
    </row>
    <row r="3688" spans="1:19" ht="42.75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8313</v>
      </c>
      <c r="P3688" t="s">
        <v>8314</v>
      </c>
      <c r="Q3688" s="10">
        <f t="shared" si="171"/>
        <v>42245.165972222225</v>
      </c>
      <c r="R3688" s="10">
        <f t="shared" si="172"/>
        <v>42230.662731481483</v>
      </c>
      <c r="S3688">
        <f t="shared" si="173"/>
        <v>2015</v>
      </c>
    </row>
    <row r="3689" spans="1:19" ht="42.75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8313</v>
      </c>
      <c r="P3689" t="s">
        <v>8314</v>
      </c>
      <c r="Q3689" s="10">
        <f t="shared" si="171"/>
        <v>41817.218229166669</v>
      </c>
      <c r="R3689" s="10">
        <f t="shared" si="172"/>
        <v>41787.218229166669</v>
      </c>
      <c r="S3689">
        <f t="shared" si="173"/>
        <v>2014</v>
      </c>
    </row>
    <row r="3690" spans="1:19" ht="42.75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8313</v>
      </c>
      <c r="P3690" t="s">
        <v>8314</v>
      </c>
      <c r="Q3690" s="10">
        <f t="shared" si="171"/>
        <v>41859.787083333329</v>
      </c>
      <c r="R3690" s="10">
        <f t="shared" si="172"/>
        <v>41829.787083333329</v>
      </c>
      <c r="S3690">
        <f t="shared" si="173"/>
        <v>2014</v>
      </c>
    </row>
    <row r="3691" spans="1:19" ht="42.75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8313</v>
      </c>
      <c r="P3691" t="s">
        <v>8314</v>
      </c>
      <c r="Q3691" s="10">
        <f t="shared" si="171"/>
        <v>42176.934027777781</v>
      </c>
      <c r="R3691" s="10">
        <f t="shared" si="172"/>
        <v>42147.826840277776</v>
      </c>
      <c r="S3691">
        <f t="shared" si="173"/>
        <v>2015</v>
      </c>
    </row>
    <row r="3692" spans="1:19" ht="42.75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8313</v>
      </c>
      <c r="P3692" t="s">
        <v>8314</v>
      </c>
      <c r="Q3692" s="10">
        <f t="shared" si="171"/>
        <v>41970.639849537038</v>
      </c>
      <c r="R3692" s="10">
        <f t="shared" si="172"/>
        <v>41940.598182870373</v>
      </c>
      <c r="S3692">
        <f t="shared" si="173"/>
        <v>2014</v>
      </c>
    </row>
    <row r="3693" spans="1:19" ht="28.5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8313</v>
      </c>
      <c r="P3693" t="s">
        <v>8314</v>
      </c>
      <c r="Q3693" s="10">
        <f t="shared" si="171"/>
        <v>42065.207638888889</v>
      </c>
      <c r="R3693" s="10">
        <f t="shared" si="172"/>
        <v>42020.700567129628</v>
      </c>
      <c r="S3693">
        <f t="shared" si="173"/>
        <v>2015</v>
      </c>
    </row>
    <row r="3694" spans="1:19" ht="28.5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8313</v>
      </c>
      <c r="P3694" t="s">
        <v>8314</v>
      </c>
      <c r="Q3694" s="10">
        <f t="shared" si="171"/>
        <v>41901</v>
      </c>
      <c r="R3694" s="10">
        <f t="shared" si="172"/>
        <v>41891.96503472222</v>
      </c>
      <c r="S3694">
        <f t="shared" si="173"/>
        <v>2014</v>
      </c>
    </row>
    <row r="3695" spans="1:19" ht="42.75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8313</v>
      </c>
      <c r="P3695" t="s">
        <v>8314</v>
      </c>
      <c r="Q3695" s="10">
        <f t="shared" si="171"/>
        <v>42338.9375</v>
      </c>
      <c r="R3695" s="10">
        <f t="shared" si="172"/>
        <v>42309.191307870366</v>
      </c>
      <c r="S3695">
        <f t="shared" si="173"/>
        <v>2015</v>
      </c>
    </row>
    <row r="3696" spans="1:19" ht="42.75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8313</v>
      </c>
      <c r="P3696" t="s">
        <v>8314</v>
      </c>
      <c r="Q3696" s="10">
        <f t="shared" si="171"/>
        <v>42527.083333333328</v>
      </c>
      <c r="R3696" s="10">
        <f t="shared" si="172"/>
        <v>42490.133877314816</v>
      </c>
      <c r="S3696">
        <f t="shared" si="173"/>
        <v>2016</v>
      </c>
    </row>
    <row r="3697" spans="1:19" ht="57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8313</v>
      </c>
      <c r="P3697" t="s">
        <v>8314</v>
      </c>
      <c r="Q3697" s="10">
        <f t="shared" si="171"/>
        <v>42015.870486111111</v>
      </c>
      <c r="R3697" s="10">
        <f t="shared" si="172"/>
        <v>41995.870486111111</v>
      </c>
      <c r="S3697">
        <f t="shared" si="173"/>
        <v>2014</v>
      </c>
    </row>
    <row r="3698" spans="1:19" ht="42.75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8313</v>
      </c>
      <c r="P3698" t="s">
        <v>8314</v>
      </c>
      <c r="Q3698" s="10">
        <f t="shared" si="171"/>
        <v>42048.617083333331</v>
      </c>
      <c r="R3698" s="10">
        <f t="shared" si="172"/>
        <v>41988.617083333331</v>
      </c>
      <c r="S3698">
        <f t="shared" si="173"/>
        <v>2014</v>
      </c>
    </row>
    <row r="3699" spans="1:19" ht="42.75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8313</v>
      </c>
      <c r="P3699" t="s">
        <v>8314</v>
      </c>
      <c r="Q3699" s="10">
        <f t="shared" si="171"/>
        <v>42500.465833333335</v>
      </c>
      <c r="R3699" s="10">
        <f t="shared" si="172"/>
        <v>42479.465833333335</v>
      </c>
      <c r="S3699">
        <f t="shared" si="173"/>
        <v>2016</v>
      </c>
    </row>
    <row r="3700" spans="1:19" ht="42.75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8313</v>
      </c>
      <c r="P3700" t="s">
        <v>8314</v>
      </c>
      <c r="Q3700" s="10">
        <f t="shared" si="171"/>
        <v>42431.806562500002</v>
      </c>
      <c r="R3700" s="10">
        <f t="shared" si="172"/>
        <v>42401.806562500002</v>
      </c>
      <c r="S3700">
        <f t="shared" si="173"/>
        <v>2016</v>
      </c>
    </row>
    <row r="3701" spans="1:19" ht="42.75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8313</v>
      </c>
      <c r="P3701" t="s">
        <v>8314</v>
      </c>
      <c r="Q3701" s="10">
        <f t="shared" si="171"/>
        <v>41927.602037037039</v>
      </c>
      <c r="R3701" s="10">
        <f t="shared" si="172"/>
        <v>41897.602037037039</v>
      </c>
      <c r="S3701">
        <f t="shared" si="173"/>
        <v>2014</v>
      </c>
    </row>
    <row r="3702" spans="1:19" ht="28.5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8313</v>
      </c>
      <c r="P3702" t="s">
        <v>8314</v>
      </c>
      <c r="Q3702" s="10">
        <f t="shared" si="171"/>
        <v>41912.666666666664</v>
      </c>
      <c r="R3702" s="10">
        <f t="shared" si="172"/>
        <v>41882.585648148146</v>
      </c>
      <c r="S3702">
        <f t="shared" si="173"/>
        <v>2014</v>
      </c>
    </row>
    <row r="3703" spans="1:19" ht="42.75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8313</v>
      </c>
      <c r="P3703" t="s">
        <v>8314</v>
      </c>
      <c r="Q3703" s="10">
        <f t="shared" si="171"/>
        <v>42159.541585648149</v>
      </c>
      <c r="R3703" s="10">
        <f t="shared" si="172"/>
        <v>42129.541585648149</v>
      </c>
      <c r="S3703">
        <f t="shared" si="173"/>
        <v>2015</v>
      </c>
    </row>
    <row r="3704" spans="1:19" ht="42.75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8313</v>
      </c>
      <c r="P3704" t="s">
        <v>8314</v>
      </c>
      <c r="Q3704" s="10">
        <f t="shared" si="171"/>
        <v>42561.957638888889</v>
      </c>
      <c r="R3704" s="10">
        <f t="shared" si="172"/>
        <v>42524.53800925926</v>
      </c>
      <c r="S3704">
        <f t="shared" si="173"/>
        <v>2016</v>
      </c>
    </row>
    <row r="3705" spans="1:19" ht="42.75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8313</v>
      </c>
      <c r="P3705" t="s">
        <v>8314</v>
      </c>
      <c r="Q3705" s="10">
        <f t="shared" si="171"/>
        <v>42595.290972222225</v>
      </c>
      <c r="R3705" s="10">
        <f t="shared" si="172"/>
        <v>42556.504490740743</v>
      </c>
      <c r="S3705">
        <f t="shared" si="173"/>
        <v>2016</v>
      </c>
    </row>
    <row r="3706" spans="1:19" ht="42.75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8313</v>
      </c>
      <c r="P3706" t="s">
        <v>8314</v>
      </c>
      <c r="Q3706" s="10">
        <f t="shared" si="171"/>
        <v>42521.689745370371</v>
      </c>
      <c r="R3706" s="10">
        <f t="shared" si="172"/>
        <v>42461.689745370371</v>
      </c>
      <c r="S3706">
        <f t="shared" si="173"/>
        <v>2016</v>
      </c>
    </row>
    <row r="3707" spans="1:19" ht="42.75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8313</v>
      </c>
      <c r="P3707" t="s">
        <v>8314</v>
      </c>
      <c r="Q3707" s="10">
        <f t="shared" si="171"/>
        <v>41813.75</v>
      </c>
      <c r="R3707" s="10">
        <f t="shared" si="172"/>
        <v>41792.542986111112</v>
      </c>
      <c r="S3707">
        <f t="shared" si="173"/>
        <v>2014</v>
      </c>
    </row>
    <row r="3708" spans="1:19" ht="42.75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8313</v>
      </c>
      <c r="P3708" t="s">
        <v>8314</v>
      </c>
      <c r="Q3708" s="10">
        <f t="shared" si="171"/>
        <v>41894.913761574076</v>
      </c>
      <c r="R3708" s="10">
        <f t="shared" si="172"/>
        <v>41879.913761574076</v>
      </c>
      <c r="S3708">
        <f t="shared" si="173"/>
        <v>2014</v>
      </c>
    </row>
    <row r="3709" spans="1:19" ht="42.75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8313</v>
      </c>
      <c r="P3709" t="s">
        <v>8314</v>
      </c>
      <c r="Q3709" s="10">
        <f t="shared" si="171"/>
        <v>42573.226388888885</v>
      </c>
      <c r="R3709" s="10">
        <f t="shared" si="172"/>
        <v>42552.048356481479</v>
      </c>
      <c r="S3709">
        <f t="shared" si="173"/>
        <v>2016</v>
      </c>
    </row>
    <row r="3710" spans="1:19" ht="42.75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8313</v>
      </c>
      <c r="P3710" t="s">
        <v>8314</v>
      </c>
      <c r="Q3710" s="10">
        <f t="shared" si="171"/>
        <v>41824.142199074071</v>
      </c>
      <c r="R3710" s="10">
        <f t="shared" si="172"/>
        <v>41810.142199074071</v>
      </c>
      <c r="S3710">
        <f t="shared" si="173"/>
        <v>2014</v>
      </c>
    </row>
    <row r="3711" spans="1:19" ht="42.75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8313</v>
      </c>
      <c r="P3711" t="s">
        <v>8314</v>
      </c>
      <c r="Q3711" s="10">
        <f t="shared" si="171"/>
        <v>41815.707708333335</v>
      </c>
      <c r="R3711" s="10">
        <f t="shared" si="172"/>
        <v>41785.707708333335</v>
      </c>
      <c r="S3711">
        <f t="shared" si="173"/>
        <v>2014</v>
      </c>
    </row>
    <row r="3712" spans="1:19" ht="28.5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8313</v>
      </c>
      <c r="P3712" t="s">
        <v>8314</v>
      </c>
      <c r="Q3712" s="10">
        <f t="shared" si="171"/>
        <v>42097.576249999998</v>
      </c>
      <c r="R3712" s="10">
        <f t="shared" si="172"/>
        <v>42072.576249999998</v>
      </c>
      <c r="S3712">
        <f t="shared" si="173"/>
        <v>2015</v>
      </c>
    </row>
    <row r="3713" spans="1:19" ht="28.5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8313</v>
      </c>
      <c r="P3713" t="s">
        <v>8314</v>
      </c>
      <c r="Q3713" s="10">
        <f t="shared" si="171"/>
        <v>41805.666666666664</v>
      </c>
      <c r="R3713" s="10">
        <f t="shared" si="172"/>
        <v>41779.724224537036</v>
      </c>
      <c r="S3713">
        <f t="shared" si="173"/>
        <v>2014</v>
      </c>
    </row>
    <row r="3714" spans="1:19" ht="42.75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8313</v>
      </c>
      <c r="P3714" t="s">
        <v>8314</v>
      </c>
      <c r="Q3714" s="10">
        <f t="shared" si="171"/>
        <v>42155.290972222225</v>
      </c>
      <c r="R3714" s="10">
        <f t="shared" si="172"/>
        <v>42134.172071759262</v>
      </c>
      <c r="S3714">
        <f t="shared" si="173"/>
        <v>2015</v>
      </c>
    </row>
    <row r="3715" spans="1:19" ht="42.75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8313</v>
      </c>
      <c r="P3715" t="s">
        <v>8314</v>
      </c>
      <c r="Q3715" s="10">
        <f t="shared" ref="Q3715:Q3778" si="174">(I3715/60/60/24)+DATE(1970,1,1)</f>
        <v>42525.738032407404</v>
      </c>
      <c r="R3715" s="10">
        <f t="shared" ref="R3715:R3778" si="175">(J3715/60/60/24)+DATE(1970, 1,1)</f>
        <v>42505.738032407404</v>
      </c>
      <c r="S3715">
        <f t="shared" ref="S3715:S3778" si="176">YEAR(R3715)</f>
        <v>2016</v>
      </c>
    </row>
    <row r="3716" spans="1:19" ht="42.75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8313</v>
      </c>
      <c r="P3716" t="s">
        <v>8314</v>
      </c>
      <c r="Q3716" s="10">
        <f t="shared" si="174"/>
        <v>42150.165972222225</v>
      </c>
      <c r="R3716" s="10">
        <f t="shared" si="175"/>
        <v>42118.556331018524</v>
      </c>
      <c r="S3716">
        <f t="shared" si="176"/>
        <v>2015</v>
      </c>
    </row>
    <row r="3717" spans="1:19" ht="42.75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8313</v>
      </c>
      <c r="P3717" t="s">
        <v>8314</v>
      </c>
      <c r="Q3717" s="10">
        <f t="shared" si="174"/>
        <v>42094.536111111112</v>
      </c>
      <c r="R3717" s="10">
        <f t="shared" si="175"/>
        <v>42036.995590277773</v>
      </c>
      <c r="S3717">
        <f t="shared" si="176"/>
        <v>2015</v>
      </c>
    </row>
    <row r="3718" spans="1:19" ht="42.75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8313</v>
      </c>
      <c r="P3718" t="s">
        <v>8314</v>
      </c>
      <c r="Q3718" s="10">
        <f t="shared" si="174"/>
        <v>42390.887835648144</v>
      </c>
      <c r="R3718" s="10">
        <f t="shared" si="175"/>
        <v>42360.887835648144</v>
      </c>
      <c r="S3718">
        <f t="shared" si="176"/>
        <v>2015</v>
      </c>
    </row>
    <row r="3719" spans="1:19" ht="42.75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8313</v>
      </c>
      <c r="P3719" t="s">
        <v>8314</v>
      </c>
      <c r="Q3719" s="10">
        <f t="shared" si="174"/>
        <v>42133.866307870368</v>
      </c>
      <c r="R3719" s="10">
        <f t="shared" si="175"/>
        <v>42102.866307870368</v>
      </c>
      <c r="S3719">
        <f t="shared" si="176"/>
        <v>2015</v>
      </c>
    </row>
    <row r="3720" spans="1:19" ht="42.75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8313</v>
      </c>
      <c r="P3720" t="s">
        <v>8314</v>
      </c>
      <c r="Q3720" s="10">
        <f t="shared" si="174"/>
        <v>42062.716145833328</v>
      </c>
      <c r="R3720" s="10">
        <f t="shared" si="175"/>
        <v>42032.716145833328</v>
      </c>
      <c r="S3720">
        <f t="shared" si="176"/>
        <v>2015</v>
      </c>
    </row>
    <row r="3721" spans="1:19" ht="28.5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8313</v>
      </c>
      <c r="P3721" t="s">
        <v>8314</v>
      </c>
      <c r="Q3721" s="10">
        <f t="shared" si="174"/>
        <v>42177.729930555557</v>
      </c>
      <c r="R3721" s="10">
        <f t="shared" si="175"/>
        <v>42147.729930555557</v>
      </c>
      <c r="S3721">
        <f t="shared" si="176"/>
        <v>2015</v>
      </c>
    </row>
    <row r="3722" spans="1:19" ht="28.5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8313</v>
      </c>
      <c r="P3722" t="s">
        <v>8314</v>
      </c>
      <c r="Q3722" s="10">
        <f t="shared" si="174"/>
        <v>42187.993125000001</v>
      </c>
      <c r="R3722" s="10">
        <f t="shared" si="175"/>
        <v>42165.993125000001</v>
      </c>
      <c r="S3722">
        <f t="shared" si="176"/>
        <v>2015</v>
      </c>
    </row>
    <row r="3723" spans="1:19" ht="42.75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8313</v>
      </c>
      <c r="P3723" t="s">
        <v>8314</v>
      </c>
      <c r="Q3723" s="10">
        <f t="shared" si="174"/>
        <v>41948.977824074071</v>
      </c>
      <c r="R3723" s="10">
        <f t="shared" si="175"/>
        <v>41927.936157407406</v>
      </c>
      <c r="S3723">
        <f t="shared" si="176"/>
        <v>2014</v>
      </c>
    </row>
    <row r="3724" spans="1:19" ht="57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8313</v>
      </c>
      <c r="P3724" t="s">
        <v>8314</v>
      </c>
      <c r="Q3724" s="10">
        <f t="shared" si="174"/>
        <v>42411.957638888889</v>
      </c>
      <c r="R3724" s="10">
        <f t="shared" si="175"/>
        <v>42381.671840277777</v>
      </c>
      <c r="S3724">
        <f t="shared" si="176"/>
        <v>2016</v>
      </c>
    </row>
    <row r="3725" spans="1:19" ht="28.5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8313</v>
      </c>
      <c r="P3725" t="s">
        <v>8314</v>
      </c>
      <c r="Q3725" s="10">
        <f t="shared" si="174"/>
        <v>41973.794699074075</v>
      </c>
      <c r="R3725" s="10">
        <f t="shared" si="175"/>
        <v>41943.753032407411</v>
      </c>
      <c r="S3725">
        <f t="shared" si="176"/>
        <v>2014</v>
      </c>
    </row>
    <row r="3726" spans="1:19" ht="42.75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8313</v>
      </c>
      <c r="P3726" t="s">
        <v>8314</v>
      </c>
      <c r="Q3726" s="10">
        <f t="shared" si="174"/>
        <v>42494.958333333328</v>
      </c>
      <c r="R3726" s="10">
        <f t="shared" si="175"/>
        <v>42465.491435185191</v>
      </c>
      <c r="S3726">
        <f t="shared" si="176"/>
        <v>2016</v>
      </c>
    </row>
    <row r="3727" spans="1:19" ht="42.75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8313</v>
      </c>
      <c r="P3727" t="s">
        <v>8314</v>
      </c>
      <c r="Q3727" s="10">
        <f t="shared" si="174"/>
        <v>42418.895833333328</v>
      </c>
      <c r="R3727" s="10">
        <f t="shared" si="175"/>
        <v>42401.945219907408</v>
      </c>
      <c r="S3727">
        <f t="shared" si="176"/>
        <v>2016</v>
      </c>
    </row>
    <row r="3728" spans="1:19" ht="42.75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8313</v>
      </c>
      <c r="P3728" t="s">
        <v>8314</v>
      </c>
      <c r="Q3728" s="10">
        <f t="shared" si="174"/>
        <v>42489.875</v>
      </c>
      <c r="R3728" s="10">
        <f t="shared" si="175"/>
        <v>42462.140868055561</v>
      </c>
      <c r="S3728">
        <f t="shared" si="176"/>
        <v>2016</v>
      </c>
    </row>
    <row r="3729" spans="1:19" ht="42.75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8313</v>
      </c>
      <c r="P3729" t="s">
        <v>8314</v>
      </c>
      <c r="Q3729" s="10">
        <f t="shared" si="174"/>
        <v>42663.204861111109</v>
      </c>
      <c r="R3729" s="10">
        <f t="shared" si="175"/>
        <v>42632.348310185189</v>
      </c>
      <c r="S3729">
        <f t="shared" si="176"/>
        <v>2016</v>
      </c>
    </row>
    <row r="3730" spans="1:19" ht="42.75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8313</v>
      </c>
      <c r="P3730" t="s">
        <v>8314</v>
      </c>
      <c r="Q3730" s="10">
        <f t="shared" si="174"/>
        <v>42235.171018518522</v>
      </c>
      <c r="R3730" s="10">
        <f t="shared" si="175"/>
        <v>42205.171018518522</v>
      </c>
      <c r="S3730">
        <f t="shared" si="176"/>
        <v>2015</v>
      </c>
    </row>
    <row r="3731" spans="1:19" ht="42.75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8313</v>
      </c>
      <c r="P3731" t="s">
        <v>8314</v>
      </c>
      <c r="Q3731" s="10">
        <f t="shared" si="174"/>
        <v>42086.16333333333</v>
      </c>
      <c r="R3731" s="10">
        <f t="shared" si="175"/>
        <v>42041.205000000002</v>
      </c>
      <c r="S3731">
        <f t="shared" si="176"/>
        <v>2015</v>
      </c>
    </row>
    <row r="3732" spans="1:19" ht="42.75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8313</v>
      </c>
      <c r="P3732" t="s">
        <v>8314</v>
      </c>
      <c r="Q3732" s="10">
        <f t="shared" si="174"/>
        <v>42233.677766203706</v>
      </c>
      <c r="R3732" s="10">
        <f t="shared" si="175"/>
        <v>42203.677766203706</v>
      </c>
      <c r="S3732">
        <f t="shared" si="176"/>
        <v>2015</v>
      </c>
    </row>
    <row r="3733" spans="1:19" ht="42.75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8313</v>
      </c>
      <c r="P3733" t="s">
        <v>8314</v>
      </c>
      <c r="Q3733" s="10">
        <f t="shared" si="174"/>
        <v>42014.140972222223</v>
      </c>
      <c r="R3733" s="10">
        <f t="shared" si="175"/>
        <v>41983.752847222218</v>
      </c>
      <c r="S3733">
        <f t="shared" si="176"/>
        <v>2014</v>
      </c>
    </row>
    <row r="3734" spans="1:19" ht="42.75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8313</v>
      </c>
      <c r="P3734" t="s">
        <v>8314</v>
      </c>
      <c r="Q3734" s="10">
        <f t="shared" si="174"/>
        <v>42028.5</v>
      </c>
      <c r="R3734" s="10">
        <f t="shared" si="175"/>
        <v>41968.677465277782</v>
      </c>
      <c r="S3734">
        <f t="shared" si="176"/>
        <v>2014</v>
      </c>
    </row>
    <row r="3735" spans="1:19" ht="42.75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8313</v>
      </c>
      <c r="P3735" t="s">
        <v>8314</v>
      </c>
      <c r="Q3735" s="10">
        <f t="shared" si="174"/>
        <v>42112.9375</v>
      </c>
      <c r="R3735" s="10">
        <f t="shared" si="175"/>
        <v>42103.024398148147</v>
      </c>
      <c r="S3735">
        <f t="shared" si="176"/>
        <v>2015</v>
      </c>
    </row>
    <row r="3736" spans="1:19" ht="42.75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8313</v>
      </c>
      <c r="P3736" t="s">
        <v>8314</v>
      </c>
      <c r="Q3736" s="10">
        <f t="shared" si="174"/>
        <v>42149.901574074072</v>
      </c>
      <c r="R3736" s="10">
        <f t="shared" si="175"/>
        <v>42089.901574074072</v>
      </c>
      <c r="S3736">
        <f t="shared" si="176"/>
        <v>2015</v>
      </c>
    </row>
    <row r="3737" spans="1:19" ht="28.5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8313</v>
      </c>
      <c r="P3737" t="s">
        <v>8314</v>
      </c>
      <c r="Q3737" s="10">
        <f t="shared" si="174"/>
        <v>42152.693159722221</v>
      </c>
      <c r="R3737" s="10">
        <f t="shared" si="175"/>
        <v>42122.693159722221</v>
      </c>
      <c r="S3737">
        <f t="shared" si="176"/>
        <v>2015</v>
      </c>
    </row>
    <row r="3738" spans="1:19" ht="42.75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8313</v>
      </c>
      <c r="P3738" t="s">
        <v>8314</v>
      </c>
      <c r="Q3738" s="10">
        <f t="shared" si="174"/>
        <v>42086.75</v>
      </c>
      <c r="R3738" s="10">
        <f t="shared" si="175"/>
        <v>42048.711724537032</v>
      </c>
      <c r="S3738">
        <f t="shared" si="176"/>
        <v>2015</v>
      </c>
    </row>
    <row r="3739" spans="1:19" ht="28.5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8313</v>
      </c>
      <c r="P3739" t="s">
        <v>8314</v>
      </c>
      <c r="Q3739" s="10">
        <f t="shared" si="174"/>
        <v>42320.290972222225</v>
      </c>
      <c r="R3739" s="10">
        <f t="shared" si="175"/>
        <v>42297.691006944442</v>
      </c>
      <c r="S3739">
        <f t="shared" si="176"/>
        <v>2015</v>
      </c>
    </row>
    <row r="3740" spans="1:19" ht="28.5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8313</v>
      </c>
      <c r="P3740" t="s">
        <v>8314</v>
      </c>
      <c r="Q3740" s="10">
        <f t="shared" si="174"/>
        <v>41835.916666666664</v>
      </c>
      <c r="R3740" s="10">
        <f t="shared" si="175"/>
        <v>41813.938715277778</v>
      </c>
      <c r="S3740">
        <f t="shared" si="176"/>
        <v>2014</v>
      </c>
    </row>
    <row r="3741" spans="1:19" ht="42.75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8313</v>
      </c>
      <c r="P3741" t="s">
        <v>8314</v>
      </c>
      <c r="Q3741" s="10">
        <f t="shared" si="174"/>
        <v>42568.449861111112</v>
      </c>
      <c r="R3741" s="10">
        <f t="shared" si="175"/>
        <v>42548.449861111112</v>
      </c>
      <c r="S3741">
        <f t="shared" si="176"/>
        <v>2016</v>
      </c>
    </row>
    <row r="3742" spans="1:19" ht="42.75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8313</v>
      </c>
      <c r="P3742" t="s">
        <v>8314</v>
      </c>
      <c r="Q3742" s="10">
        <f t="shared" si="174"/>
        <v>41863.079143518517</v>
      </c>
      <c r="R3742" s="10">
        <f t="shared" si="175"/>
        <v>41833.089756944442</v>
      </c>
      <c r="S3742">
        <f t="shared" si="176"/>
        <v>2014</v>
      </c>
    </row>
    <row r="3743" spans="1:19" ht="42.75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8313</v>
      </c>
      <c r="P3743" t="s">
        <v>8314</v>
      </c>
      <c r="Q3743" s="10">
        <f t="shared" si="174"/>
        <v>42355.920717592591</v>
      </c>
      <c r="R3743" s="10">
        <f t="shared" si="175"/>
        <v>42325.920717592591</v>
      </c>
      <c r="S3743">
        <f t="shared" si="176"/>
        <v>2015</v>
      </c>
    </row>
    <row r="3744" spans="1:19" ht="42.75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8313</v>
      </c>
      <c r="P3744" t="s">
        <v>8314</v>
      </c>
      <c r="Q3744" s="10">
        <f t="shared" si="174"/>
        <v>41888.214629629627</v>
      </c>
      <c r="R3744" s="10">
        <f t="shared" si="175"/>
        <v>41858.214629629627</v>
      </c>
      <c r="S3744">
        <f t="shared" si="176"/>
        <v>2014</v>
      </c>
    </row>
    <row r="3745" spans="1:19" ht="28.5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8313</v>
      </c>
      <c r="P3745" t="s">
        <v>8314</v>
      </c>
      <c r="Q3745" s="10">
        <f t="shared" si="174"/>
        <v>41823.710231481484</v>
      </c>
      <c r="R3745" s="10">
        <f t="shared" si="175"/>
        <v>41793.710231481484</v>
      </c>
      <c r="S3745">
        <f t="shared" si="176"/>
        <v>2014</v>
      </c>
    </row>
    <row r="3746" spans="1:19" ht="42.75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8313</v>
      </c>
      <c r="P3746" t="s">
        <v>8314</v>
      </c>
      <c r="Q3746" s="10">
        <f t="shared" si="174"/>
        <v>41825.165972222225</v>
      </c>
      <c r="R3746" s="10">
        <f t="shared" si="175"/>
        <v>41793.814259259263</v>
      </c>
      <c r="S3746">
        <f t="shared" si="176"/>
        <v>2014</v>
      </c>
    </row>
    <row r="3747" spans="1:19" ht="42.75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8313</v>
      </c>
      <c r="P3747" t="s">
        <v>8314</v>
      </c>
      <c r="Q3747" s="10">
        <f t="shared" si="174"/>
        <v>41861.697939814818</v>
      </c>
      <c r="R3747" s="10">
        <f t="shared" si="175"/>
        <v>41831.697939814818</v>
      </c>
      <c r="S3747">
        <f t="shared" si="176"/>
        <v>2014</v>
      </c>
    </row>
    <row r="3748" spans="1:19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8313</v>
      </c>
      <c r="P3748" t="s">
        <v>8314</v>
      </c>
      <c r="Q3748" s="10">
        <f t="shared" si="174"/>
        <v>42651.389340277776</v>
      </c>
      <c r="R3748" s="10">
        <f t="shared" si="175"/>
        <v>42621.389340277776</v>
      </c>
      <c r="S3748">
        <f t="shared" si="176"/>
        <v>2016</v>
      </c>
    </row>
    <row r="3749" spans="1:19" ht="28.5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8313</v>
      </c>
      <c r="P3749" t="s">
        <v>8314</v>
      </c>
      <c r="Q3749" s="10">
        <f t="shared" si="174"/>
        <v>42190.957638888889</v>
      </c>
      <c r="R3749" s="10">
        <f t="shared" si="175"/>
        <v>42164.299722222218</v>
      </c>
      <c r="S3749">
        <f t="shared" si="176"/>
        <v>2015</v>
      </c>
    </row>
    <row r="3750" spans="1:19" ht="42.75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8313</v>
      </c>
      <c r="P3750" t="s">
        <v>8355</v>
      </c>
      <c r="Q3750" s="10">
        <f t="shared" si="174"/>
        <v>42416.249305555553</v>
      </c>
      <c r="R3750" s="10">
        <f t="shared" si="175"/>
        <v>42395.706435185188</v>
      </c>
      <c r="S3750">
        <f t="shared" si="176"/>
        <v>2016</v>
      </c>
    </row>
    <row r="3751" spans="1:19" ht="42.75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8313</v>
      </c>
      <c r="P3751" t="s">
        <v>8355</v>
      </c>
      <c r="Q3751" s="10">
        <f t="shared" si="174"/>
        <v>42489.165972222225</v>
      </c>
      <c r="R3751" s="10">
        <f t="shared" si="175"/>
        <v>42458.127175925925</v>
      </c>
      <c r="S3751">
        <f t="shared" si="176"/>
        <v>2016</v>
      </c>
    </row>
    <row r="3752" spans="1:19" ht="85.5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8313</v>
      </c>
      <c r="P3752" t="s">
        <v>8355</v>
      </c>
      <c r="Q3752" s="10">
        <f t="shared" si="174"/>
        <v>42045.332638888889</v>
      </c>
      <c r="R3752" s="10">
        <f t="shared" si="175"/>
        <v>42016.981574074074</v>
      </c>
      <c r="S3752">
        <f t="shared" si="176"/>
        <v>2015</v>
      </c>
    </row>
    <row r="3753" spans="1:19" ht="42.75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8313</v>
      </c>
      <c r="P3753" t="s">
        <v>8355</v>
      </c>
      <c r="Q3753" s="10">
        <f t="shared" si="174"/>
        <v>42462.993900462956</v>
      </c>
      <c r="R3753" s="10">
        <f t="shared" si="175"/>
        <v>42403.035567129627</v>
      </c>
      <c r="S3753">
        <f t="shared" si="176"/>
        <v>2016</v>
      </c>
    </row>
    <row r="3754" spans="1:19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8313</v>
      </c>
      <c r="P3754" t="s">
        <v>8355</v>
      </c>
      <c r="Q3754" s="10">
        <f t="shared" si="174"/>
        <v>42659.875</v>
      </c>
      <c r="R3754" s="10">
        <f t="shared" si="175"/>
        <v>42619.802488425921</v>
      </c>
      <c r="S3754">
        <f t="shared" si="176"/>
        <v>2016</v>
      </c>
    </row>
    <row r="3755" spans="1:19" ht="42.75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8313</v>
      </c>
      <c r="P3755" t="s">
        <v>8355</v>
      </c>
      <c r="Q3755" s="10">
        <f t="shared" si="174"/>
        <v>42158</v>
      </c>
      <c r="R3755" s="10">
        <f t="shared" si="175"/>
        <v>42128.824074074073</v>
      </c>
      <c r="S3755">
        <f t="shared" si="176"/>
        <v>2015</v>
      </c>
    </row>
    <row r="3756" spans="1:19" ht="42.75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8313</v>
      </c>
      <c r="P3756" t="s">
        <v>8355</v>
      </c>
      <c r="Q3756" s="10">
        <f t="shared" si="174"/>
        <v>41846.207638888889</v>
      </c>
      <c r="R3756" s="10">
        <f t="shared" si="175"/>
        <v>41808.881215277775</v>
      </c>
      <c r="S3756">
        <f t="shared" si="176"/>
        <v>2014</v>
      </c>
    </row>
    <row r="3757" spans="1:19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8313</v>
      </c>
      <c r="P3757" t="s">
        <v>8355</v>
      </c>
      <c r="Q3757" s="10">
        <f t="shared" si="174"/>
        <v>42475.866979166662</v>
      </c>
      <c r="R3757" s="10">
        <f t="shared" si="175"/>
        <v>42445.866979166662</v>
      </c>
      <c r="S3757">
        <f t="shared" si="176"/>
        <v>2016</v>
      </c>
    </row>
    <row r="3758" spans="1:19" ht="42.75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8313</v>
      </c>
      <c r="P3758" t="s">
        <v>8355</v>
      </c>
      <c r="Q3758" s="10">
        <f t="shared" si="174"/>
        <v>41801.814791666664</v>
      </c>
      <c r="R3758" s="10">
        <f t="shared" si="175"/>
        <v>41771.814791666664</v>
      </c>
      <c r="S3758">
        <f t="shared" si="176"/>
        <v>2014</v>
      </c>
    </row>
    <row r="3759" spans="1:19" ht="42.75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8313</v>
      </c>
      <c r="P3759" t="s">
        <v>8355</v>
      </c>
      <c r="Q3759" s="10">
        <f t="shared" si="174"/>
        <v>41974.850868055553</v>
      </c>
      <c r="R3759" s="10">
        <f t="shared" si="175"/>
        <v>41954.850868055553</v>
      </c>
      <c r="S3759">
        <f t="shared" si="176"/>
        <v>2014</v>
      </c>
    </row>
    <row r="3760" spans="1:19" ht="28.5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8313</v>
      </c>
      <c r="P3760" t="s">
        <v>8355</v>
      </c>
      <c r="Q3760" s="10">
        <f t="shared" si="174"/>
        <v>41778.208333333336</v>
      </c>
      <c r="R3760" s="10">
        <f t="shared" si="175"/>
        <v>41747.471504629626</v>
      </c>
      <c r="S3760">
        <f t="shared" si="176"/>
        <v>2014</v>
      </c>
    </row>
    <row r="3761" spans="1:19" ht="28.5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8313</v>
      </c>
      <c r="P3761" t="s">
        <v>8355</v>
      </c>
      <c r="Q3761" s="10">
        <f t="shared" si="174"/>
        <v>42242.108252314814</v>
      </c>
      <c r="R3761" s="10">
        <f t="shared" si="175"/>
        <v>42182.108252314814</v>
      </c>
      <c r="S3761">
        <f t="shared" si="176"/>
        <v>2015</v>
      </c>
    </row>
    <row r="3762" spans="1:19" ht="42.75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8313</v>
      </c>
      <c r="P3762" t="s">
        <v>8355</v>
      </c>
      <c r="Q3762" s="10">
        <f t="shared" si="174"/>
        <v>41764.525300925925</v>
      </c>
      <c r="R3762" s="10">
        <f t="shared" si="175"/>
        <v>41739.525300925925</v>
      </c>
      <c r="S3762">
        <f t="shared" si="176"/>
        <v>2014</v>
      </c>
    </row>
    <row r="3763" spans="1:19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8313</v>
      </c>
      <c r="P3763" t="s">
        <v>8355</v>
      </c>
      <c r="Q3763" s="10">
        <f t="shared" si="174"/>
        <v>42226.958333333328</v>
      </c>
      <c r="R3763" s="10">
        <f t="shared" si="175"/>
        <v>42173.466863425929</v>
      </c>
      <c r="S3763">
        <f t="shared" si="176"/>
        <v>2015</v>
      </c>
    </row>
    <row r="3764" spans="1:19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8313</v>
      </c>
      <c r="P3764" t="s">
        <v>8355</v>
      </c>
      <c r="Q3764" s="10">
        <f t="shared" si="174"/>
        <v>42218.813530092593</v>
      </c>
      <c r="R3764" s="10">
        <f t="shared" si="175"/>
        <v>42193.813530092593</v>
      </c>
      <c r="S3764">
        <f t="shared" si="176"/>
        <v>2015</v>
      </c>
    </row>
    <row r="3765" spans="1:19" ht="28.5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8313</v>
      </c>
      <c r="P3765" t="s">
        <v>8355</v>
      </c>
      <c r="Q3765" s="10">
        <f t="shared" si="174"/>
        <v>42095.708634259259</v>
      </c>
      <c r="R3765" s="10">
        <f t="shared" si="175"/>
        <v>42065.750300925924</v>
      </c>
      <c r="S3765">
        <f t="shared" si="176"/>
        <v>2015</v>
      </c>
    </row>
    <row r="3766" spans="1:19" ht="42.75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8313</v>
      </c>
      <c r="P3766" t="s">
        <v>8355</v>
      </c>
      <c r="Q3766" s="10">
        <f t="shared" si="174"/>
        <v>42519.024999999994</v>
      </c>
      <c r="R3766" s="10">
        <f t="shared" si="175"/>
        <v>42499.842962962968</v>
      </c>
      <c r="S3766">
        <f t="shared" si="176"/>
        <v>2016</v>
      </c>
    </row>
    <row r="3767" spans="1:19" ht="42.75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8313</v>
      </c>
      <c r="P3767" t="s">
        <v>8355</v>
      </c>
      <c r="Q3767" s="10">
        <f t="shared" si="174"/>
        <v>41850.776412037041</v>
      </c>
      <c r="R3767" s="10">
        <f t="shared" si="175"/>
        <v>41820.776412037041</v>
      </c>
      <c r="S3767">
        <f t="shared" si="176"/>
        <v>2014</v>
      </c>
    </row>
    <row r="3768" spans="1:19" ht="42.75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8313</v>
      </c>
      <c r="P3768" t="s">
        <v>8355</v>
      </c>
      <c r="Q3768" s="10">
        <f t="shared" si="174"/>
        <v>41823.167187500003</v>
      </c>
      <c r="R3768" s="10">
        <f t="shared" si="175"/>
        <v>41788.167187500003</v>
      </c>
      <c r="S3768">
        <f t="shared" si="176"/>
        <v>2014</v>
      </c>
    </row>
    <row r="3769" spans="1:19" ht="42.75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8313</v>
      </c>
      <c r="P3769" t="s">
        <v>8355</v>
      </c>
      <c r="Q3769" s="10">
        <f t="shared" si="174"/>
        <v>42064.207638888889</v>
      </c>
      <c r="R3769" s="10">
        <f t="shared" si="175"/>
        <v>42050.019641203704</v>
      </c>
      <c r="S3769">
        <f t="shared" si="176"/>
        <v>2015</v>
      </c>
    </row>
    <row r="3770" spans="1:19" ht="42.75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8313</v>
      </c>
      <c r="P3770" t="s">
        <v>8355</v>
      </c>
      <c r="Q3770" s="10">
        <f t="shared" si="174"/>
        <v>41802.727893518517</v>
      </c>
      <c r="R3770" s="10">
        <f t="shared" si="175"/>
        <v>41772.727893518517</v>
      </c>
      <c r="S3770">
        <f t="shared" si="176"/>
        <v>2014</v>
      </c>
    </row>
    <row r="3771" spans="1:19" ht="42.75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8313</v>
      </c>
      <c r="P3771" t="s">
        <v>8355</v>
      </c>
      <c r="Q3771" s="10">
        <f t="shared" si="174"/>
        <v>42475.598136574074</v>
      </c>
      <c r="R3771" s="10">
        <f t="shared" si="175"/>
        <v>42445.598136574074</v>
      </c>
      <c r="S3771">
        <f t="shared" si="176"/>
        <v>2016</v>
      </c>
    </row>
    <row r="3772" spans="1:19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8313</v>
      </c>
      <c r="P3772" t="s">
        <v>8355</v>
      </c>
      <c r="Q3772" s="10">
        <f t="shared" si="174"/>
        <v>42168.930671296301</v>
      </c>
      <c r="R3772" s="10">
        <f t="shared" si="175"/>
        <v>42138.930671296301</v>
      </c>
      <c r="S3772">
        <f t="shared" si="176"/>
        <v>2015</v>
      </c>
    </row>
    <row r="3773" spans="1:19" ht="28.5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8313</v>
      </c>
      <c r="P3773" t="s">
        <v>8355</v>
      </c>
      <c r="Q3773" s="10">
        <f t="shared" si="174"/>
        <v>42508</v>
      </c>
      <c r="R3773" s="10">
        <f t="shared" si="175"/>
        <v>42493.857083333336</v>
      </c>
      <c r="S3773">
        <f t="shared" si="176"/>
        <v>2016</v>
      </c>
    </row>
    <row r="3774" spans="1:19" ht="42.75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8313</v>
      </c>
      <c r="P3774" t="s">
        <v>8355</v>
      </c>
      <c r="Q3774" s="10">
        <f t="shared" si="174"/>
        <v>42703.25</v>
      </c>
      <c r="R3774" s="10">
        <f t="shared" si="175"/>
        <v>42682.616967592592</v>
      </c>
      <c r="S3774">
        <f t="shared" si="176"/>
        <v>2016</v>
      </c>
    </row>
    <row r="3775" spans="1:19" ht="28.5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8313</v>
      </c>
      <c r="P3775" t="s">
        <v>8355</v>
      </c>
      <c r="Q3775" s="10">
        <f t="shared" si="174"/>
        <v>42689.088888888888</v>
      </c>
      <c r="R3775" s="10">
        <f t="shared" si="175"/>
        <v>42656.005173611105</v>
      </c>
      <c r="S3775">
        <f t="shared" si="176"/>
        <v>2016</v>
      </c>
    </row>
    <row r="3776" spans="1:19" ht="42.75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8313</v>
      </c>
      <c r="P3776" t="s">
        <v>8355</v>
      </c>
      <c r="Q3776" s="10">
        <f t="shared" si="174"/>
        <v>42103.792303240742</v>
      </c>
      <c r="R3776" s="10">
        <f t="shared" si="175"/>
        <v>42087.792303240742</v>
      </c>
      <c r="S3776">
        <f t="shared" si="176"/>
        <v>2015</v>
      </c>
    </row>
    <row r="3777" spans="1:19" ht="42.75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8313</v>
      </c>
      <c r="P3777" t="s">
        <v>8355</v>
      </c>
      <c r="Q3777" s="10">
        <f t="shared" si="174"/>
        <v>42103.166666666672</v>
      </c>
      <c r="R3777" s="10">
        <f t="shared" si="175"/>
        <v>42075.942627314813</v>
      </c>
      <c r="S3777">
        <f t="shared" si="176"/>
        <v>2015</v>
      </c>
    </row>
    <row r="3778" spans="1:19" ht="57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8313</v>
      </c>
      <c r="P3778" t="s">
        <v>8355</v>
      </c>
      <c r="Q3778" s="10">
        <f t="shared" si="174"/>
        <v>41852.041666666664</v>
      </c>
      <c r="R3778" s="10">
        <f t="shared" si="175"/>
        <v>41814.367800925924</v>
      </c>
      <c r="S3778">
        <f t="shared" si="176"/>
        <v>2014</v>
      </c>
    </row>
    <row r="3779" spans="1:19" ht="42.75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8313</v>
      </c>
      <c r="P3779" t="s">
        <v>8355</v>
      </c>
      <c r="Q3779" s="10">
        <f t="shared" ref="Q3779:Q3842" si="177">(I3779/60/60/24)+DATE(1970,1,1)</f>
        <v>41909.166666666664</v>
      </c>
      <c r="R3779" s="10">
        <f t="shared" ref="R3779:R3842" si="178">(J3779/60/60/24)+DATE(1970, 1,1)</f>
        <v>41887.111354166671</v>
      </c>
      <c r="S3779">
        <f t="shared" ref="S3779:S3842" si="179">YEAR(R3779)</f>
        <v>2014</v>
      </c>
    </row>
    <row r="3780" spans="1:19" ht="28.5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8313</v>
      </c>
      <c r="P3780" t="s">
        <v>8355</v>
      </c>
      <c r="Q3780" s="10">
        <f t="shared" si="177"/>
        <v>42049.819212962961</v>
      </c>
      <c r="R3780" s="10">
        <f t="shared" si="178"/>
        <v>41989.819212962961</v>
      </c>
      <c r="S3780">
        <f t="shared" si="179"/>
        <v>2014</v>
      </c>
    </row>
    <row r="3781" spans="1:19" ht="28.5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8313</v>
      </c>
      <c r="P3781" t="s">
        <v>8355</v>
      </c>
      <c r="Q3781" s="10">
        <f t="shared" si="177"/>
        <v>42455.693750000006</v>
      </c>
      <c r="R3781" s="10">
        <f t="shared" si="178"/>
        <v>42425.735416666663</v>
      </c>
      <c r="S3781">
        <f t="shared" si="179"/>
        <v>2016</v>
      </c>
    </row>
    <row r="3782" spans="1:19" ht="42.75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8313</v>
      </c>
      <c r="P3782" t="s">
        <v>8355</v>
      </c>
      <c r="Q3782" s="10">
        <f t="shared" si="177"/>
        <v>42198.837499999994</v>
      </c>
      <c r="R3782" s="10">
        <f t="shared" si="178"/>
        <v>42166.219733796301</v>
      </c>
      <c r="S3782">
        <f t="shared" si="179"/>
        <v>2015</v>
      </c>
    </row>
    <row r="3783" spans="1:19" ht="42.75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8313</v>
      </c>
      <c r="P3783" t="s">
        <v>8355</v>
      </c>
      <c r="Q3783" s="10">
        <f t="shared" si="177"/>
        <v>41890.882928240739</v>
      </c>
      <c r="R3783" s="10">
        <f t="shared" si="178"/>
        <v>41865.882928240739</v>
      </c>
      <c r="S3783">
        <f t="shared" si="179"/>
        <v>2014</v>
      </c>
    </row>
    <row r="3784" spans="1:19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8313</v>
      </c>
      <c r="P3784" t="s">
        <v>8355</v>
      </c>
      <c r="Q3784" s="10">
        <f t="shared" si="177"/>
        <v>42575.958333333328</v>
      </c>
      <c r="R3784" s="10">
        <f t="shared" si="178"/>
        <v>42546.862233796302</v>
      </c>
      <c r="S3784">
        <f t="shared" si="179"/>
        <v>2016</v>
      </c>
    </row>
    <row r="3785" spans="1:19" ht="42.75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8313</v>
      </c>
      <c r="P3785" t="s">
        <v>8355</v>
      </c>
      <c r="Q3785" s="10">
        <f t="shared" si="177"/>
        <v>42444.666666666672</v>
      </c>
      <c r="R3785" s="10">
        <f t="shared" si="178"/>
        <v>42420.140277777777</v>
      </c>
      <c r="S3785">
        <f t="shared" si="179"/>
        <v>2016</v>
      </c>
    </row>
    <row r="3786" spans="1:19" ht="42.75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8313</v>
      </c>
      <c r="P3786" t="s">
        <v>8355</v>
      </c>
      <c r="Q3786" s="10">
        <f t="shared" si="177"/>
        <v>42561.980694444443</v>
      </c>
      <c r="R3786" s="10">
        <f t="shared" si="178"/>
        <v>42531.980694444443</v>
      </c>
      <c r="S3786">
        <f t="shared" si="179"/>
        <v>2016</v>
      </c>
    </row>
    <row r="3787" spans="1:19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8313</v>
      </c>
      <c r="P3787" t="s">
        <v>8355</v>
      </c>
      <c r="Q3787" s="10">
        <f t="shared" si="177"/>
        <v>42584.418749999997</v>
      </c>
      <c r="R3787" s="10">
        <f t="shared" si="178"/>
        <v>42548.63853009259</v>
      </c>
      <c r="S3787">
        <f t="shared" si="179"/>
        <v>2016</v>
      </c>
    </row>
    <row r="3788" spans="1:19" ht="42.75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8313</v>
      </c>
      <c r="P3788" t="s">
        <v>8355</v>
      </c>
      <c r="Q3788" s="10">
        <f t="shared" si="177"/>
        <v>42517.037905092591</v>
      </c>
      <c r="R3788" s="10">
        <f t="shared" si="178"/>
        <v>42487.037905092591</v>
      </c>
      <c r="S3788">
        <f t="shared" si="179"/>
        <v>2016</v>
      </c>
    </row>
    <row r="3789" spans="1:19" ht="42.75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8313</v>
      </c>
      <c r="P3789" t="s">
        <v>8355</v>
      </c>
      <c r="Q3789" s="10">
        <f t="shared" si="177"/>
        <v>42196.165972222225</v>
      </c>
      <c r="R3789" s="10">
        <f t="shared" si="178"/>
        <v>42167.534791666665</v>
      </c>
      <c r="S3789">
        <f t="shared" si="179"/>
        <v>2015</v>
      </c>
    </row>
    <row r="3790" spans="1:19" ht="71.25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8313</v>
      </c>
      <c r="P3790" t="s">
        <v>8355</v>
      </c>
      <c r="Q3790" s="10">
        <f t="shared" si="177"/>
        <v>42361.679166666669</v>
      </c>
      <c r="R3790" s="10">
        <f t="shared" si="178"/>
        <v>42333.695821759262</v>
      </c>
      <c r="S3790">
        <f t="shared" si="179"/>
        <v>2015</v>
      </c>
    </row>
    <row r="3791" spans="1:19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8313</v>
      </c>
      <c r="P3791" t="s">
        <v>8355</v>
      </c>
      <c r="Q3791" s="10">
        <f t="shared" si="177"/>
        <v>42170.798819444448</v>
      </c>
      <c r="R3791" s="10">
        <f t="shared" si="178"/>
        <v>42138.798819444448</v>
      </c>
      <c r="S3791">
        <f t="shared" si="179"/>
        <v>2015</v>
      </c>
    </row>
    <row r="3792" spans="1:19" ht="42.75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8313</v>
      </c>
      <c r="P3792" t="s">
        <v>8355</v>
      </c>
      <c r="Q3792" s="10">
        <f t="shared" si="177"/>
        <v>42696.708599537036</v>
      </c>
      <c r="R3792" s="10">
        <f t="shared" si="178"/>
        <v>42666.666932870372</v>
      </c>
      <c r="S3792">
        <f t="shared" si="179"/>
        <v>2016</v>
      </c>
    </row>
    <row r="3793" spans="1:19" ht="28.5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8313</v>
      </c>
      <c r="P3793" t="s">
        <v>8355</v>
      </c>
      <c r="Q3793" s="10">
        <f t="shared" si="177"/>
        <v>41826.692037037035</v>
      </c>
      <c r="R3793" s="10">
        <f t="shared" si="178"/>
        <v>41766.692037037035</v>
      </c>
      <c r="S3793">
        <f t="shared" si="179"/>
        <v>2014</v>
      </c>
    </row>
    <row r="3794" spans="1:19" ht="28.5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8313</v>
      </c>
      <c r="P3794" t="s">
        <v>8355</v>
      </c>
      <c r="Q3794" s="10">
        <f t="shared" si="177"/>
        <v>42200.447013888886</v>
      </c>
      <c r="R3794" s="10">
        <f t="shared" si="178"/>
        <v>42170.447013888886</v>
      </c>
      <c r="S3794">
        <f t="shared" si="179"/>
        <v>2015</v>
      </c>
    </row>
    <row r="3795" spans="1:19" ht="42.75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8313</v>
      </c>
      <c r="P3795" t="s">
        <v>8355</v>
      </c>
      <c r="Q3795" s="10">
        <f t="shared" si="177"/>
        <v>41989.938993055555</v>
      </c>
      <c r="R3795" s="10">
        <f t="shared" si="178"/>
        <v>41968.938993055555</v>
      </c>
      <c r="S3795">
        <f t="shared" si="179"/>
        <v>2014</v>
      </c>
    </row>
    <row r="3796" spans="1:19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8313</v>
      </c>
      <c r="P3796" t="s">
        <v>8355</v>
      </c>
      <c r="Q3796" s="10">
        <f t="shared" si="177"/>
        <v>42162.58048611111</v>
      </c>
      <c r="R3796" s="10">
        <f t="shared" si="178"/>
        <v>42132.58048611111</v>
      </c>
      <c r="S3796">
        <f t="shared" si="179"/>
        <v>2015</v>
      </c>
    </row>
    <row r="3797" spans="1:19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8313</v>
      </c>
      <c r="P3797" t="s">
        <v>8355</v>
      </c>
      <c r="Q3797" s="10">
        <f t="shared" si="177"/>
        <v>42244.9375</v>
      </c>
      <c r="R3797" s="10">
        <f t="shared" si="178"/>
        <v>42201.436226851853</v>
      </c>
      <c r="S3797">
        <f t="shared" si="179"/>
        <v>2015</v>
      </c>
    </row>
    <row r="3798" spans="1:19" ht="42.75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8313</v>
      </c>
      <c r="P3798" t="s">
        <v>8355</v>
      </c>
      <c r="Q3798" s="10">
        <f t="shared" si="177"/>
        <v>42749.029583333337</v>
      </c>
      <c r="R3798" s="10">
        <f t="shared" si="178"/>
        <v>42689.029583333337</v>
      </c>
      <c r="S3798">
        <f t="shared" si="179"/>
        <v>2016</v>
      </c>
    </row>
    <row r="3799" spans="1:19" ht="42.75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8313</v>
      </c>
      <c r="P3799" t="s">
        <v>8355</v>
      </c>
      <c r="Q3799" s="10">
        <f t="shared" si="177"/>
        <v>42114.881539351853</v>
      </c>
      <c r="R3799" s="10">
        <f t="shared" si="178"/>
        <v>42084.881539351853</v>
      </c>
      <c r="S3799">
        <f t="shared" si="179"/>
        <v>2015</v>
      </c>
    </row>
    <row r="3800" spans="1:19" ht="42.75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8313</v>
      </c>
      <c r="P3800" t="s">
        <v>8355</v>
      </c>
      <c r="Q3800" s="10">
        <f t="shared" si="177"/>
        <v>41861.722777777781</v>
      </c>
      <c r="R3800" s="10">
        <f t="shared" si="178"/>
        <v>41831.722777777781</v>
      </c>
      <c r="S3800">
        <f t="shared" si="179"/>
        <v>2014</v>
      </c>
    </row>
    <row r="3801" spans="1:19" ht="28.5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8313</v>
      </c>
      <c r="P3801" t="s">
        <v>8355</v>
      </c>
      <c r="Q3801" s="10">
        <f t="shared" si="177"/>
        <v>42440.93105324074</v>
      </c>
      <c r="R3801" s="10">
        <f t="shared" si="178"/>
        <v>42410.93105324074</v>
      </c>
      <c r="S3801">
        <f t="shared" si="179"/>
        <v>2016</v>
      </c>
    </row>
    <row r="3802" spans="1:19" ht="42.75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8313</v>
      </c>
      <c r="P3802" t="s">
        <v>8355</v>
      </c>
      <c r="Q3802" s="10">
        <f t="shared" si="177"/>
        <v>42015.207638888889</v>
      </c>
      <c r="R3802" s="10">
        <f t="shared" si="178"/>
        <v>41982.737071759257</v>
      </c>
      <c r="S3802">
        <f t="shared" si="179"/>
        <v>2014</v>
      </c>
    </row>
    <row r="3803" spans="1:19" ht="42.75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8313</v>
      </c>
      <c r="P3803" t="s">
        <v>8355</v>
      </c>
      <c r="Q3803" s="10">
        <f t="shared" si="177"/>
        <v>42006.676111111112</v>
      </c>
      <c r="R3803" s="10">
        <f t="shared" si="178"/>
        <v>41975.676111111112</v>
      </c>
      <c r="S3803">
        <f t="shared" si="179"/>
        <v>2014</v>
      </c>
    </row>
    <row r="3804" spans="1:19" ht="42.75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8313</v>
      </c>
      <c r="P3804" t="s">
        <v>8355</v>
      </c>
      <c r="Q3804" s="10">
        <f t="shared" si="177"/>
        <v>42299.126226851848</v>
      </c>
      <c r="R3804" s="10">
        <f t="shared" si="178"/>
        <v>42269.126226851848</v>
      </c>
      <c r="S3804">
        <f t="shared" si="179"/>
        <v>2015</v>
      </c>
    </row>
    <row r="3805" spans="1:19" ht="28.5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8313</v>
      </c>
      <c r="P3805" t="s">
        <v>8355</v>
      </c>
      <c r="Q3805" s="10">
        <f t="shared" si="177"/>
        <v>42433.971851851849</v>
      </c>
      <c r="R3805" s="10">
        <f t="shared" si="178"/>
        <v>42403.971851851849</v>
      </c>
      <c r="S3805">
        <f t="shared" si="179"/>
        <v>2016</v>
      </c>
    </row>
    <row r="3806" spans="1:19" ht="42.75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8313</v>
      </c>
      <c r="P3806" t="s">
        <v>8355</v>
      </c>
      <c r="Q3806" s="10">
        <f t="shared" si="177"/>
        <v>42582.291666666672</v>
      </c>
      <c r="R3806" s="10">
        <f t="shared" si="178"/>
        <v>42527.00953703704</v>
      </c>
      <c r="S3806">
        <f t="shared" si="179"/>
        <v>2016</v>
      </c>
    </row>
    <row r="3807" spans="1:19" ht="42.75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8313</v>
      </c>
      <c r="P3807" t="s">
        <v>8355</v>
      </c>
      <c r="Q3807" s="10">
        <f t="shared" si="177"/>
        <v>41909.887037037035</v>
      </c>
      <c r="R3807" s="10">
        <f t="shared" si="178"/>
        <v>41849.887037037035</v>
      </c>
      <c r="S3807">
        <f t="shared" si="179"/>
        <v>2014</v>
      </c>
    </row>
    <row r="3808" spans="1:19" ht="42.75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8313</v>
      </c>
      <c r="P3808" t="s">
        <v>8355</v>
      </c>
      <c r="Q3808" s="10">
        <f t="shared" si="177"/>
        <v>41819.259039351848</v>
      </c>
      <c r="R3808" s="10">
        <f t="shared" si="178"/>
        <v>41799.259039351848</v>
      </c>
      <c r="S3808">
        <f t="shared" si="179"/>
        <v>2014</v>
      </c>
    </row>
    <row r="3809" spans="1:19" ht="42.75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8313</v>
      </c>
      <c r="P3809" t="s">
        <v>8355</v>
      </c>
      <c r="Q3809" s="10">
        <f t="shared" si="177"/>
        <v>42097.909016203703</v>
      </c>
      <c r="R3809" s="10">
        <f t="shared" si="178"/>
        <v>42090.909016203703</v>
      </c>
      <c r="S3809">
        <f t="shared" si="179"/>
        <v>2015</v>
      </c>
    </row>
    <row r="3810" spans="1:19" ht="42.75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8313</v>
      </c>
      <c r="P3810" t="s">
        <v>8314</v>
      </c>
      <c r="Q3810" s="10">
        <f t="shared" si="177"/>
        <v>42119.412256944444</v>
      </c>
      <c r="R3810" s="10">
        <f t="shared" si="178"/>
        <v>42059.453923611116</v>
      </c>
      <c r="S3810">
        <f t="shared" si="179"/>
        <v>2015</v>
      </c>
    </row>
    <row r="3811" spans="1:19" ht="42.75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8313</v>
      </c>
      <c r="P3811" t="s">
        <v>8314</v>
      </c>
      <c r="Q3811" s="10">
        <f t="shared" si="177"/>
        <v>41850.958333333336</v>
      </c>
      <c r="R3811" s="10">
        <f t="shared" si="178"/>
        <v>41800.526701388888</v>
      </c>
      <c r="S3811">
        <f t="shared" si="179"/>
        <v>2014</v>
      </c>
    </row>
    <row r="3812" spans="1:19" ht="42.75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8313</v>
      </c>
      <c r="P3812" t="s">
        <v>8314</v>
      </c>
      <c r="Q3812" s="10">
        <f t="shared" si="177"/>
        <v>42084.807384259257</v>
      </c>
      <c r="R3812" s="10">
        <f t="shared" si="178"/>
        <v>42054.849050925928</v>
      </c>
      <c r="S3812">
        <f t="shared" si="179"/>
        <v>2015</v>
      </c>
    </row>
    <row r="3813" spans="1:19" ht="42.75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8313</v>
      </c>
      <c r="P3813" t="s">
        <v>8314</v>
      </c>
      <c r="Q3813" s="10">
        <f t="shared" si="177"/>
        <v>42521.458333333328</v>
      </c>
      <c r="R3813" s="10">
        <f t="shared" si="178"/>
        <v>42487.62700231481</v>
      </c>
      <c r="S3813">
        <f t="shared" si="179"/>
        <v>2016</v>
      </c>
    </row>
    <row r="3814" spans="1:19" ht="42.75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8313</v>
      </c>
      <c r="P3814" t="s">
        <v>8314</v>
      </c>
      <c r="Q3814" s="10">
        <f t="shared" si="177"/>
        <v>42156.165972222225</v>
      </c>
      <c r="R3814" s="10">
        <f t="shared" si="178"/>
        <v>42109.751250000001</v>
      </c>
      <c r="S3814">
        <f t="shared" si="179"/>
        <v>2015</v>
      </c>
    </row>
    <row r="3815" spans="1:19" ht="42.75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8313</v>
      </c>
      <c r="P3815" t="s">
        <v>8314</v>
      </c>
      <c r="Q3815" s="10">
        <f t="shared" si="177"/>
        <v>42535.904861111107</v>
      </c>
      <c r="R3815" s="10">
        <f t="shared" si="178"/>
        <v>42497.275706018518</v>
      </c>
      <c r="S3815">
        <f t="shared" si="179"/>
        <v>2016</v>
      </c>
    </row>
    <row r="3816" spans="1:19" ht="42.75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8313</v>
      </c>
      <c r="P3816" t="s">
        <v>8314</v>
      </c>
      <c r="Q3816" s="10">
        <f t="shared" si="177"/>
        <v>42095.165972222225</v>
      </c>
      <c r="R3816" s="10">
        <f t="shared" si="178"/>
        <v>42058.904074074075</v>
      </c>
      <c r="S3816">
        <f t="shared" si="179"/>
        <v>2015</v>
      </c>
    </row>
    <row r="3817" spans="1:19" ht="28.5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8313</v>
      </c>
      <c r="P3817" t="s">
        <v>8314</v>
      </c>
      <c r="Q3817" s="10">
        <f t="shared" si="177"/>
        <v>42236.958333333328</v>
      </c>
      <c r="R3817" s="10">
        <f t="shared" si="178"/>
        <v>42207.259918981479</v>
      </c>
      <c r="S3817">
        <f t="shared" si="179"/>
        <v>2015</v>
      </c>
    </row>
    <row r="3818" spans="1:19" ht="57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8313</v>
      </c>
      <c r="P3818" t="s">
        <v>8314</v>
      </c>
      <c r="Q3818" s="10">
        <f t="shared" si="177"/>
        <v>41837.690081018518</v>
      </c>
      <c r="R3818" s="10">
        <f t="shared" si="178"/>
        <v>41807.690081018518</v>
      </c>
      <c r="S3818">
        <f t="shared" si="179"/>
        <v>2014</v>
      </c>
    </row>
    <row r="3819" spans="1:19" ht="42.75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8313</v>
      </c>
      <c r="P3819" t="s">
        <v>8314</v>
      </c>
      <c r="Q3819" s="10">
        <f t="shared" si="177"/>
        <v>42301.165972222225</v>
      </c>
      <c r="R3819" s="10">
        <f t="shared" si="178"/>
        <v>42284.69694444444</v>
      </c>
      <c r="S3819">
        <f t="shared" si="179"/>
        <v>2015</v>
      </c>
    </row>
    <row r="3820" spans="1:19" ht="42.75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8313</v>
      </c>
      <c r="P3820" t="s">
        <v>8314</v>
      </c>
      <c r="Q3820" s="10">
        <f t="shared" si="177"/>
        <v>42075.800717592589</v>
      </c>
      <c r="R3820" s="10">
        <f t="shared" si="178"/>
        <v>42045.84238425926</v>
      </c>
      <c r="S3820">
        <f t="shared" si="179"/>
        <v>2015</v>
      </c>
    </row>
    <row r="3821" spans="1:19" ht="42.75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8313</v>
      </c>
      <c r="P3821" t="s">
        <v>8314</v>
      </c>
      <c r="Q3821" s="10">
        <f t="shared" si="177"/>
        <v>42202.876388888893</v>
      </c>
      <c r="R3821" s="10">
        <f t="shared" si="178"/>
        <v>42184.209537037037</v>
      </c>
      <c r="S3821">
        <f t="shared" si="179"/>
        <v>2015</v>
      </c>
    </row>
    <row r="3822" spans="1:19" ht="42.75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8313</v>
      </c>
      <c r="P3822" t="s">
        <v>8314</v>
      </c>
      <c r="Q3822" s="10">
        <f t="shared" si="177"/>
        <v>42190.651817129634</v>
      </c>
      <c r="R3822" s="10">
        <f t="shared" si="178"/>
        <v>42160.651817129634</v>
      </c>
      <c r="S3822">
        <f t="shared" si="179"/>
        <v>2015</v>
      </c>
    </row>
    <row r="3823" spans="1:19" ht="42.75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8313</v>
      </c>
      <c r="P3823" t="s">
        <v>8314</v>
      </c>
      <c r="Q3823" s="10">
        <f t="shared" si="177"/>
        <v>42373.180636574078</v>
      </c>
      <c r="R3823" s="10">
        <f t="shared" si="178"/>
        <v>42341.180636574078</v>
      </c>
      <c r="S3823">
        <f t="shared" si="179"/>
        <v>2015</v>
      </c>
    </row>
    <row r="3824" spans="1:19" ht="57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8313</v>
      </c>
      <c r="P3824" t="s">
        <v>8314</v>
      </c>
      <c r="Q3824" s="10">
        <f t="shared" si="177"/>
        <v>42388.957638888889</v>
      </c>
      <c r="R3824" s="10">
        <f t="shared" si="178"/>
        <v>42329.838159722218</v>
      </c>
      <c r="S3824">
        <f t="shared" si="179"/>
        <v>2015</v>
      </c>
    </row>
    <row r="3825" spans="1:19" ht="42.75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8313</v>
      </c>
      <c r="P3825" t="s">
        <v>8314</v>
      </c>
      <c r="Q3825" s="10">
        <f t="shared" si="177"/>
        <v>42205.165972222225</v>
      </c>
      <c r="R3825" s="10">
        <f t="shared" si="178"/>
        <v>42170.910231481481</v>
      </c>
      <c r="S3825">
        <f t="shared" si="179"/>
        <v>2015</v>
      </c>
    </row>
    <row r="3826" spans="1:19" ht="42.75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8313</v>
      </c>
      <c r="P3826" t="s">
        <v>8314</v>
      </c>
      <c r="Q3826" s="10">
        <f t="shared" si="177"/>
        <v>42583.570138888885</v>
      </c>
      <c r="R3826" s="10">
        <f t="shared" si="178"/>
        <v>42571.626192129625</v>
      </c>
      <c r="S3826">
        <f t="shared" si="179"/>
        <v>2016</v>
      </c>
    </row>
    <row r="3827" spans="1:19" ht="42.75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8313</v>
      </c>
      <c r="P3827" t="s">
        <v>8314</v>
      </c>
      <c r="Q3827" s="10">
        <f t="shared" si="177"/>
        <v>42172.069606481484</v>
      </c>
      <c r="R3827" s="10">
        <f t="shared" si="178"/>
        <v>42151.069606481484</v>
      </c>
      <c r="S3827">
        <f t="shared" si="179"/>
        <v>2015</v>
      </c>
    </row>
    <row r="3828" spans="1:19" ht="28.5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8313</v>
      </c>
      <c r="P3828" t="s">
        <v>8314</v>
      </c>
      <c r="Q3828" s="10">
        <f t="shared" si="177"/>
        <v>42131.423541666663</v>
      </c>
      <c r="R3828" s="10">
        <f t="shared" si="178"/>
        <v>42101.423541666663</v>
      </c>
      <c r="S3828">
        <f t="shared" si="179"/>
        <v>2015</v>
      </c>
    </row>
    <row r="3829" spans="1:19" ht="57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8313</v>
      </c>
      <c r="P3829" t="s">
        <v>8314</v>
      </c>
      <c r="Q3829" s="10">
        <f t="shared" si="177"/>
        <v>42090</v>
      </c>
      <c r="R3829" s="10">
        <f t="shared" si="178"/>
        <v>42034.928252314814</v>
      </c>
      <c r="S3829">
        <f t="shared" si="179"/>
        <v>2015</v>
      </c>
    </row>
    <row r="3830" spans="1:19" ht="42.75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8313</v>
      </c>
      <c r="P3830" t="s">
        <v>8314</v>
      </c>
      <c r="Q3830" s="10">
        <f t="shared" si="177"/>
        <v>42004.569293981483</v>
      </c>
      <c r="R3830" s="10">
        <f t="shared" si="178"/>
        <v>41944.527627314819</v>
      </c>
      <c r="S3830">
        <f t="shared" si="179"/>
        <v>2014</v>
      </c>
    </row>
    <row r="3831" spans="1:19" ht="42.75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8313</v>
      </c>
      <c r="P3831" t="s">
        <v>8314</v>
      </c>
      <c r="Q3831" s="10">
        <f t="shared" si="177"/>
        <v>42613.865405092598</v>
      </c>
      <c r="R3831" s="10">
        <f t="shared" si="178"/>
        <v>42593.865405092598</v>
      </c>
      <c r="S3831">
        <f t="shared" si="179"/>
        <v>2016</v>
      </c>
    </row>
    <row r="3832" spans="1:19" ht="42.75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8313</v>
      </c>
      <c r="P3832" t="s">
        <v>8314</v>
      </c>
      <c r="Q3832" s="10">
        <f t="shared" si="177"/>
        <v>42517.740868055553</v>
      </c>
      <c r="R3832" s="10">
        <f t="shared" si="178"/>
        <v>42503.740868055553</v>
      </c>
      <c r="S3832">
        <f t="shared" si="179"/>
        <v>2016</v>
      </c>
    </row>
    <row r="3833" spans="1:19" ht="42.75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8313</v>
      </c>
      <c r="P3833" t="s">
        <v>8314</v>
      </c>
      <c r="Q3833" s="10">
        <f t="shared" si="177"/>
        <v>41948.890567129631</v>
      </c>
      <c r="R3833" s="10">
        <f t="shared" si="178"/>
        <v>41927.848900462966</v>
      </c>
      <c r="S3833">
        <f t="shared" si="179"/>
        <v>2014</v>
      </c>
    </row>
    <row r="3834" spans="1:19" ht="42.75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8313</v>
      </c>
      <c r="P3834" t="s">
        <v>8314</v>
      </c>
      <c r="Q3834" s="10">
        <f t="shared" si="177"/>
        <v>42420.114988425921</v>
      </c>
      <c r="R3834" s="10">
        <f t="shared" si="178"/>
        <v>42375.114988425921</v>
      </c>
      <c r="S3834">
        <f t="shared" si="179"/>
        <v>2016</v>
      </c>
    </row>
    <row r="3835" spans="1:19" ht="42.75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8313</v>
      </c>
      <c r="P3835" t="s">
        <v>8314</v>
      </c>
      <c r="Q3835" s="10">
        <f t="shared" si="177"/>
        <v>41974.797916666663</v>
      </c>
      <c r="R3835" s="10">
        <f t="shared" si="178"/>
        <v>41963.872361111105</v>
      </c>
      <c r="S3835">
        <f t="shared" si="179"/>
        <v>2014</v>
      </c>
    </row>
    <row r="3836" spans="1:19" ht="42.75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8313</v>
      </c>
      <c r="P3836" t="s">
        <v>8314</v>
      </c>
      <c r="Q3836" s="10">
        <f t="shared" si="177"/>
        <v>42173.445219907408</v>
      </c>
      <c r="R3836" s="10">
        <f t="shared" si="178"/>
        <v>42143.445219907408</v>
      </c>
      <c r="S3836">
        <f t="shared" si="179"/>
        <v>2015</v>
      </c>
    </row>
    <row r="3837" spans="1:19" ht="42.75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8313</v>
      </c>
      <c r="P3837" t="s">
        <v>8314</v>
      </c>
      <c r="Q3837" s="10">
        <f t="shared" si="177"/>
        <v>42481.94222222222</v>
      </c>
      <c r="R3837" s="10">
        <f t="shared" si="178"/>
        <v>42460.94222222222</v>
      </c>
      <c r="S3837">
        <f t="shared" si="179"/>
        <v>2016</v>
      </c>
    </row>
    <row r="3838" spans="1:19" ht="42.75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8313</v>
      </c>
      <c r="P3838" t="s">
        <v>8314</v>
      </c>
      <c r="Q3838" s="10">
        <f t="shared" si="177"/>
        <v>42585.172916666663</v>
      </c>
      <c r="R3838" s="10">
        <f t="shared" si="178"/>
        <v>42553.926527777774</v>
      </c>
      <c r="S3838">
        <f t="shared" si="179"/>
        <v>2016</v>
      </c>
    </row>
    <row r="3839" spans="1:19" ht="28.5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8313</v>
      </c>
      <c r="P3839" t="s">
        <v>8314</v>
      </c>
      <c r="Q3839" s="10">
        <f t="shared" si="177"/>
        <v>42188.765717592592</v>
      </c>
      <c r="R3839" s="10">
        <f t="shared" si="178"/>
        <v>42152.765717592592</v>
      </c>
      <c r="S3839">
        <f t="shared" si="179"/>
        <v>2015</v>
      </c>
    </row>
    <row r="3840" spans="1:19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8313</v>
      </c>
      <c r="P3840" t="s">
        <v>8314</v>
      </c>
      <c r="Q3840" s="10">
        <f t="shared" si="177"/>
        <v>42146.710752314815</v>
      </c>
      <c r="R3840" s="10">
        <f t="shared" si="178"/>
        <v>42116.710752314815</v>
      </c>
      <c r="S3840">
        <f t="shared" si="179"/>
        <v>2015</v>
      </c>
    </row>
    <row r="3841" spans="1:19" ht="42.75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8313</v>
      </c>
      <c r="P3841" t="s">
        <v>8314</v>
      </c>
      <c r="Q3841" s="10">
        <f t="shared" si="177"/>
        <v>42215.142638888887</v>
      </c>
      <c r="R3841" s="10">
        <f t="shared" si="178"/>
        <v>42155.142638888887</v>
      </c>
      <c r="S3841">
        <f t="shared" si="179"/>
        <v>2015</v>
      </c>
    </row>
    <row r="3842" spans="1:19" ht="42.75" x14ac:dyDescent="0.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8313</v>
      </c>
      <c r="P3842" t="s">
        <v>8314</v>
      </c>
      <c r="Q3842" s="10">
        <f t="shared" si="177"/>
        <v>42457.660057870366</v>
      </c>
      <c r="R3842" s="10">
        <f t="shared" si="178"/>
        <v>42432.701724537037</v>
      </c>
      <c r="S3842">
        <f t="shared" si="179"/>
        <v>2016</v>
      </c>
    </row>
    <row r="3843" spans="1:19" ht="42.75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8313</v>
      </c>
      <c r="P3843" t="s">
        <v>8314</v>
      </c>
      <c r="Q3843" s="10">
        <f t="shared" ref="Q3843:Q3906" si="180">(I3843/60/60/24)+DATE(1970,1,1)</f>
        <v>41840.785729166666</v>
      </c>
      <c r="R3843" s="10">
        <f t="shared" ref="R3843:R3906" si="181">(J3843/60/60/24)+DATE(1970, 1,1)</f>
        <v>41780.785729166666</v>
      </c>
      <c r="S3843">
        <f t="shared" ref="S3843:S3906" si="182">YEAR(R3843)</f>
        <v>2014</v>
      </c>
    </row>
    <row r="3844" spans="1:19" ht="42.75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8313</v>
      </c>
      <c r="P3844" t="s">
        <v>8314</v>
      </c>
      <c r="Q3844" s="10">
        <f t="shared" si="180"/>
        <v>41770.493657407409</v>
      </c>
      <c r="R3844" s="10">
        <f t="shared" si="181"/>
        <v>41740.493657407409</v>
      </c>
      <c r="S3844">
        <f t="shared" si="182"/>
        <v>2014</v>
      </c>
    </row>
    <row r="3845" spans="1:19" ht="42.75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8313</v>
      </c>
      <c r="P3845" t="s">
        <v>8314</v>
      </c>
      <c r="Q3845" s="10">
        <f t="shared" si="180"/>
        <v>41791.072500000002</v>
      </c>
      <c r="R3845" s="10">
        <f t="shared" si="181"/>
        <v>41766.072500000002</v>
      </c>
      <c r="S3845">
        <f t="shared" si="182"/>
        <v>2014</v>
      </c>
    </row>
    <row r="3846" spans="1:19" ht="42.75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8313</v>
      </c>
      <c r="P3846" t="s">
        <v>8314</v>
      </c>
      <c r="Q3846" s="10">
        <f t="shared" si="180"/>
        <v>41793.290972222225</v>
      </c>
      <c r="R3846" s="10">
        <f t="shared" si="181"/>
        <v>41766.617291666669</v>
      </c>
      <c r="S3846">
        <f t="shared" si="182"/>
        <v>2014</v>
      </c>
    </row>
    <row r="3847" spans="1:19" ht="57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8313</v>
      </c>
      <c r="P3847" t="s">
        <v>8314</v>
      </c>
      <c r="Q3847" s="10">
        <f t="shared" si="180"/>
        <v>42278.627013888887</v>
      </c>
      <c r="R3847" s="10">
        <f t="shared" si="181"/>
        <v>42248.627013888887</v>
      </c>
      <c r="S3847">
        <f t="shared" si="182"/>
        <v>2015</v>
      </c>
    </row>
    <row r="3848" spans="1:19" ht="42.75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8313</v>
      </c>
      <c r="P3848" t="s">
        <v>8314</v>
      </c>
      <c r="Q3848" s="10">
        <f t="shared" si="180"/>
        <v>41916.290972222225</v>
      </c>
      <c r="R3848" s="10">
        <f t="shared" si="181"/>
        <v>41885.221550925926</v>
      </c>
      <c r="S3848">
        <f t="shared" si="182"/>
        <v>2014</v>
      </c>
    </row>
    <row r="3849" spans="1:19" ht="42.75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8313</v>
      </c>
      <c r="P3849" t="s">
        <v>8314</v>
      </c>
      <c r="Q3849" s="10">
        <f t="shared" si="180"/>
        <v>42204.224432870367</v>
      </c>
      <c r="R3849" s="10">
        <f t="shared" si="181"/>
        <v>42159.224432870367</v>
      </c>
      <c r="S3849">
        <f t="shared" si="182"/>
        <v>2015</v>
      </c>
    </row>
    <row r="3850" spans="1:19" ht="42.75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8313</v>
      </c>
      <c r="P3850" t="s">
        <v>8314</v>
      </c>
      <c r="Q3850" s="10">
        <f t="shared" si="180"/>
        <v>42295.817002314812</v>
      </c>
      <c r="R3850" s="10">
        <f t="shared" si="181"/>
        <v>42265.817002314812</v>
      </c>
      <c r="S3850">
        <f t="shared" si="182"/>
        <v>2015</v>
      </c>
    </row>
    <row r="3851" spans="1:19" ht="42.75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8313</v>
      </c>
      <c r="P3851" t="s">
        <v>8314</v>
      </c>
      <c r="Q3851" s="10">
        <f t="shared" si="180"/>
        <v>42166.767175925925</v>
      </c>
      <c r="R3851" s="10">
        <f t="shared" si="181"/>
        <v>42136.767175925925</v>
      </c>
      <c r="S3851">
        <f t="shared" si="182"/>
        <v>2015</v>
      </c>
    </row>
    <row r="3852" spans="1:19" ht="28.5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8313</v>
      </c>
      <c r="P3852" t="s">
        <v>8314</v>
      </c>
      <c r="Q3852" s="10">
        <f t="shared" si="180"/>
        <v>42005.124340277776</v>
      </c>
      <c r="R3852" s="10">
        <f t="shared" si="181"/>
        <v>41975.124340277776</v>
      </c>
      <c r="S3852">
        <f t="shared" si="182"/>
        <v>2014</v>
      </c>
    </row>
    <row r="3853" spans="1:19" ht="42.75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8313</v>
      </c>
      <c r="P3853" t="s">
        <v>8314</v>
      </c>
      <c r="Q3853" s="10">
        <f t="shared" si="180"/>
        <v>42202.439571759256</v>
      </c>
      <c r="R3853" s="10">
        <f t="shared" si="181"/>
        <v>42172.439571759256</v>
      </c>
      <c r="S3853">
        <f t="shared" si="182"/>
        <v>2015</v>
      </c>
    </row>
    <row r="3854" spans="1:19" ht="42.75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8313</v>
      </c>
      <c r="P3854" t="s">
        <v>8314</v>
      </c>
      <c r="Q3854" s="10">
        <f t="shared" si="180"/>
        <v>42090.149027777778</v>
      </c>
      <c r="R3854" s="10">
        <f t="shared" si="181"/>
        <v>42065.190694444449</v>
      </c>
      <c r="S3854">
        <f t="shared" si="182"/>
        <v>2015</v>
      </c>
    </row>
    <row r="3855" spans="1:19" ht="28.5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8313</v>
      </c>
      <c r="P3855" t="s">
        <v>8314</v>
      </c>
      <c r="Q3855" s="10">
        <f t="shared" si="180"/>
        <v>41883.84002314815</v>
      </c>
      <c r="R3855" s="10">
        <f t="shared" si="181"/>
        <v>41848.84002314815</v>
      </c>
      <c r="S3855">
        <f t="shared" si="182"/>
        <v>2014</v>
      </c>
    </row>
    <row r="3856" spans="1:19" ht="28.5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8313</v>
      </c>
      <c r="P3856" t="s">
        <v>8314</v>
      </c>
      <c r="Q3856" s="10">
        <f t="shared" si="180"/>
        <v>42133.884930555556</v>
      </c>
      <c r="R3856" s="10">
        <f t="shared" si="181"/>
        <v>42103.884930555556</v>
      </c>
      <c r="S3856">
        <f t="shared" si="182"/>
        <v>2015</v>
      </c>
    </row>
    <row r="3857" spans="1:19" ht="42.75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8313</v>
      </c>
      <c r="P3857" t="s">
        <v>8314</v>
      </c>
      <c r="Q3857" s="10">
        <f t="shared" si="180"/>
        <v>42089.929062499999</v>
      </c>
      <c r="R3857" s="10">
        <f t="shared" si="181"/>
        <v>42059.970729166671</v>
      </c>
      <c r="S3857">
        <f t="shared" si="182"/>
        <v>2015</v>
      </c>
    </row>
    <row r="3858" spans="1:19" ht="42.75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8313</v>
      </c>
      <c r="P3858" t="s">
        <v>8314</v>
      </c>
      <c r="Q3858" s="10">
        <f t="shared" si="180"/>
        <v>42071.701423611114</v>
      </c>
      <c r="R3858" s="10">
        <f t="shared" si="181"/>
        <v>42041.743090277778</v>
      </c>
      <c r="S3858">
        <f t="shared" si="182"/>
        <v>2015</v>
      </c>
    </row>
    <row r="3859" spans="1:19" ht="42.75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8313</v>
      </c>
      <c r="P3859" t="s">
        <v>8314</v>
      </c>
      <c r="Q3859" s="10">
        <f t="shared" si="180"/>
        <v>41852.716666666667</v>
      </c>
      <c r="R3859" s="10">
        <f t="shared" si="181"/>
        <v>41829.73715277778</v>
      </c>
      <c r="S3859">
        <f t="shared" si="182"/>
        <v>2014</v>
      </c>
    </row>
    <row r="3860" spans="1:19" ht="57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8313</v>
      </c>
      <c r="P3860" t="s">
        <v>8314</v>
      </c>
      <c r="Q3860" s="10">
        <f t="shared" si="180"/>
        <v>42146.875</v>
      </c>
      <c r="R3860" s="10">
        <f t="shared" si="181"/>
        <v>42128.431064814817</v>
      </c>
      <c r="S3860">
        <f t="shared" si="182"/>
        <v>2015</v>
      </c>
    </row>
    <row r="3861" spans="1:19" ht="42.75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8313</v>
      </c>
      <c r="P3861" t="s">
        <v>8314</v>
      </c>
      <c r="Q3861" s="10">
        <f t="shared" si="180"/>
        <v>41815.875</v>
      </c>
      <c r="R3861" s="10">
        <f t="shared" si="181"/>
        <v>41789.893599537041</v>
      </c>
      <c r="S3861">
        <f t="shared" si="182"/>
        <v>2014</v>
      </c>
    </row>
    <row r="3862" spans="1:19" ht="42.75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8313</v>
      </c>
      <c r="P3862" t="s">
        <v>8314</v>
      </c>
      <c r="Q3862" s="10">
        <f t="shared" si="180"/>
        <v>41863.660995370366</v>
      </c>
      <c r="R3862" s="10">
        <f t="shared" si="181"/>
        <v>41833.660995370366</v>
      </c>
      <c r="S3862">
        <f t="shared" si="182"/>
        <v>2014</v>
      </c>
    </row>
    <row r="3863" spans="1:19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8313</v>
      </c>
      <c r="P3863" t="s">
        <v>8314</v>
      </c>
      <c r="Q3863" s="10">
        <f t="shared" si="180"/>
        <v>41955.907638888893</v>
      </c>
      <c r="R3863" s="10">
        <f t="shared" si="181"/>
        <v>41914.590011574073</v>
      </c>
      <c r="S3863">
        <f t="shared" si="182"/>
        <v>2014</v>
      </c>
    </row>
    <row r="3864" spans="1:19" ht="28.5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8313</v>
      </c>
      <c r="P3864" t="s">
        <v>8314</v>
      </c>
      <c r="Q3864" s="10">
        <f t="shared" si="180"/>
        <v>42625.707638888889</v>
      </c>
      <c r="R3864" s="10">
        <f t="shared" si="181"/>
        <v>42611.261064814811</v>
      </c>
      <c r="S3864">
        <f t="shared" si="182"/>
        <v>2016</v>
      </c>
    </row>
    <row r="3865" spans="1:19" ht="42.75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8313</v>
      </c>
      <c r="P3865" t="s">
        <v>8314</v>
      </c>
      <c r="Q3865" s="10">
        <f t="shared" si="180"/>
        <v>42313.674826388888</v>
      </c>
      <c r="R3865" s="10">
        <f t="shared" si="181"/>
        <v>42253.633159722223</v>
      </c>
      <c r="S3865">
        <f t="shared" si="182"/>
        <v>2015</v>
      </c>
    </row>
    <row r="3866" spans="1:19" ht="42.75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8313</v>
      </c>
      <c r="P3866" t="s">
        <v>8314</v>
      </c>
      <c r="Q3866" s="10">
        <f t="shared" si="180"/>
        <v>42325.933495370366</v>
      </c>
      <c r="R3866" s="10">
        <f t="shared" si="181"/>
        <v>42295.891828703709</v>
      </c>
      <c r="S3866">
        <f t="shared" si="182"/>
        <v>2015</v>
      </c>
    </row>
    <row r="3867" spans="1:19" ht="42.75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8313</v>
      </c>
      <c r="P3867" t="s">
        <v>8314</v>
      </c>
      <c r="Q3867" s="10">
        <f t="shared" si="180"/>
        <v>41881.229166666664</v>
      </c>
      <c r="R3867" s="10">
        <f t="shared" si="181"/>
        <v>41841.651597222226</v>
      </c>
      <c r="S3867">
        <f t="shared" si="182"/>
        <v>2014</v>
      </c>
    </row>
    <row r="3868" spans="1:19" ht="28.5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8313</v>
      </c>
      <c r="P3868" t="s">
        <v>8314</v>
      </c>
      <c r="Q3868" s="10">
        <f t="shared" si="180"/>
        <v>42452.145138888889</v>
      </c>
      <c r="R3868" s="10">
        <f t="shared" si="181"/>
        <v>42402.947002314817</v>
      </c>
      <c r="S3868">
        <f t="shared" si="182"/>
        <v>2016</v>
      </c>
    </row>
    <row r="3869" spans="1:19" ht="42.75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8313</v>
      </c>
      <c r="P3869" t="s">
        <v>8314</v>
      </c>
      <c r="Q3869" s="10">
        <f t="shared" si="180"/>
        <v>42539.814108796301</v>
      </c>
      <c r="R3869" s="10">
        <f t="shared" si="181"/>
        <v>42509.814108796301</v>
      </c>
      <c r="S3869">
        <f t="shared" si="182"/>
        <v>2016</v>
      </c>
    </row>
    <row r="3870" spans="1:19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8313</v>
      </c>
      <c r="P3870" t="s">
        <v>8355</v>
      </c>
      <c r="Q3870" s="10">
        <f t="shared" si="180"/>
        <v>41890.659780092588</v>
      </c>
      <c r="R3870" s="10">
        <f t="shared" si="181"/>
        <v>41865.659780092588</v>
      </c>
      <c r="S3870">
        <f t="shared" si="182"/>
        <v>2014</v>
      </c>
    </row>
    <row r="3871" spans="1:19" ht="28.5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8313</v>
      </c>
      <c r="P3871" t="s">
        <v>8355</v>
      </c>
      <c r="Q3871" s="10">
        <f t="shared" si="180"/>
        <v>42077.132638888885</v>
      </c>
      <c r="R3871" s="10">
        <f t="shared" si="181"/>
        <v>42047.724444444444</v>
      </c>
      <c r="S3871">
        <f t="shared" si="182"/>
        <v>2015</v>
      </c>
    </row>
    <row r="3872" spans="1:19" ht="42.75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8313</v>
      </c>
      <c r="P3872" t="s">
        <v>8355</v>
      </c>
      <c r="Q3872" s="10">
        <f t="shared" si="180"/>
        <v>41823.17219907407</v>
      </c>
      <c r="R3872" s="10">
        <f t="shared" si="181"/>
        <v>41793.17219907407</v>
      </c>
      <c r="S3872">
        <f t="shared" si="182"/>
        <v>2014</v>
      </c>
    </row>
    <row r="3873" spans="1:19" ht="28.5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8313</v>
      </c>
      <c r="P3873" t="s">
        <v>8355</v>
      </c>
      <c r="Q3873" s="10">
        <f t="shared" si="180"/>
        <v>42823.739004629635</v>
      </c>
      <c r="R3873" s="10">
        <f t="shared" si="181"/>
        <v>42763.780671296292</v>
      </c>
      <c r="S3873">
        <f t="shared" si="182"/>
        <v>2017</v>
      </c>
    </row>
    <row r="3874" spans="1:19" ht="42.75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8313</v>
      </c>
      <c r="P3874" t="s">
        <v>8355</v>
      </c>
      <c r="Q3874" s="10">
        <f t="shared" si="180"/>
        <v>42230.145787037036</v>
      </c>
      <c r="R3874" s="10">
        <f t="shared" si="181"/>
        <v>42180.145787037036</v>
      </c>
      <c r="S3874">
        <f t="shared" si="182"/>
        <v>2015</v>
      </c>
    </row>
    <row r="3875" spans="1:19" ht="42.75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8313</v>
      </c>
      <c r="P3875" t="s">
        <v>8355</v>
      </c>
      <c r="Q3875" s="10">
        <f t="shared" si="180"/>
        <v>42285.696006944447</v>
      </c>
      <c r="R3875" s="10">
        <f t="shared" si="181"/>
        <v>42255.696006944447</v>
      </c>
      <c r="S3875">
        <f t="shared" si="182"/>
        <v>2015</v>
      </c>
    </row>
    <row r="3876" spans="1:19" ht="42.75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8313</v>
      </c>
      <c r="P3876" t="s">
        <v>8355</v>
      </c>
      <c r="Q3876" s="10">
        <f t="shared" si="180"/>
        <v>42028.041666666672</v>
      </c>
      <c r="R3876" s="10">
        <f t="shared" si="181"/>
        <v>42007.016458333332</v>
      </c>
      <c r="S3876">
        <f t="shared" si="182"/>
        <v>2015</v>
      </c>
    </row>
    <row r="3877" spans="1:19" ht="42.75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8313</v>
      </c>
      <c r="P3877" t="s">
        <v>8355</v>
      </c>
      <c r="Q3877" s="10">
        <f t="shared" si="180"/>
        <v>42616.416666666672</v>
      </c>
      <c r="R3877" s="10">
        <f t="shared" si="181"/>
        <v>42615.346817129626</v>
      </c>
      <c r="S3877">
        <f t="shared" si="182"/>
        <v>2016</v>
      </c>
    </row>
    <row r="3878" spans="1:19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8313</v>
      </c>
      <c r="P3878" t="s">
        <v>8355</v>
      </c>
      <c r="Q3878" s="10">
        <f t="shared" si="180"/>
        <v>42402.624166666668</v>
      </c>
      <c r="R3878" s="10">
        <f t="shared" si="181"/>
        <v>42372.624166666668</v>
      </c>
      <c r="S3878">
        <f t="shared" si="182"/>
        <v>2016</v>
      </c>
    </row>
    <row r="3879" spans="1:19" ht="42.75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8313</v>
      </c>
      <c r="P3879" t="s">
        <v>8355</v>
      </c>
      <c r="Q3879" s="10">
        <f t="shared" si="180"/>
        <v>42712.67768518519</v>
      </c>
      <c r="R3879" s="10">
        <f t="shared" si="181"/>
        <v>42682.67768518519</v>
      </c>
      <c r="S3879">
        <f t="shared" si="182"/>
        <v>2016</v>
      </c>
    </row>
    <row r="3880" spans="1:19" ht="42.75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8313</v>
      </c>
      <c r="P3880" t="s">
        <v>8355</v>
      </c>
      <c r="Q3880" s="10">
        <f t="shared" si="180"/>
        <v>42185.165972222225</v>
      </c>
      <c r="R3880" s="10">
        <f t="shared" si="181"/>
        <v>42154.818819444445</v>
      </c>
      <c r="S3880">
        <f t="shared" si="182"/>
        <v>2015</v>
      </c>
    </row>
    <row r="3881" spans="1:19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8313</v>
      </c>
      <c r="P3881" t="s">
        <v>8355</v>
      </c>
      <c r="Q3881" s="10">
        <f t="shared" si="180"/>
        <v>42029.861064814817</v>
      </c>
      <c r="R3881" s="10">
        <f t="shared" si="181"/>
        <v>41999.861064814817</v>
      </c>
      <c r="S3881">
        <f t="shared" si="182"/>
        <v>2014</v>
      </c>
    </row>
    <row r="3882" spans="1:19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8313</v>
      </c>
      <c r="P3882" t="s">
        <v>8355</v>
      </c>
      <c r="Q3882" s="10">
        <f t="shared" si="180"/>
        <v>41850.958333333336</v>
      </c>
      <c r="R3882" s="10">
        <f t="shared" si="181"/>
        <v>41815.815046296295</v>
      </c>
      <c r="S3882">
        <f t="shared" si="182"/>
        <v>2014</v>
      </c>
    </row>
    <row r="3883" spans="1:19" ht="28.5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8313</v>
      </c>
      <c r="P3883" t="s">
        <v>8355</v>
      </c>
      <c r="Q3883" s="10">
        <f t="shared" si="180"/>
        <v>42786.018506944441</v>
      </c>
      <c r="R3883" s="10">
        <f t="shared" si="181"/>
        <v>42756.018506944441</v>
      </c>
      <c r="S3883">
        <f t="shared" si="182"/>
        <v>2017</v>
      </c>
    </row>
    <row r="3884" spans="1:19" ht="42.75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8313</v>
      </c>
      <c r="P3884" t="s">
        <v>8355</v>
      </c>
      <c r="Q3884" s="10">
        <f t="shared" si="180"/>
        <v>42400.960416666669</v>
      </c>
      <c r="R3884" s="10">
        <f t="shared" si="181"/>
        <v>42373.983449074076</v>
      </c>
      <c r="S3884">
        <f t="shared" si="182"/>
        <v>2016</v>
      </c>
    </row>
    <row r="3885" spans="1:19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8313</v>
      </c>
      <c r="P3885" t="s">
        <v>8355</v>
      </c>
      <c r="Q3885" s="10">
        <f t="shared" si="180"/>
        <v>41884.602650462963</v>
      </c>
      <c r="R3885" s="10">
        <f t="shared" si="181"/>
        <v>41854.602650462963</v>
      </c>
      <c r="S3885">
        <f t="shared" si="182"/>
        <v>2014</v>
      </c>
    </row>
    <row r="3886" spans="1:19" ht="42.75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8313</v>
      </c>
      <c r="P3886" t="s">
        <v>8355</v>
      </c>
      <c r="Q3886" s="10">
        <f t="shared" si="180"/>
        <v>42090.749907407408</v>
      </c>
      <c r="R3886" s="10">
        <f t="shared" si="181"/>
        <v>42065.791574074072</v>
      </c>
      <c r="S3886">
        <f t="shared" si="182"/>
        <v>2015</v>
      </c>
    </row>
    <row r="3887" spans="1:19" ht="42.75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8313</v>
      </c>
      <c r="P3887" t="s">
        <v>8355</v>
      </c>
      <c r="Q3887" s="10">
        <f t="shared" si="180"/>
        <v>42499.951284722221</v>
      </c>
      <c r="R3887" s="10">
        <f t="shared" si="181"/>
        <v>42469.951284722221</v>
      </c>
      <c r="S3887">
        <f t="shared" si="182"/>
        <v>2016</v>
      </c>
    </row>
    <row r="3888" spans="1:19" x14ac:dyDescent="0.4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8313</v>
      </c>
      <c r="P3888" t="s">
        <v>8355</v>
      </c>
      <c r="Q3888" s="10">
        <f t="shared" si="180"/>
        <v>41984.228032407409</v>
      </c>
      <c r="R3888" s="10">
        <f t="shared" si="181"/>
        <v>41954.228032407409</v>
      </c>
      <c r="S3888">
        <f t="shared" si="182"/>
        <v>2014</v>
      </c>
    </row>
    <row r="3889" spans="1:19" ht="42.75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8313</v>
      </c>
      <c r="P3889" t="s">
        <v>8355</v>
      </c>
      <c r="Q3889" s="10">
        <f t="shared" si="180"/>
        <v>42125.916666666672</v>
      </c>
      <c r="R3889" s="10">
        <f t="shared" si="181"/>
        <v>42079.857974537037</v>
      </c>
      <c r="S3889">
        <f t="shared" si="182"/>
        <v>2015</v>
      </c>
    </row>
    <row r="3890" spans="1:19" ht="42.75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8313</v>
      </c>
      <c r="P3890" t="s">
        <v>8314</v>
      </c>
      <c r="Q3890" s="10">
        <f t="shared" si="180"/>
        <v>42792.545810185184</v>
      </c>
      <c r="R3890" s="10">
        <f t="shared" si="181"/>
        <v>42762.545810185184</v>
      </c>
      <c r="S3890">
        <f t="shared" si="182"/>
        <v>2017</v>
      </c>
    </row>
    <row r="3891" spans="1:19" ht="42.75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8313</v>
      </c>
      <c r="P3891" t="s">
        <v>8314</v>
      </c>
      <c r="Q3891" s="10">
        <f t="shared" si="180"/>
        <v>42008.976388888885</v>
      </c>
      <c r="R3891" s="10">
        <f t="shared" si="181"/>
        <v>41977.004976851851</v>
      </c>
      <c r="S3891">
        <f t="shared" si="182"/>
        <v>2014</v>
      </c>
    </row>
    <row r="3892" spans="1:19" ht="42.75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8313</v>
      </c>
      <c r="P3892" t="s">
        <v>8314</v>
      </c>
      <c r="Q3892" s="10">
        <f t="shared" si="180"/>
        <v>42231.758611111116</v>
      </c>
      <c r="R3892" s="10">
        <f t="shared" si="181"/>
        <v>42171.758611111116</v>
      </c>
      <c r="S3892">
        <f t="shared" si="182"/>
        <v>2015</v>
      </c>
    </row>
    <row r="3893" spans="1:19" ht="28.5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8313</v>
      </c>
      <c r="P3893" t="s">
        <v>8314</v>
      </c>
      <c r="Q3893" s="10">
        <f t="shared" si="180"/>
        <v>42086.207638888889</v>
      </c>
      <c r="R3893" s="10">
        <f t="shared" si="181"/>
        <v>42056.1324537037</v>
      </c>
      <c r="S3893">
        <f t="shared" si="182"/>
        <v>2015</v>
      </c>
    </row>
    <row r="3894" spans="1:19" ht="42.75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8313</v>
      </c>
      <c r="P3894" t="s">
        <v>8314</v>
      </c>
      <c r="Q3894" s="10">
        <f t="shared" si="180"/>
        <v>41875.291666666664</v>
      </c>
      <c r="R3894" s="10">
        <f t="shared" si="181"/>
        <v>41867.652280092596</v>
      </c>
      <c r="S3894">
        <f t="shared" si="182"/>
        <v>2014</v>
      </c>
    </row>
    <row r="3895" spans="1:19" ht="42.75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8313</v>
      </c>
      <c r="P3895" t="s">
        <v>8314</v>
      </c>
      <c r="Q3895" s="10">
        <f t="shared" si="180"/>
        <v>41821.25</v>
      </c>
      <c r="R3895" s="10">
        <f t="shared" si="181"/>
        <v>41779.657870370371</v>
      </c>
      <c r="S3895">
        <f t="shared" si="182"/>
        <v>2014</v>
      </c>
    </row>
    <row r="3896" spans="1:19" ht="42.75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8313</v>
      </c>
      <c r="P3896" t="s">
        <v>8314</v>
      </c>
      <c r="Q3896" s="10">
        <f t="shared" si="180"/>
        <v>42710.207638888889</v>
      </c>
      <c r="R3896" s="10">
        <f t="shared" si="181"/>
        <v>42679.958472222221</v>
      </c>
      <c r="S3896">
        <f t="shared" si="182"/>
        <v>2016</v>
      </c>
    </row>
    <row r="3897" spans="1:19" ht="42.75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8313</v>
      </c>
      <c r="P3897" t="s">
        <v>8314</v>
      </c>
      <c r="Q3897" s="10">
        <f t="shared" si="180"/>
        <v>42063.250208333338</v>
      </c>
      <c r="R3897" s="10">
        <f t="shared" si="181"/>
        <v>42032.250208333338</v>
      </c>
      <c r="S3897">
        <f t="shared" si="182"/>
        <v>2015</v>
      </c>
    </row>
    <row r="3898" spans="1:19" ht="42.75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8313</v>
      </c>
      <c r="P3898" t="s">
        <v>8314</v>
      </c>
      <c r="Q3898" s="10">
        <f t="shared" si="180"/>
        <v>41807.191875000004</v>
      </c>
      <c r="R3898" s="10">
        <f t="shared" si="181"/>
        <v>41793.191875000004</v>
      </c>
      <c r="S3898">
        <f t="shared" si="182"/>
        <v>2014</v>
      </c>
    </row>
    <row r="3899" spans="1:19" ht="42.75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8313</v>
      </c>
      <c r="P3899" t="s">
        <v>8314</v>
      </c>
      <c r="Q3899" s="10">
        <f t="shared" si="180"/>
        <v>42012.87364583333</v>
      </c>
      <c r="R3899" s="10">
        <f t="shared" si="181"/>
        <v>41982.87364583333</v>
      </c>
      <c r="S3899">
        <f t="shared" si="182"/>
        <v>2014</v>
      </c>
    </row>
    <row r="3900" spans="1:19" ht="57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8313</v>
      </c>
      <c r="P3900" t="s">
        <v>8314</v>
      </c>
      <c r="Q3900" s="10">
        <f t="shared" si="180"/>
        <v>42233.666666666672</v>
      </c>
      <c r="R3900" s="10">
        <f t="shared" si="181"/>
        <v>42193.482291666667</v>
      </c>
      <c r="S3900">
        <f t="shared" si="182"/>
        <v>2015</v>
      </c>
    </row>
    <row r="3901" spans="1:19" ht="42.75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8313</v>
      </c>
      <c r="P3901" t="s">
        <v>8314</v>
      </c>
      <c r="Q3901" s="10">
        <f t="shared" si="180"/>
        <v>41863.775011574071</v>
      </c>
      <c r="R3901" s="10">
        <f t="shared" si="181"/>
        <v>41843.775011574071</v>
      </c>
      <c r="S3901">
        <f t="shared" si="182"/>
        <v>2014</v>
      </c>
    </row>
    <row r="3902" spans="1:19" ht="28.5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8313</v>
      </c>
      <c r="P3902" t="s">
        <v>8314</v>
      </c>
      <c r="Q3902" s="10">
        <f t="shared" si="180"/>
        <v>42166.092488425929</v>
      </c>
      <c r="R3902" s="10">
        <f t="shared" si="181"/>
        <v>42136.092488425929</v>
      </c>
      <c r="S3902">
        <f t="shared" si="182"/>
        <v>2015</v>
      </c>
    </row>
    <row r="3903" spans="1:19" ht="42.75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8313</v>
      </c>
      <c r="P3903" t="s">
        <v>8314</v>
      </c>
      <c r="Q3903" s="10">
        <f t="shared" si="180"/>
        <v>42357.826377314821</v>
      </c>
      <c r="R3903" s="10">
        <f t="shared" si="181"/>
        <v>42317.826377314821</v>
      </c>
      <c r="S3903">
        <f t="shared" si="182"/>
        <v>2015</v>
      </c>
    </row>
    <row r="3904" spans="1:19" ht="42.75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8313</v>
      </c>
      <c r="P3904" t="s">
        <v>8314</v>
      </c>
      <c r="Q3904" s="10">
        <f t="shared" si="180"/>
        <v>42688.509745370371</v>
      </c>
      <c r="R3904" s="10">
        <f t="shared" si="181"/>
        <v>42663.468078703707</v>
      </c>
      <c r="S3904">
        <f t="shared" si="182"/>
        <v>2016</v>
      </c>
    </row>
    <row r="3905" spans="1:19" ht="57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8313</v>
      </c>
      <c r="P3905" t="s">
        <v>8314</v>
      </c>
      <c r="Q3905" s="10">
        <f t="shared" si="180"/>
        <v>42230.818055555559</v>
      </c>
      <c r="R3905" s="10">
        <f t="shared" si="181"/>
        <v>42186.01116898148</v>
      </c>
      <c r="S3905">
        <f t="shared" si="182"/>
        <v>2015</v>
      </c>
    </row>
    <row r="3906" spans="1:19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8313</v>
      </c>
      <c r="P3906" t="s">
        <v>8314</v>
      </c>
      <c r="Q3906" s="10">
        <f t="shared" si="180"/>
        <v>42109.211111111115</v>
      </c>
      <c r="R3906" s="10">
        <f t="shared" si="181"/>
        <v>42095.229166666672</v>
      </c>
      <c r="S3906">
        <f t="shared" si="182"/>
        <v>2015</v>
      </c>
    </row>
    <row r="3907" spans="1:19" ht="42.75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8313</v>
      </c>
      <c r="P3907" t="s">
        <v>8314</v>
      </c>
      <c r="Q3907" s="10">
        <f t="shared" ref="Q3907:Q3970" si="183">(I3907/60/60/24)+DATE(1970,1,1)</f>
        <v>42166.958333333328</v>
      </c>
      <c r="R3907" s="10">
        <f t="shared" ref="R3907:R3970" si="184">(J3907/60/60/24)+DATE(1970, 1,1)</f>
        <v>42124.623877314814</v>
      </c>
      <c r="S3907">
        <f t="shared" ref="S3907:S3970" si="185">YEAR(R3907)</f>
        <v>2015</v>
      </c>
    </row>
    <row r="3908" spans="1:19" ht="42.75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8313</v>
      </c>
      <c r="P3908" t="s">
        <v>8314</v>
      </c>
      <c r="Q3908" s="10">
        <f t="shared" si="183"/>
        <v>42181.559027777781</v>
      </c>
      <c r="R3908" s="10">
        <f t="shared" si="184"/>
        <v>42143.917743055557</v>
      </c>
      <c r="S3908">
        <f t="shared" si="185"/>
        <v>2015</v>
      </c>
    </row>
    <row r="3909" spans="1:19" ht="28.5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8313</v>
      </c>
      <c r="P3909" t="s">
        <v>8314</v>
      </c>
      <c r="Q3909" s="10">
        <f t="shared" si="183"/>
        <v>41938.838888888888</v>
      </c>
      <c r="R3909" s="10">
        <f t="shared" si="184"/>
        <v>41906.819513888891</v>
      </c>
      <c r="S3909">
        <f t="shared" si="185"/>
        <v>2014</v>
      </c>
    </row>
    <row r="3910" spans="1:19" ht="42.75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8313</v>
      </c>
      <c r="P3910" t="s">
        <v>8314</v>
      </c>
      <c r="Q3910" s="10">
        <f t="shared" si="183"/>
        <v>41849.135370370372</v>
      </c>
      <c r="R3910" s="10">
        <f t="shared" si="184"/>
        <v>41834.135370370372</v>
      </c>
      <c r="S3910">
        <f t="shared" si="185"/>
        <v>2014</v>
      </c>
    </row>
    <row r="3911" spans="1:19" ht="42.75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8313</v>
      </c>
      <c r="P3911" t="s">
        <v>8314</v>
      </c>
      <c r="Q3911" s="10">
        <f t="shared" si="183"/>
        <v>41893.359282407408</v>
      </c>
      <c r="R3911" s="10">
        <f t="shared" si="184"/>
        <v>41863.359282407408</v>
      </c>
      <c r="S3911">
        <f t="shared" si="185"/>
        <v>2014</v>
      </c>
    </row>
    <row r="3912" spans="1:19" ht="42.75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8313</v>
      </c>
      <c r="P3912" t="s">
        <v>8314</v>
      </c>
      <c r="Q3912" s="10">
        <f t="shared" si="183"/>
        <v>42254.756909722222</v>
      </c>
      <c r="R3912" s="10">
        <f t="shared" si="184"/>
        <v>42224.756909722222</v>
      </c>
      <c r="S3912">
        <f t="shared" si="185"/>
        <v>2015</v>
      </c>
    </row>
    <row r="3913" spans="1:19" ht="42.75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8313</v>
      </c>
      <c r="P3913" t="s">
        <v>8314</v>
      </c>
      <c r="Q3913" s="10">
        <f t="shared" si="183"/>
        <v>41969.853900462964</v>
      </c>
      <c r="R3913" s="10">
        <f t="shared" si="184"/>
        <v>41939.8122337963</v>
      </c>
      <c r="S3913">
        <f t="shared" si="185"/>
        <v>2014</v>
      </c>
    </row>
    <row r="3914" spans="1:19" ht="42.75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8313</v>
      </c>
      <c r="P3914" t="s">
        <v>8314</v>
      </c>
      <c r="Q3914" s="10">
        <f t="shared" si="183"/>
        <v>42119.190972222219</v>
      </c>
      <c r="R3914" s="10">
        <f t="shared" si="184"/>
        <v>42059.270023148143</v>
      </c>
      <c r="S3914">
        <f t="shared" si="185"/>
        <v>2015</v>
      </c>
    </row>
    <row r="3915" spans="1:19" ht="42.75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8313</v>
      </c>
      <c r="P3915" t="s">
        <v>8314</v>
      </c>
      <c r="Q3915" s="10">
        <f t="shared" si="183"/>
        <v>42338.252881944441</v>
      </c>
      <c r="R3915" s="10">
        <f t="shared" si="184"/>
        <v>42308.211215277777</v>
      </c>
      <c r="S3915">
        <f t="shared" si="185"/>
        <v>2015</v>
      </c>
    </row>
    <row r="3916" spans="1:19" ht="42.75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8313</v>
      </c>
      <c r="P3916" t="s">
        <v>8314</v>
      </c>
      <c r="Q3916" s="10">
        <f t="shared" si="183"/>
        <v>42134.957638888889</v>
      </c>
      <c r="R3916" s="10">
        <f t="shared" si="184"/>
        <v>42114.818935185183</v>
      </c>
      <c r="S3916">
        <f t="shared" si="185"/>
        <v>2015</v>
      </c>
    </row>
    <row r="3917" spans="1:19" ht="42.75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8313</v>
      </c>
      <c r="P3917" t="s">
        <v>8314</v>
      </c>
      <c r="Q3917" s="10">
        <f t="shared" si="183"/>
        <v>42522.98505787037</v>
      </c>
      <c r="R3917" s="10">
        <f t="shared" si="184"/>
        <v>42492.98505787037</v>
      </c>
      <c r="S3917">
        <f t="shared" si="185"/>
        <v>2016</v>
      </c>
    </row>
    <row r="3918" spans="1:19" ht="42.75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8313</v>
      </c>
      <c r="P3918" t="s">
        <v>8314</v>
      </c>
      <c r="Q3918" s="10">
        <f t="shared" si="183"/>
        <v>42524.471666666665</v>
      </c>
      <c r="R3918" s="10">
        <f t="shared" si="184"/>
        <v>42494.471666666665</v>
      </c>
      <c r="S3918">
        <f t="shared" si="185"/>
        <v>2016</v>
      </c>
    </row>
    <row r="3919" spans="1:19" ht="42.75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8313</v>
      </c>
      <c r="P3919" t="s">
        <v>8314</v>
      </c>
      <c r="Q3919" s="10">
        <f t="shared" si="183"/>
        <v>41893.527326388888</v>
      </c>
      <c r="R3919" s="10">
        <f t="shared" si="184"/>
        <v>41863.527326388888</v>
      </c>
      <c r="S3919">
        <f t="shared" si="185"/>
        <v>2014</v>
      </c>
    </row>
    <row r="3920" spans="1:19" ht="42.75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8313</v>
      </c>
      <c r="P3920" t="s">
        <v>8314</v>
      </c>
      <c r="Q3920" s="10">
        <f t="shared" si="183"/>
        <v>41855.666666666664</v>
      </c>
      <c r="R3920" s="10">
        <f t="shared" si="184"/>
        <v>41843.664618055554</v>
      </c>
      <c r="S3920">
        <f t="shared" si="185"/>
        <v>2014</v>
      </c>
    </row>
    <row r="3921" spans="1:19" ht="42.75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8313</v>
      </c>
      <c r="P3921" t="s">
        <v>8314</v>
      </c>
      <c r="Q3921" s="10">
        <f t="shared" si="183"/>
        <v>42387</v>
      </c>
      <c r="R3921" s="10">
        <f t="shared" si="184"/>
        <v>42358.684872685189</v>
      </c>
      <c r="S3921">
        <f t="shared" si="185"/>
        <v>2015</v>
      </c>
    </row>
    <row r="3922" spans="1:19" ht="42.75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8313</v>
      </c>
      <c r="P3922" t="s">
        <v>8314</v>
      </c>
      <c r="Q3922" s="10">
        <f t="shared" si="183"/>
        <v>42687.428935185191</v>
      </c>
      <c r="R3922" s="10">
        <f t="shared" si="184"/>
        <v>42657.38726851852</v>
      </c>
      <c r="S3922">
        <f t="shared" si="185"/>
        <v>2016</v>
      </c>
    </row>
    <row r="3923" spans="1:19" ht="42.75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8313</v>
      </c>
      <c r="P3923" t="s">
        <v>8314</v>
      </c>
      <c r="Q3923" s="10">
        <f t="shared" si="183"/>
        <v>41938.75</v>
      </c>
      <c r="R3923" s="10">
        <f t="shared" si="184"/>
        <v>41926.542303240742</v>
      </c>
      <c r="S3923">
        <f t="shared" si="185"/>
        <v>2014</v>
      </c>
    </row>
    <row r="3924" spans="1:19" ht="42.75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8313</v>
      </c>
      <c r="P3924" t="s">
        <v>8314</v>
      </c>
      <c r="Q3924" s="10">
        <f t="shared" si="183"/>
        <v>42065.958333333328</v>
      </c>
      <c r="R3924" s="10">
        <f t="shared" si="184"/>
        <v>42020.768634259264</v>
      </c>
      <c r="S3924">
        <f t="shared" si="185"/>
        <v>2015</v>
      </c>
    </row>
    <row r="3925" spans="1:19" ht="42.75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8313</v>
      </c>
      <c r="P3925" t="s">
        <v>8314</v>
      </c>
      <c r="Q3925" s="10">
        <f t="shared" si="183"/>
        <v>42103.979988425926</v>
      </c>
      <c r="R3925" s="10">
        <f t="shared" si="184"/>
        <v>42075.979988425926</v>
      </c>
      <c r="S3925">
        <f t="shared" si="185"/>
        <v>2015</v>
      </c>
    </row>
    <row r="3926" spans="1:19" ht="42.75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8313</v>
      </c>
      <c r="P3926" t="s">
        <v>8314</v>
      </c>
      <c r="Q3926" s="10">
        <f t="shared" si="183"/>
        <v>41816.959745370368</v>
      </c>
      <c r="R3926" s="10">
        <f t="shared" si="184"/>
        <v>41786.959745370368</v>
      </c>
      <c r="S3926">
        <f t="shared" si="185"/>
        <v>2014</v>
      </c>
    </row>
    <row r="3927" spans="1:19" ht="42.75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8313</v>
      </c>
      <c r="P3927" t="s">
        <v>8314</v>
      </c>
      <c r="Q3927" s="10">
        <f t="shared" si="183"/>
        <v>41850.870821759258</v>
      </c>
      <c r="R3927" s="10">
        <f t="shared" si="184"/>
        <v>41820.870821759258</v>
      </c>
      <c r="S3927">
        <f t="shared" si="185"/>
        <v>2014</v>
      </c>
    </row>
    <row r="3928" spans="1:19" ht="28.5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8313</v>
      </c>
      <c r="P3928" t="s">
        <v>8314</v>
      </c>
      <c r="Q3928" s="10">
        <f t="shared" si="183"/>
        <v>42000.085046296299</v>
      </c>
      <c r="R3928" s="10">
        <f t="shared" si="184"/>
        <v>41970.085046296299</v>
      </c>
      <c r="S3928">
        <f t="shared" si="185"/>
        <v>2014</v>
      </c>
    </row>
    <row r="3929" spans="1:19" ht="42.75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8313</v>
      </c>
      <c r="P3929" t="s">
        <v>8314</v>
      </c>
      <c r="Q3929" s="10">
        <f t="shared" si="183"/>
        <v>41860.267407407409</v>
      </c>
      <c r="R3929" s="10">
        <f t="shared" si="184"/>
        <v>41830.267407407409</v>
      </c>
      <c r="S3929">
        <f t="shared" si="185"/>
        <v>2014</v>
      </c>
    </row>
    <row r="3930" spans="1:19" ht="42.75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8313</v>
      </c>
      <c r="P3930" t="s">
        <v>8314</v>
      </c>
      <c r="Q3930" s="10">
        <f t="shared" si="183"/>
        <v>42293.207638888889</v>
      </c>
      <c r="R3930" s="10">
        <f t="shared" si="184"/>
        <v>42265.683182870373</v>
      </c>
      <c r="S3930">
        <f t="shared" si="185"/>
        <v>2015</v>
      </c>
    </row>
    <row r="3931" spans="1:19" ht="42.75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8313</v>
      </c>
      <c r="P3931" t="s">
        <v>8314</v>
      </c>
      <c r="Q3931" s="10">
        <f t="shared" si="183"/>
        <v>42631.827141203699</v>
      </c>
      <c r="R3931" s="10">
        <f t="shared" si="184"/>
        <v>42601.827141203699</v>
      </c>
      <c r="S3931">
        <f t="shared" si="185"/>
        <v>2016</v>
      </c>
    </row>
    <row r="3932" spans="1:19" ht="42.75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8313</v>
      </c>
      <c r="P3932" t="s">
        <v>8314</v>
      </c>
      <c r="Q3932" s="10">
        <f t="shared" si="183"/>
        <v>42461.25</v>
      </c>
      <c r="R3932" s="10">
        <f t="shared" si="184"/>
        <v>42433.338749999995</v>
      </c>
      <c r="S3932">
        <f t="shared" si="185"/>
        <v>2016</v>
      </c>
    </row>
    <row r="3933" spans="1:19" ht="42.75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8313</v>
      </c>
      <c r="P3933" t="s">
        <v>8314</v>
      </c>
      <c r="Q3933" s="10">
        <f t="shared" si="183"/>
        <v>42253.151701388888</v>
      </c>
      <c r="R3933" s="10">
        <f t="shared" si="184"/>
        <v>42228.151701388888</v>
      </c>
      <c r="S3933">
        <f t="shared" si="185"/>
        <v>2015</v>
      </c>
    </row>
    <row r="3934" spans="1:19" ht="42.75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8313</v>
      </c>
      <c r="P3934" t="s">
        <v>8314</v>
      </c>
      <c r="Q3934" s="10">
        <f t="shared" si="183"/>
        <v>42445.126898148148</v>
      </c>
      <c r="R3934" s="10">
        <f t="shared" si="184"/>
        <v>42415.168564814812</v>
      </c>
      <c r="S3934">
        <f t="shared" si="185"/>
        <v>2016</v>
      </c>
    </row>
    <row r="3935" spans="1:19" ht="42.75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8313</v>
      </c>
      <c r="P3935" t="s">
        <v>8314</v>
      </c>
      <c r="Q3935" s="10">
        <f t="shared" si="183"/>
        <v>42568.029861111107</v>
      </c>
      <c r="R3935" s="10">
        <f t="shared" si="184"/>
        <v>42538.968310185184</v>
      </c>
      <c r="S3935">
        <f t="shared" si="185"/>
        <v>2016</v>
      </c>
    </row>
    <row r="3936" spans="1:19" ht="42.75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8313</v>
      </c>
      <c r="P3936" t="s">
        <v>8314</v>
      </c>
      <c r="Q3936" s="10">
        <f t="shared" si="183"/>
        <v>42278.541666666672</v>
      </c>
      <c r="R3936" s="10">
        <f t="shared" si="184"/>
        <v>42233.671747685185</v>
      </c>
      <c r="S3936">
        <f t="shared" si="185"/>
        <v>2015</v>
      </c>
    </row>
    <row r="3937" spans="1:19" ht="57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8313</v>
      </c>
      <c r="P3937" t="s">
        <v>8314</v>
      </c>
      <c r="Q3937" s="10">
        <f t="shared" si="183"/>
        <v>42281.656782407401</v>
      </c>
      <c r="R3937" s="10">
        <f t="shared" si="184"/>
        <v>42221.656782407401</v>
      </c>
      <c r="S3937">
        <f t="shared" si="185"/>
        <v>2015</v>
      </c>
    </row>
    <row r="3938" spans="1:19" ht="42.75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8313</v>
      </c>
      <c r="P3938" t="s">
        <v>8314</v>
      </c>
      <c r="Q3938" s="10">
        <f t="shared" si="183"/>
        <v>42705.304629629631</v>
      </c>
      <c r="R3938" s="10">
        <f t="shared" si="184"/>
        <v>42675.262962962966</v>
      </c>
      <c r="S3938">
        <f t="shared" si="185"/>
        <v>2016</v>
      </c>
    </row>
    <row r="3939" spans="1:19" ht="42.75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8313</v>
      </c>
      <c r="P3939" t="s">
        <v>8314</v>
      </c>
      <c r="Q3939" s="10">
        <f t="shared" si="183"/>
        <v>42562.631481481483</v>
      </c>
      <c r="R3939" s="10">
        <f t="shared" si="184"/>
        <v>42534.631481481483</v>
      </c>
      <c r="S3939">
        <f t="shared" si="185"/>
        <v>2016</v>
      </c>
    </row>
    <row r="3940" spans="1:19" ht="42.75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8313</v>
      </c>
      <c r="P3940" t="s">
        <v>8314</v>
      </c>
      <c r="Q3940" s="10">
        <f t="shared" si="183"/>
        <v>42182.905717592599</v>
      </c>
      <c r="R3940" s="10">
        <f t="shared" si="184"/>
        <v>42151.905717592599</v>
      </c>
      <c r="S3940">
        <f t="shared" si="185"/>
        <v>2015</v>
      </c>
    </row>
    <row r="3941" spans="1:19" ht="42.75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8313</v>
      </c>
      <c r="P3941" t="s">
        <v>8314</v>
      </c>
      <c r="Q3941" s="10">
        <f t="shared" si="183"/>
        <v>41919.1875</v>
      </c>
      <c r="R3941" s="10">
        <f t="shared" si="184"/>
        <v>41915.400219907409</v>
      </c>
      <c r="S3941">
        <f t="shared" si="185"/>
        <v>2014</v>
      </c>
    </row>
    <row r="3942" spans="1:19" ht="42.75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8313</v>
      </c>
      <c r="P3942" t="s">
        <v>8314</v>
      </c>
      <c r="Q3942" s="10">
        <f t="shared" si="183"/>
        <v>42006.492488425924</v>
      </c>
      <c r="R3942" s="10">
        <f t="shared" si="184"/>
        <v>41961.492488425924</v>
      </c>
      <c r="S3942">
        <f t="shared" si="185"/>
        <v>2014</v>
      </c>
    </row>
    <row r="3943" spans="1:19" ht="57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8313</v>
      </c>
      <c r="P3943" t="s">
        <v>8314</v>
      </c>
      <c r="Q3943" s="10">
        <f t="shared" si="183"/>
        <v>41968.041666666672</v>
      </c>
      <c r="R3943" s="10">
        <f t="shared" si="184"/>
        <v>41940.587233796294</v>
      </c>
      <c r="S3943">
        <f t="shared" si="185"/>
        <v>2014</v>
      </c>
    </row>
    <row r="3944" spans="1:19" ht="42.75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8313</v>
      </c>
      <c r="P3944" t="s">
        <v>8314</v>
      </c>
      <c r="Q3944" s="10">
        <f t="shared" si="183"/>
        <v>42171.904097222221</v>
      </c>
      <c r="R3944" s="10">
        <f t="shared" si="184"/>
        <v>42111.904097222221</v>
      </c>
      <c r="S3944">
        <f t="shared" si="185"/>
        <v>2015</v>
      </c>
    </row>
    <row r="3945" spans="1:19" ht="42.75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8313</v>
      </c>
      <c r="P3945" t="s">
        <v>8314</v>
      </c>
      <c r="Q3945" s="10">
        <f t="shared" si="183"/>
        <v>42310.701388888891</v>
      </c>
      <c r="R3945" s="10">
        <f t="shared" si="184"/>
        <v>42279.778564814813</v>
      </c>
      <c r="S3945">
        <f t="shared" si="185"/>
        <v>2015</v>
      </c>
    </row>
    <row r="3946" spans="1:19" ht="42.75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8313</v>
      </c>
      <c r="P3946" t="s">
        <v>8314</v>
      </c>
      <c r="Q3946" s="10">
        <f t="shared" si="183"/>
        <v>42243.662905092591</v>
      </c>
      <c r="R3946" s="10">
        <f t="shared" si="184"/>
        <v>42213.662905092591</v>
      </c>
      <c r="S3946">
        <f t="shared" si="185"/>
        <v>2015</v>
      </c>
    </row>
    <row r="3947" spans="1:19" ht="42.75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8313</v>
      </c>
      <c r="P3947" t="s">
        <v>8314</v>
      </c>
      <c r="Q3947" s="10">
        <f t="shared" si="183"/>
        <v>42139.801712962959</v>
      </c>
      <c r="R3947" s="10">
        <f t="shared" si="184"/>
        <v>42109.801712962959</v>
      </c>
      <c r="S3947">
        <f t="shared" si="185"/>
        <v>2015</v>
      </c>
    </row>
    <row r="3948" spans="1:19" ht="28.5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8313</v>
      </c>
      <c r="P3948" t="s">
        <v>8314</v>
      </c>
      <c r="Q3948" s="10">
        <f t="shared" si="183"/>
        <v>42063.333333333328</v>
      </c>
      <c r="R3948" s="10">
        <f t="shared" si="184"/>
        <v>42031.833587962959</v>
      </c>
      <c r="S3948">
        <f t="shared" si="185"/>
        <v>2015</v>
      </c>
    </row>
    <row r="3949" spans="1:19" ht="42.75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8313</v>
      </c>
      <c r="P3949" t="s">
        <v>8314</v>
      </c>
      <c r="Q3949" s="10">
        <f t="shared" si="183"/>
        <v>42645.142870370371</v>
      </c>
      <c r="R3949" s="10">
        <f t="shared" si="184"/>
        <v>42615.142870370371</v>
      </c>
      <c r="S3949">
        <f t="shared" si="185"/>
        <v>2016</v>
      </c>
    </row>
    <row r="3950" spans="1:19" ht="42.75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8313</v>
      </c>
      <c r="P3950" t="s">
        <v>8314</v>
      </c>
      <c r="Q3950" s="10">
        <f t="shared" si="183"/>
        <v>41889.325497685182</v>
      </c>
      <c r="R3950" s="10">
        <f t="shared" si="184"/>
        <v>41829.325497685182</v>
      </c>
      <c r="S3950">
        <f t="shared" si="185"/>
        <v>2014</v>
      </c>
    </row>
    <row r="3951" spans="1:19" ht="42.75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8313</v>
      </c>
      <c r="P3951" t="s">
        <v>8314</v>
      </c>
      <c r="Q3951" s="10">
        <f t="shared" si="183"/>
        <v>42046.120613425926</v>
      </c>
      <c r="R3951" s="10">
        <f t="shared" si="184"/>
        <v>42016.120613425926</v>
      </c>
      <c r="S3951">
        <f t="shared" si="185"/>
        <v>2015</v>
      </c>
    </row>
    <row r="3952" spans="1:19" ht="42.75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8313</v>
      </c>
      <c r="P3952" t="s">
        <v>8314</v>
      </c>
      <c r="Q3952" s="10">
        <f t="shared" si="183"/>
        <v>42468.774305555555</v>
      </c>
      <c r="R3952" s="10">
        <f t="shared" si="184"/>
        <v>42439.702314814815</v>
      </c>
      <c r="S3952">
        <f t="shared" si="185"/>
        <v>2016</v>
      </c>
    </row>
    <row r="3953" spans="1:19" ht="42.75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8313</v>
      </c>
      <c r="P3953" t="s">
        <v>8314</v>
      </c>
      <c r="Q3953" s="10">
        <f t="shared" si="183"/>
        <v>42493.784050925926</v>
      </c>
      <c r="R3953" s="10">
        <f t="shared" si="184"/>
        <v>42433.825717592597</v>
      </c>
      <c r="S3953">
        <f t="shared" si="185"/>
        <v>2016</v>
      </c>
    </row>
    <row r="3954" spans="1:19" ht="42.75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8313</v>
      </c>
      <c r="P3954" t="s">
        <v>8314</v>
      </c>
      <c r="Q3954" s="10">
        <f t="shared" si="183"/>
        <v>42303.790393518517</v>
      </c>
      <c r="R3954" s="10">
        <f t="shared" si="184"/>
        <v>42243.790393518517</v>
      </c>
      <c r="S3954">
        <f t="shared" si="185"/>
        <v>2015</v>
      </c>
    </row>
    <row r="3955" spans="1:19" ht="42.75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8313</v>
      </c>
      <c r="P3955" t="s">
        <v>8314</v>
      </c>
      <c r="Q3955" s="10">
        <f t="shared" si="183"/>
        <v>42580.978472222225</v>
      </c>
      <c r="R3955" s="10">
        <f t="shared" si="184"/>
        <v>42550.048449074078</v>
      </c>
      <c r="S3955">
        <f t="shared" si="185"/>
        <v>2016</v>
      </c>
    </row>
    <row r="3956" spans="1:19" ht="42.75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8313</v>
      </c>
      <c r="P3956" t="s">
        <v>8314</v>
      </c>
      <c r="Q3956" s="10">
        <f t="shared" si="183"/>
        <v>41834.651203703703</v>
      </c>
      <c r="R3956" s="10">
        <f t="shared" si="184"/>
        <v>41774.651203703703</v>
      </c>
      <c r="S3956">
        <f t="shared" si="185"/>
        <v>2014</v>
      </c>
    </row>
    <row r="3957" spans="1:19" ht="42.75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8313</v>
      </c>
      <c r="P3957" t="s">
        <v>8314</v>
      </c>
      <c r="Q3957" s="10">
        <f t="shared" si="183"/>
        <v>42336.890520833331</v>
      </c>
      <c r="R3957" s="10">
        <f t="shared" si="184"/>
        <v>42306.848854166667</v>
      </c>
      <c r="S3957">
        <f t="shared" si="185"/>
        <v>2015</v>
      </c>
    </row>
    <row r="3958" spans="1:19" ht="42.75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8313</v>
      </c>
      <c r="P3958" t="s">
        <v>8314</v>
      </c>
      <c r="Q3958" s="10">
        <f t="shared" si="183"/>
        <v>42485.013888888891</v>
      </c>
      <c r="R3958" s="10">
        <f t="shared" si="184"/>
        <v>42457.932025462964</v>
      </c>
      <c r="S3958">
        <f t="shared" si="185"/>
        <v>2016</v>
      </c>
    </row>
    <row r="3959" spans="1:19" ht="42.75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8313</v>
      </c>
      <c r="P3959" t="s">
        <v>8314</v>
      </c>
      <c r="Q3959" s="10">
        <f t="shared" si="183"/>
        <v>42559.976319444439</v>
      </c>
      <c r="R3959" s="10">
        <f t="shared" si="184"/>
        <v>42513.976319444439</v>
      </c>
      <c r="S3959">
        <f t="shared" si="185"/>
        <v>2016</v>
      </c>
    </row>
    <row r="3960" spans="1:19" ht="42.75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8313</v>
      </c>
      <c r="P3960" t="s">
        <v>8314</v>
      </c>
      <c r="Q3960" s="10">
        <f t="shared" si="183"/>
        <v>41853.583333333336</v>
      </c>
      <c r="R3960" s="10">
        <f t="shared" si="184"/>
        <v>41816.950370370374</v>
      </c>
      <c r="S3960">
        <f t="shared" si="185"/>
        <v>2014</v>
      </c>
    </row>
    <row r="3961" spans="1:19" ht="42.75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8313</v>
      </c>
      <c r="P3961" t="s">
        <v>8314</v>
      </c>
      <c r="Q3961" s="10">
        <f t="shared" si="183"/>
        <v>41910.788842592592</v>
      </c>
      <c r="R3961" s="10">
        <f t="shared" si="184"/>
        <v>41880.788842592592</v>
      </c>
      <c r="S3961">
        <f t="shared" si="185"/>
        <v>2014</v>
      </c>
    </row>
    <row r="3962" spans="1:19" ht="42.75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8313</v>
      </c>
      <c r="P3962" t="s">
        <v>8314</v>
      </c>
      <c r="Q3962" s="10">
        <f t="shared" si="183"/>
        <v>42372.845555555556</v>
      </c>
      <c r="R3962" s="10">
        <f t="shared" si="184"/>
        <v>42342.845555555556</v>
      </c>
      <c r="S3962">
        <f t="shared" si="185"/>
        <v>2015</v>
      </c>
    </row>
    <row r="3963" spans="1:19" ht="42.75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8313</v>
      </c>
      <c r="P3963" t="s">
        <v>8314</v>
      </c>
      <c r="Q3963" s="10">
        <f t="shared" si="183"/>
        <v>41767.891319444447</v>
      </c>
      <c r="R3963" s="10">
        <f t="shared" si="184"/>
        <v>41745.891319444447</v>
      </c>
      <c r="S3963">
        <f t="shared" si="185"/>
        <v>2014</v>
      </c>
    </row>
    <row r="3964" spans="1:19" ht="42.75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8313</v>
      </c>
      <c r="P3964" t="s">
        <v>8314</v>
      </c>
      <c r="Q3964" s="10">
        <f t="shared" si="183"/>
        <v>42336.621458333335</v>
      </c>
      <c r="R3964" s="10">
        <f t="shared" si="184"/>
        <v>42311.621458333335</v>
      </c>
      <c r="S3964">
        <f t="shared" si="185"/>
        <v>2015</v>
      </c>
    </row>
    <row r="3965" spans="1:19" ht="42.75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8313</v>
      </c>
      <c r="P3965" t="s">
        <v>8314</v>
      </c>
      <c r="Q3965" s="10">
        <f t="shared" si="183"/>
        <v>42326.195798611108</v>
      </c>
      <c r="R3965" s="10">
        <f t="shared" si="184"/>
        <v>42296.154131944444</v>
      </c>
      <c r="S3965">
        <f t="shared" si="185"/>
        <v>2015</v>
      </c>
    </row>
    <row r="3966" spans="1:19" ht="42.75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8313</v>
      </c>
      <c r="P3966" t="s">
        <v>8314</v>
      </c>
      <c r="Q3966" s="10">
        <f t="shared" si="183"/>
        <v>42113.680393518516</v>
      </c>
      <c r="R3966" s="10">
        <f t="shared" si="184"/>
        <v>42053.722060185188</v>
      </c>
      <c r="S3966">
        <f t="shared" si="185"/>
        <v>2015</v>
      </c>
    </row>
    <row r="3967" spans="1:19" ht="42.75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8313</v>
      </c>
      <c r="P3967" t="s">
        <v>8314</v>
      </c>
      <c r="Q3967" s="10">
        <f t="shared" si="183"/>
        <v>42474.194212962961</v>
      </c>
      <c r="R3967" s="10">
        <f t="shared" si="184"/>
        <v>42414.235879629632</v>
      </c>
      <c r="S3967">
        <f t="shared" si="185"/>
        <v>2016</v>
      </c>
    </row>
    <row r="3968" spans="1:19" ht="42.75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8313</v>
      </c>
      <c r="P3968" t="s">
        <v>8314</v>
      </c>
      <c r="Q3968" s="10">
        <f t="shared" si="183"/>
        <v>41844.124305555553</v>
      </c>
      <c r="R3968" s="10">
        <f t="shared" si="184"/>
        <v>41801.711550925924</v>
      </c>
      <c r="S3968">
        <f t="shared" si="185"/>
        <v>2014</v>
      </c>
    </row>
    <row r="3969" spans="1:19" ht="42.75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8313</v>
      </c>
      <c r="P3969" t="s">
        <v>8314</v>
      </c>
      <c r="Q3969" s="10">
        <f t="shared" si="183"/>
        <v>42800.290590277778</v>
      </c>
      <c r="R3969" s="10">
        <f t="shared" si="184"/>
        <v>42770.290590277778</v>
      </c>
      <c r="S3969">
        <f t="shared" si="185"/>
        <v>2017</v>
      </c>
    </row>
    <row r="3970" spans="1:19" ht="42.75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8313</v>
      </c>
      <c r="P3970" t="s">
        <v>8314</v>
      </c>
      <c r="Q3970" s="10">
        <f t="shared" si="183"/>
        <v>42512.815659722226</v>
      </c>
      <c r="R3970" s="10">
        <f t="shared" si="184"/>
        <v>42452.815659722226</v>
      </c>
      <c r="S3970">
        <f t="shared" si="185"/>
        <v>2016</v>
      </c>
    </row>
    <row r="3971" spans="1:19" ht="42.75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8313</v>
      </c>
      <c r="P3971" t="s">
        <v>8314</v>
      </c>
      <c r="Q3971" s="10">
        <f t="shared" ref="Q3971:Q4034" si="186">(I3971/60/60/24)+DATE(1970,1,1)</f>
        <v>42611.163194444445</v>
      </c>
      <c r="R3971" s="10">
        <f t="shared" ref="R3971:R4034" si="187">(J3971/60/60/24)+DATE(1970, 1,1)</f>
        <v>42601.854699074072</v>
      </c>
      <c r="S3971">
        <f t="shared" ref="S3971:S4034" si="188">YEAR(R3971)</f>
        <v>2016</v>
      </c>
    </row>
    <row r="3972" spans="1:19" ht="57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8313</v>
      </c>
      <c r="P3972" t="s">
        <v>8314</v>
      </c>
      <c r="Q3972" s="10">
        <f t="shared" si="186"/>
        <v>42477.863553240735</v>
      </c>
      <c r="R3972" s="10">
        <f t="shared" si="187"/>
        <v>42447.863553240735</v>
      </c>
      <c r="S3972">
        <f t="shared" si="188"/>
        <v>2016</v>
      </c>
    </row>
    <row r="3973" spans="1:19" ht="42.75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8313</v>
      </c>
      <c r="P3973" t="s">
        <v>8314</v>
      </c>
      <c r="Q3973" s="10">
        <f t="shared" si="186"/>
        <v>41841.536180555559</v>
      </c>
      <c r="R3973" s="10">
        <f t="shared" si="187"/>
        <v>41811.536180555559</v>
      </c>
      <c r="S3973">
        <f t="shared" si="188"/>
        <v>2014</v>
      </c>
    </row>
    <row r="3974" spans="1:19" ht="42.75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8313</v>
      </c>
      <c r="P3974" t="s">
        <v>8314</v>
      </c>
      <c r="Q3974" s="10">
        <f t="shared" si="186"/>
        <v>42041.067523148144</v>
      </c>
      <c r="R3974" s="10">
        <f t="shared" si="187"/>
        <v>41981.067523148144</v>
      </c>
      <c r="S3974">
        <f t="shared" si="188"/>
        <v>2014</v>
      </c>
    </row>
    <row r="3975" spans="1:19" ht="42.75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8313</v>
      </c>
      <c r="P3975" t="s">
        <v>8314</v>
      </c>
      <c r="Q3975" s="10">
        <f t="shared" si="186"/>
        <v>42499.166666666672</v>
      </c>
      <c r="R3975" s="10">
        <f t="shared" si="187"/>
        <v>42469.68414351852</v>
      </c>
      <c r="S3975">
        <f t="shared" si="188"/>
        <v>2016</v>
      </c>
    </row>
    <row r="3976" spans="1:19" ht="42.75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8313</v>
      </c>
      <c r="P3976" t="s">
        <v>8314</v>
      </c>
      <c r="Q3976" s="10">
        <f t="shared" si="186"/>
        <v>42523.546851851846</v>
      </c>
      <c r="R3976" s="10">
        <f t="shared" si="187"/>
        <v>42493.546851851846</v>
      </c>
      <c r="S3976">
        <f t="shared" si="188"/>
        <v>2016</v>
      </c>
    </row>
    <row r="3977" spans="1:19" ht="42.75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8313</v>
      </c>
      <c r="P3977" t="s">
        <v>8314</v>
      </c>
      <c r="Q3977" s="10">
        <f t="shared" si="186"/>
        <v>42564.866875</v>
      </c>
      <c r="R3977" s="10">
        <f t="shared" si="187"/>
        <v>42534.866875</v>
      </c>
      <c r="S3977">
        <f t="shared" si="188"/>
        <v>2016</v>
      </c>
    </row>
    <row r="3978" spans="1:19" ht="42.75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8313</v>
      </c>
      <c r="P3978" t="s">
        <v>8314</v>
      </c>
      <c r="Q3978" s="10">
        <f t="shared" si="186"/>
        <v>41852.291666666664</v>
      </c>
      <c r="R3978" s="10">
        <f t="shared" si="187"/>
        <v>41830.858344907407</v>
      </c>
      <c r="S3978">
        <f t="shared" si="188"/>
        <v>2014</v>
      </c>
    </row>
    <row r="3979" spans="1:19" ht="42.75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8313</v>
      </c>
      <c r="P3979" t="s">
        <v>8314</v>
      </c>
      <c r="Q3979" s="10">
        <f t="shared" si="186"/>
        <v>42573.788564814815</v>
      </c>
      <c r="R3979" s="10">
        <f t="shared" si="187"/>
        <v>42543.788564814815</v>
      </c>
      <c r="S3979">
        <f t="shared" si="188"/>
        <v>2016</v>
      </c>
    </row>
    <row r="3980" spans="1:19" ht="42.75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8313</v>
      </c>
      <c r="P3980" t="s">
        <v>8314</v>
      </c>
      <c r="Q3980" s="10">
        <f t="shared" si="186"/>
        <v>42035.642974537041</v>
      </c>
      <c r="R3980" s="10">
        <f t="shared" si="187"/>
        <v>41975.642974537041</v>
      </c>
      <c r="S3980">
        <f t="shared" si="188"/>
        <v>2014</v>
      </c>
    </row>
    <row r="3981" spans="1:19" ht="42.75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8313</v>
      </c>
      <c r="P3981" t="s">
        <v>8314</v>
      </c>
      <c r="Q3981" s="10">
        <f t="shared" si="186"/>
        <v>42092.833333333328</v>
      </c>
      <c r="R3981" s="10">
        <f t="shared" si="187"/>
        <v>42069.903437500005</v>
      </c>
      <c r="S3981">
        <f t="shared" si="188"/>
        <v>2015</v>
      </c>
    </row>
    <row r="3982" spans="1:19" ht="42.75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8313</v>
      </c>
      <c r="P3982" t="s">
        <v>8314</v>
      </c>
      <c r="Q3982" s="10">
        <f t="shared" si="186"/>
        <v>41825.598923611113</v>
      </c>
      <c r="R3982" s="10">
        <f t="shared" si="187"/>
        <v>41795.598923611113</v>
      </c>
      <c r="S3982">
        <f t="shared" si="188"/>
        <v>2014</v>
      </c>
    </row>
    <row r="3983" spans="1:19" ht="28.5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8313</v>
      </c>
      <c r="P3983" t="s">
        <v>8314</v>
      </c>
      <c r="Q3983" s="10">
        <f t="shared" si="186"/>
        <v>42568.179965277777</v>
      </c>
      <c r="R3983" s="10">
        <f t="shared" si="187"/>
        <v>42508.179965277777</v>
      </c>
      <c r="S3983">
        <f t="shared" si="188"/>
        <v>2016</v>
      </c>
    </row>
    <row r="3984" spans="1:19" ht="57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8313</v>
      </c>
      <c r="P3984" t="s">
        <v>8314</v>
      </c>
      <c r="Q3984" s="10">
        <f t="shared" si="186"/>
        <v>42192.809953703705</v>
      </c>
      <c r="R3984" s="10">
        <f t="shared" si="187"/>
        <v>42132.809953703705</v>
      </c>
      <c r="S3984">
        <f t="shared" si="188"/>
        <v>2015</v>
      </c>
    </row>
    <row r="3985" spans="1:19" ht="42.75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8313</v>
      </c>
      <c r="P3985" t="s">
        <v>8314</v>
      </c>
      <c r="Q3985" s="10">
        <f t="shared" si="186"/>
        <v>41779.290972222225</v>
      </c>
      <c r="R3985" s="10">
        <f t="shared" si="187"/>
        <v>41747.86986111111</v>
      </c>
      <c r="S3985">
        <f t="shared" si="188"/>
        <v>2014</v>
      </c>
    </row>
    <row r="3986" spans="1:19" ht="42.75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8313</v>
      </c>
      <c r="P3986" t="s">
        <v>8314</v>
      </c>
      <c r="Q3986" s="10">
        <f t="shared" si="186"/>
        <v>41951</v>
      </c>
      <c r="R3986" s="10">
        <f t="shared" si="187"/>
        <v>41920.963472222218</v>
      </c>
      <c r="S3986">
        <f t="shared" si="188"/>
        <v>2014</v>
      </c>
    </row>
    <row r="3987" spans="1:19" ht="57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8313</v>
      </c>
      <c r="P3987" t="s">
        <v>8314</v>
      </c>
      <c r="Q3987" s="10">
        <f t="shared" si="186"/>
        <v>42420.878472222219</v>
      </c>
      <c r="R3987" s="10">
        <f t="shared" si="187"/>
        <v>42399.707407407404</v>
      </c>
      <c r="S3987">
        <f t="shared" si="188"/>
        <v>2016</v>
      </c>
    </row>
    <row r="3988" spans="1:19" ht="42.75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8313</v>
      </c>
      <c r="P3988" t="s">
        <v>8314</v>
      </c>
      <c r="Q3988" s="10">
        <f t="shared" si="186"/>
        <v>42496.544444444444</v>
      </c>
      <c r="R3988" s="10">
        <f t="shared" si="187"/>
        <v>42467.548541666663</v>
      </c>
      <c r="S3988">
        <f t="shared" si="188"/>
        <v>2016</v>
      </c>
    </row>
    <row r="3989" spans="1:19" ht="42.75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8313</v>
      </c>
      <c r="P3989" t="s">
        <v>8314</v>
      </c>
      <c r="Q3989" s="10">
        <f t="shared" si="186"/>
        <v>41775.92465277778</v>
      </c>
      <c r="R3989" s="10">
        <f t="shared" si="187"/>
        <v>41765.92465277778</v>
      </c>
      <c r="S3989">
        <f t="shared" si="188"/>
        <v>2014</v>
      </c>
    </row>
    <row r="3990" spans="1:19" ht="28.5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8313</v>
      </c>
      <c r="P3990" t="s">
        <v>8314</v>
      </c>
      <c r="Q3990" s="10">
        <f t="shared" si="186"/>
        <v>42245.08116898148</v>
      </c>
      <c r="R3990" s="10">
        <f t="shared" si="187"/>
        <v>42230.08116898148</v>
      </c>
      <c r="S3990">
        <f t="shared" si="188"/>
        <v>2015</v>
      </c>
    </row>
    <row r="3991" spans="1:19" ht="42.75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8313</v>
      </c>
      <c r="P3991" t="s">
        <v>8314</v>
      </c>
      <c r="Q3991" s="10">
        <f t="shared" si="186"/>
        <v>42316.791446759264</v>
      </c>
      <c r="R3991" s="10">
        <f t="shared" si="187"/>
        <v>42286.749780092592</v>
      </c>
      <c r="S3991">
        <f t="shared" si="188"/>
        <v>2015</v>
      </c>
    </row>
    <row r="3992" spans="1:19" ht="42.75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8313</v>
      </c>
      <c r="P3992" t="s">
        <v>8314</v>
      </c>
      <c r="Q3992" s="10">
        <f t="shared" si="186"/>
        <v>42431.672372685185</v>
      </c>
      <c r="R3992" s="10">
        <f t="shared" si="187"/>
        <v>42401.672372685185</v>
      </c>
      <c r="S3992">
        <f t="shared" si="188"/>
        <v>2016</v>
      </c>
    </row>
    <row r="3993" spans="1:19" ht="28.5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8313</v>
      </c>
      <c r="P3993" t="s">
        <v>8314</v>
      </c>
      <c r="Q3993" s="10">
        <f t="shared" si="186"/>
        <v>42155.644467592589</v>
      </c>
      <c r="R3993" s="10">
        <f t="shared" si="187"/>
        <v>42125.644467592589</v>
      </c>
      <c r="S3993">
        <f t="shared" si="188"/>
        <v>2015</v>
      </c>
    </row>
    <row r="3994" spans="1:19" ht="42.75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8313</v>
      </c>
      <c r="P3994" t="s">
        <v>8314</v>
      </c>
      <c r="Q3994" s="10">
        <f t="shared" si="186"/>
        <v>42349.982164351852</v>
      </c>
      <c r="R3994" s="10">
        <f t="shared" si="187"/>
        <v>42289.94049768518</v>
      </c>
      <c r="S3994">
        <f t="shared" si="188"/>
        <v>2015</v>
      </c>
    </row>
    <row r="3995" spans="1:19" ht="42.75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8313</v>
      </c>
      <c r="P3995" t="s">
        <v>8314</v>
      </c>
      <c r="Q3995" s="10">
        <f t="shared" si="186"/>
        <v>42137.864722222221</v>
      </c>
      <c r="R3995" s="10">
        <f t="shared" si="187"/>
        <v>42107.864722222221</v>
      </c>
      <c r="S3995">
        <f t="shared" si="188"/>
        <v>2015</v>
      </c>
    </row>
    <row r="3996" spans="1:19" ht="42.75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8313</v>
      </c>
      <c r="P3996" t="s">
        <v>8314</v>
      </c>
      <c r="Q3996" s="10">
        <f t="shared" si="186"/>
        <v>41839.389930555553</v>
      </c>
      <c r="R3996" s="10">
        <f t="shared" si="187"/>
        <v>41809.389930555553</v>
      </c>
      <c r="S3996">
        <f t="shared" si="188"/>
        <v>2014</v>
      </c>
    </row>
    <row r="3997" spans="1:19" ht="42.75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8313</v>
      </c>
      <c r="P3997" t="s">
        <v>8314</v>
      </c>
      <c r="Q3997" s="10">
        <f t="shared" si="186"/>
        <v>42049.477083333331</v>
      </c>
      <c r="R3997" s="10">
        <f t="shared" si="187"/>
        <v>42019.683761574073</v>
      </c>
      <c r="S3997">
        <f t="shared" si="188"/>
        <v>2015</v>
      </c>
    </row>
    <row r="3998" spans="1:19" ht="42.75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8313</v>
      </c>
      <c r="P3998" t="s">
        <v>8314</v>
      </c>
      <c r="Q3998" s="10">
        <f t="shared" si="186"/>
        <v>41963.669444444444</v>
      </c>
      <c r="R3998" s="10">
        <f t="shared" si="187"/>
        <v>41950.26694444444</v>
      </c>
      <c r="S3998">
        <f t="shared" si="188"/>
        <v>2014</v>
      </c>
    </row>
    <row r="3999" spans="1:19" ht="42.75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8313</v>
      </c>
      <c r="P3999" t="s">
        <v>8314</v>
      </c>
      <c r="Q3999" s="10">
        <f t="shared" si="186"/>
        <v>42099.349780092598</v>
      </c>
      <c r="R3999" s="10">
        <f t="shared" si="187"/>
        <v>42069.391446759255</v>
      </c>
      <c r="S3999">
        <f t="shared" si="188"/>
        <v>2015</v>
      </c>
    </row>
    <row r="4000" spans="1:19" ht="42.75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8313</v>
      </c>
      <c r="P4000" t="s">
        <v>8314</v>
      </c>
      <c r="Q4000" s="10">
        <f t="shared" si="186"/>
        <v>42091.921597222223</v>
      </c>
      <c r="R4000" s="10">
        <f t="shared" si="187"/>
        <v>42061.963263888887</v>
      </c>
      <c r="S4000">
        <f t="shared" si="188"/>
        <v>2015</v>
      </c>
    </row>
    <row r="4001" spans="1:19" ht="42.75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8313</v>
      </c>
      <c r="P4001" t="s">
        <v>8314</v>
      </c>
      <c r="Q4001" s="10">
        <f t="shared" si="186"/>
        <v>41882.827650462961</v>
      </c>
      <c r="R4001" s="10">
        <f t="shared" si="187"/>
        <v>41842.828680555554</v>
      </c>
      <c r="S4001">
        <f t="shared" si="188"/>
        <v>2014</v>
      </c>
    </row>
    <row r="4002" spans="1:19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8313</v>
      </c>
      <c r="P4002" t="s">
        <v>8314</v>
      </c>
      <c r="Q4002" s="10">
        <f t="shared" si="186"/>
        <v>42497.603680555556</v>
      </c>
      <c r="R4002" s="10">
        <f t="shared" si="187"/>
        <v>42437.64534722222</v>
      </c>
      <c r="S4002">
        <f t="shared" si="188"/>
        <v>2016</v>
      </c>
    </row>
    <row r="4003" spans="1:19" ht="57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8313</v>
      </c>
      <c r="P4003" t="s">
        <v>8314</v>
      </c>
      <c r="Q4003" s="10">
        <f t="shared" si="186"/>
        <v>42795.791666666672</v>
      </c>
      <c r="R4003" s="10">
        <f t="shared" si="187"/>
        <v>42775.964212962965</v>
      </c>
      <c r="S4003">
        <f t="shared" si="188"/>
        <v>2017</v>
      </c>
    </row>
    <row r="4004" spans="1:19" ht="42.75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8313</v>
      </c>
      <c r="P4004" t="s">
        <v>8314</v>
      </c>
      <c r="Q4004" s="10">
        <f t="shared" si="186"/>
        <v>41909.043530092589</v>
      </c>
      <c r="R4004" s="10">
        <f t="shared" si="187"/>
        <v>41879.043530092589</v>
      </c>
      <c r="S4004">
        <f t="shared" si="188"/>
        <v>2014</v>
      </c>
    </row>
    <row r="4005" spans="1:19" ht="42.75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8313</v>
      </c>
      <c r="P4005" t="s">
        <v>8314</v>
      </c>
      <c r="Q4005" s="10">
        <f t="shared" si="186"/>
        <v>42050.587349537032</v>
      </c>
      <c r="R4005" s="10">
        <f t="shared" si="187"/>
        <v>42020.587349537032</v>
      </c>
      <c r="S4005">
        <f t="shared" si="188"/>
        <v>2015</v>
      </c>
    </row>
    <row r="4006" spans="1:19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8313</v>
      </c>
      <c r="P4006" t="s">
        <v>8314</v>
      </c>
      <c r="Q4006" s="10">
        <f t="shared" si="186"/>
        <v>41920.16269675926</v>
      </c>
      <c r="R4006" s="10">
        <f t="shared" si="187"/>
        <v>41890.16269675926</v>
      </c>
      <c r="S4006">
        <f t="shared" si="188"/>
        <v>2014</v>
      </c>
    </row>
    <row r="4007" spans="1:19" ht="42.75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8313</v>
      </c>
      <c r="P4007" t="s">
        <v>8314</v>
      </c>
      <c r="Q4007" s="10">
        <f t="shared" si="186"/>
        <v>41932.807696759257</v>
      </c>
      <c r="R4007" s="10">
        <f t="shared" si="187"/>
        <v>41872.807696759257</v>
      </c>
      <c r="S4007">
        <f t="shared" si="188"/>
        <v>2014</v>
      </c>
    </row>
    <row r="4008" spans="1:19" ht="42.75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8313</v>
      </c>
      <c r="P4008" t="s">
        <v>8314</v>
      </c>
      <c r="Q4008" s="10">
        <f t="shared" si="186"/>
        <v>42416.772997685184</v>
      </c>
      <c r="R4008" s="10">
        <f t="shared" si="187"/>
        <v>42391.772997685184</v>
      </c>
      <c r="S4008">
        <f t="shared" si="188"/>
        <v>2016</v>
      </c>
    </row>
    <row r="4009" spans="1:19" ht="42.75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8313</v>
      </c>
      <c r="P4009" t="s">
        <v>8314</v>
      </c>
      <c r="Q4009" s="10">
        <f t="shared" si="186"/>
        <v>41877.686111111114</v>
      </c>
      <c r="R4009" s="10">
        <f t="shared" si="187"/>
        <v>41848.772928240738</v>
      </c>
      <c r="S4009">
        <f t="shared" si="188"/>
        <v>2014</v>
      </c>
    </row>
    <row r="4010" spans="1:19" ht="42.75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8313</v>
      </c>
      <c r="P4010" t="s">
        <v>8314</v>
      </c>
      <c r="Q4010" s="10">
        <f t="shared" si="186"/>
        <v>42207.964201388888</v>
      </c>
      <c r="R4010" s="10">
        <f t="shared" si="187"/>
        <v>42177.964201388888</v>
      </c>
      <c r="S4010">
        <f t="shared" si="188"/>
        <v>2015</v>
      </c>
    </row>
    <row r="4011" spans="1:19" ht="42.75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8313</v>
      </c>
      <c r="P4011" t="s">
        <v>8314</v>
      </c>
      <c r="Q4011" s="10">
        <f t="shared" si="186"/>
        <v>41891.700925925928</v>
      </c>
      <c r="R4011" s="10">
        <f t="shared" si="187"/>
        <v>41851.700925925928</v>
      </c>
      <c r="S4011">
        <f t="shared" si="188"/>
        <v>2014</v>
      </c>
    </row>
    <row r="4012" spans="1:19" ht="42.75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8313</v>
      </c>
      <c r="P4012" t="s">
        <v>8314</v>
      </c>
      <c r="Q4012" s="10">
        <f t="shared" si="186"/>
        <v>41938.770439814813</v>
      </c>
      <c r="R4012" s="10">
        <f t="shared" si="187"/>
        <v>41921.770439814813</v>
      </c>
      <c r="S4012">
        <f t="shared" si="188"/>
        <v>2014</v>
      </c>
    </row>
    <row r="4013" spans="1:19" ht="42.75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8313</v>
      </c>
      <c r="P4013" t="s">
        <v>8314</v>
      </c>
      <c r="Q4013" s="10">
        <f t="shared" si="186"/>
        <v>42032.54488425926</v>
      </c>
      <c r="R4013" s="10">
        <f t="shared" si="187"/>
        <v>42002.54488425926</v>
      </c>
      <c r="S4013">
        <f t="shared" si="188"/>
        <v>2014</v>
      </c>
    </row>
    <row r="4014" spans="1:19" ht="57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8313</v>
      </c>
      <c r="P4014" t="s">
        <v>8314</v>
      </c>
      <c r="Q4014" s="10">
        <f t="shared" si="186"/>
        <v>42126.544548611113</v>
      </c>
      <c r="R4014" s="10">
        <f t="shared" si="187"/>
        <v>42096.544548611113</v>
      </c>
      <c r="S4014">
        <f t="shared" si="188"/>
        <v>2015</v>
      </c>
    </row>
    <row r="4015" spans="1:19" ht="42.75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8313</v>
      </c>
      <c r="P4015" t="s">
        <v>8314</v>
      </c>
      <c r="Q4015" s="10">
        <f t="shared" si="186"/>
        <v>42051.301192129627</v>
      </c>
      <c r="R4015" s="10">
        <f t="shared" si="187"/>
        <v>42021.301192129627</v>
      </c>
      <c r="S4015">
        <f t="shared" si="188"/>
        <v>2015</v>
      </c>
    </row>
    <row r="4016" spans="1:19" ht="42.75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8313</v>
      </c>
      <c r="P4016" t="s">
        <v>8314</v>
      </c>
      <c r="Q4016" s="10">
        <f t="shared" si="186"/>
        <v>42434.246168981481</v>
      </c>
      <c r="R4016" s="10">
        <f t="shared" si="187"/>
        <v>42419.246168981481</v>
      </c>
      <c r="S4016">
        <f t="shared" si="188"/>
        <v>2016</v>
      </c>
    </row>
    <row r="4017" spans="1:19" ht="42.75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8313</v>
      </c>
      <c r="P4017" t="s">
        <v>8314</v>
      </c>
      <c r="Q4017" s="10">
        <f t="shared" si="186"/>
        <v>42204.780821759254</v>
      </c>
      <c r="R4017" s="10">
        <f t="shared" si="187"/>
        <v>42174.780821759254</v>
      </c>
      <c r="S4017">
        <f t="shared" si="188"/>
        <v>2015</v>
      </c>
    </row>
    <row r="4018" spans="1:19" ht="42.75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8313</v>
      </c>
      <c r="P4018" t="s">
        <v>8314</v>
      </c>
      <c r="Q4018" s="10">
        <f t="shared" si="186"/>
        <v>41899.872685185182</v>
      </c>
      <c r="R4018" s="10">
        <f t="shared" si="187"/>
        <v>41869.872685185182</v>
      </c>
      <c r="S4018">
        <f t="shared" si="188"/>
        <v>2014</v>
      </c>
    </row>
    <row r="4019" spans="1:19" ht="42.75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8313</v>
      </c>
      <c r="P4019" t="s">
        <v>8314</v>
      </c>
      <c r="Q4019" s="10">
        <f t="shared" si="186"/>
        <v>41886.672152777777</v>
      </c>
      <c r="R4019" s="10">
        <f t="shared" si="187"/>
        <v>41856.672152777777</v>
      </c>
      <c r="S4019">
        <f t="shared" si="188"/>
        <v>2014</v>
      </c>
    </row>
    <row r="4020" spans="1:19" ht="28.5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8313</v>
      </c>
      <c r="P4020" t="s">
        <v>8314</v>
      </c>
      <c r="Q4020" s="10">
        <f t="shared" si="186"/>
        <v>42650.91097222222</v>
      </c>
      <c r="R4020" s="10">
        <f t="shared" si="187"/>
        <v>42620.91097222222</v>
      </c>
      <c r="S4020">
        <f t="shared" si="188"/>
        <v>2016</v>
      </c>
    </row>
    <row r="4021" spans="1:19" ht="42.75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8313</v>
      </c>
      <c r="P4021" t="s">
        <v>8314</v>
      </c>
      <c r="Q4021" s="10">
        <f t="shared" si="186"/>
        <v>42475.686111111107</v>
      </c>
      <c r="R4021" s="10">
        <f t="shared" si="187"/>
        <v>42417.675879629634</v>
      </c>
      <c r="S4021">
        <f t="shared" si="188"/>
        <v>2016</v>
      </c>
    </row>
    <row r="4022" spans="1:19" ht="42.75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8313</v>
      </c>
      <c r="P4022" t="s">
        <v>8314</v>
      </c>
      <c r="Q4022" s="10">
        <f t="shared" si="186"/>
        <v>42087.149293981478</v>
      </c>
      <c r="R4022" s="10">
        <f t="shared" si="187"/>
        <v>42057.190960648149</v>
      </c>
      <c r="S4022">
        <f t="shared" si="188"/>
        <v>2015</v>
      </c>
    </row>
    <row r="4023" spans="1:19" ht="42.75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8313</v>
      </c>
      <c r="P4023" t="s">
        <v>8314</v>
      </c>
      <c r="Q4023" s="10">
        <f t="shared" si="186"/>
        <v>41938.911550925928</v>
      </c>
      <c r="R4023" s="10">
        <f t="shared" si="187"/>
        <v>41878.911550925928</v>
      </c>
      <c r="S4023">
        <f t="shared" si="188"/>
        <v>2014</v>
      </c>
    </row>
    <row r="4024" spans="1:19" ht="28.5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8313</v>
      </c>
      <c r="P4024" t="s">
        <v>8314</v>
      </c>
      <c r="Q4024" s="10">
        <f t="shared" si="186"/>
        <v>42036.120833333334</v>
      </c>
      <c r="R4024" s="10">
        <f t="shared" si="187"/>
        <v>41990.584108796291</v>
      </c>
      <c r="S4024">
        <f t="shared" si="188"/>
        <v>2014</v>
      </c>
    </row>
    <row r="4025" spans="1:19" ht="42.75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8313</v>
      </c>
      <c r="P4025" t="s">
        <v>8314</v>
      </c>
      <c r="Q4025" s="10">
        <f t="shared" si="186"/>
        <v>42453.957905092597</v>
      </c>
      <c r="R4025" s="10">
        <f t="shared" si="187"/>
        <v>42408.999571759254</v>
      </c>
      <c r="S4025">
        <f t="shared" si="188"/>
        <v>2016</v>
      </c>
    </row>
    <row r="4026" spans="1:19" ht="42.75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8313</v>
      </c>
      <c r="P4026" t="s">
        <v>8314</v>
      </c>
      <c r="Q4026" s="10">
        <f t="shared" si="186"/>
        <v>42247.670104166667</v>
      </c>
      <c r="R4026" s="10">
        <f t="shared" si="187"/>
        <v>42217.670104166667</v>
      </c>
      <c r="S4026">
        <f t="shared" si="188"/>
        <v>2015</v>
      </c>
    </row>
    <row r="4027" spans="1:19" ht="42.75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8313</v>
      </c>
      <c r="P4027" t="s">
        <v>8314</v>
      </c>
      <c r="Q4027" s="10">
        <f t="shared" si="186"/>
        <v>42211.237685185188</v>
      </c>
      <c r="R4027" s="10">
        <f t="shared" si="187"/>
        <v>42151.237685185188</v>
      </c>
      <c r="S4027">
        <f t="shared" si="188"/>
        <v>2015</v>
      </c>
    </row>
    <row r="4028" spans="1:19" ht="42.75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8313</v>
      </c>
      <c r="P4028" t="s">
        <v>8314</v>
      </c>
      <c r="Q4028" s="10">
        <f t="shared" si="186"/>
        <v>42342.697210648148</v>
      </c>
      <c r="R4028" s="10">
        <f t="shared" si="187"/>
        <v>42282.655543981484</v>
      </c>
      <c r="S4028">
        <f t="shared" si="188"/>
        <v>2015</v>
      </c>
    </row>
    <row r="4029" spans="1:19" ht="42.75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8313</v>
      </c>
      <c r="P4029" t="s">
        <v>8314</v>
      </c>
      <c r="Q4029" s="10">
        <f t="shared" si="186"/>
        <v>42789.041666666672</v>
      </c>
      <c r="R4029" s="10">
        <f t="shared" si="187"/>
        <v>42768.97084490741</v>
      </c>
      <c r="S4029">
        <f t="shared" si="188"/>
        <v>2017</v>
      </c>
    </row>
    <row r="4030" spans="1:19" ht="42.75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8313</v>
      </c>
      <c r="P4030" t="s">
        <v>8314</v>
      </c>
      <c r="Q4030" s="10">
        <f t="shared" si="186"/>
        <v>41795.938657407409</v>
      </c>
      <c r="R4030" s="10">
        <f t="shared" si="187"/>
        <v>41765.938657407409</v>
      </c>
      <c r="S4030">
        <f t="shared" si="188"/>
        <v>2014</v>
      </c>
    </row>
    <row r="4031" spans="1:19" ht="42.75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8313</v>
      </c>
      <c r="P4031" t="s">
        <v>8314</v>
      </c>
      <c r="Q4031" s="10">
        <f t="shared" si="186"/>
        <v>42352.025115740747</v>
      </c>
      <c r="R4031" s="10">
        <f t="shared" si="187"/>
        <v>42322.025115740747</v>
      </c>
      <c r="S4031">
        <f t="shared" si="188"/>
        <v>2015</v>
      </c>
    </row>
    <row r="4032" spans="1:19" ht="42.75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8313</v>
      </c>
      <c r="P4032" t="s">
        <v>8314</v>
      </c>
      <c r="Q4032" s="10">
        <f t="shared" si="186"/>
        <v>42403.784027777772</v>
      </c>
      <c r="R4032" s="10">
        <f t="shared" si="187"/>
        <v>42374.655081018514</v>
      </c>
      <c r="S4032">
        <f t="shared" si="188"/>
        <v>2016</v>
      </c>
    </row>
    <row r="4033" spans="1:19" ht="42.75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8313</v>
      </c>
      <c r="P4033" t="s">
        <v>8314</v>
      </c>
      <c r="Q4033" s="10">
        <f t="shared" si="186"/>
        <v>41991.626898148148</v>
      </c>
      <c r="R4033" s="10">
        <f t="shared" si="187"/>
        <v>41941.585231481484</v>
      </c>
      <c r="S4033">
        <f t="shared" si="188"/>
        <v>2014</v>
      </c>
    </row>
    <row r="4034" spans="1:19" ht="42.75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8313</v>
      </c>
      <c r="P4034" t="s">
        <v>8314</v>
      </c>
      <c r="Q4034" s="10">
        <f t="shared" si="186"/>
        <v>42353.85087962963</v>
      </c>
      <c r="R4034" s="10">
        <f t="shared" si="187"/>
        <v>42293.809212962966</v>
      </c>
      <c r="S4034">
        <f t="shared" si="188"/>
        <v>2015</v>
      </c>
    </row>
    <row r="4035" spans="1:19" ht="42.75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8313</v>
      </c>
      <c r="P4035" t="s">
        <v>8314</v>
      </c>
      <c r="Q4035" s="10">
        <f t="shared" ref="Q4035:Q4098" si="189">(I4035/60/60/24)+DATE(1970,1,1)</f>
        <v>42645.375</v>
      </c>
      <c r="R4035" s="10">
        <f t="shared" ref="R4035:R4098" si="190">(J4035/60/60/24)+DATE(1970, 1,1)</f>
        <v>42614.268796296295</v>
      </c>
      <c r="S4035">
        <f t="shared" ref="S4035:S4098" si="191">YEAR(R4035)</f>
        <v>2016</v>
      </c>
    </row>
    <row r="4036" spans="1:19" ht="42.75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8313</v>
      </c>
      <c r="P4036" t="s">
        <v>8314</v>
      </c>
      <c r="Q4036" s="10">
        <f t="shared" si="189"/>
        <v>42097.905671296292</v>
      </c>
      <c r="R4036" s="10">
        <f t="shared" si="190"/>
        <v>42067.947337962964</v>
      </c>
      <c r="S4036">
        <f t="shared" si="191"/>
        <v>2015</v>
      </c>
    </row>
    <row r="4037" spans="1:19" ht="28.5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8313</v>
      </c>
      <c r="P4037" t="s">
        <v>8314</v>
      </c>
      <c r="Q4037" s="10">
        <f t="shared" si="189"/>
        <v>41933.882951388885</v>
      </c>
      <c r="R4037" s="10">
        <f t="shared" si="190"/>
        <v>41903.882951388885</v>
      </c>
      <c r="S4037">
        <f t="shared" si="191"/>
        <v>2014</v>
      </c>
    </row>
    <row r="4038" spans="1:19" ht="42.75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8313</v>
      </c>
      <c r="P4038" t="s">
        <v>8314</v>
      </c>
      <c r="Q4038" s="10">
        <f t="shared" si="189"/>
        <v>41821.9375</v>
      </c>
      <c r="R4038" s="10">
        <f t="shared" si="190"/>
        <v>41804.937083333331</v>
      </c>
      <c r="S4038">
        <f t="shared" si="191"/>
        <v>2014</v>
      </c>
    </row>
    <row r="4039" spans="1:19" ht="42.75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8313</v>
      </c>
      <c r="P4039" t="s">
        <v>8314</v>
      </c>
      <c r="Q4039" s="10">
        <f t="shared" si="189"/>
        <v>42514.600694444445</v>
      </c>
      <c r="R4039" s="10">
        <f t="shared" si="190"/>
        <v>42497.070775462969</v>
      </c>
      <c r="S4039">
        <f t="shared" si="191"/>
        <v>2016</v>
      </c>
    </row>
    <row r="4040" spans="1:19" ht="42.75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8313</v>
      </c>
      <c r="P4040" t="s">
        <v>8314</v>
      </c>
      <c r="Q4040" s="10">
        <f t="shared" si="189"/>
        <v>41929.798726851855</v>
      </c>
      <c r="R4040" s="10">
        <f t="shared" si="190"/>
        <v>41869.798726851855</v>
      </c>
      <c r="S4040">
        <f t="shared" si="191"/>
        <v>2014</v>
      </c>
    </row>
    <row r="4041" spans="1:19" ht="42.75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8313</v>
      </c>
      <c r="P4041" t="s">
        <v>8314</v>
      </c>
      <c r="Q4041" s="10">
        <f t="shared" si="189"/>
        <v>42339.249305555553</v>
      </c>
      <c r="R4041" s="10">
        <f t="shared" si="190"/>
        <v>42305.670914351853</v>
      </c>
      <c r="S4041">
        <f t="shared" si="191"/>
        <v>2015</v>
      </c>
    </row>
    <row r="4042" spans="1:19" ht="42.75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8313</v>
      </c>
      <c r="P4042" t="s">
        <v>8314</v>
      </c>
      <c r="Q4042" s="10">
        <f t="shared" si="189"/>
        <v>42203.125</v>
      </c>
      <c r="R4042" s="10">
        <f t="shared" si="190"/>
        <v>42144.231527777782</v>
      </c>
      <c r="S4042">
        <f t="shared" si="191"/>
        <v>2015</v>
      </c>
    </row>
    <row r="4043" spans="1:19" ht="28.5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8313</v>
      </c>
      <c r="P4043" t="s">
        <v>8314</v>
      </c>
      <c r="Q4043" s="10">
        <f t="shared" si="189"/>
        <v>42619.474004629628</v>
      </c>
      <c r="R4043" s="10">
        <f t="shared" si="190"/>
        <v>42559.474004629628</v>
      </c>
      <c r="S4043">
        <f t="shared" si="191"/>
        <v>2016</v>
      </c>
    </row>
    <row r="4044" spans="1:19" ht="42.75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8313</v>
      </c>
      <c r="P4044" t="s">
        <v>8314</v>
      </c>
      <c r="Q4044" s="10">
        <f t="shared" si="189"/>
        <v>42024.802777777775</v>
      </c>
      <c r="R4044" s="10">
        <f t="shared" si="190"/>
        <v>41995.084074074075</v>
      </c>
      <c r="S4044">
        <f t="shared" si="191"/>
        <v>2014</v>
      </c>
    </row>
    <row r="4045" spans="1:19" ht="42.75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8313</v>
      </c>
      <c r="P4045" t="s">
        <v>8314</v>
      </c>
      <c r="Q4045" s="10">
        <f t="shared" si="189"/>
        <v>41963.957465277781</v>
      </c>
      <c r="R4045" s="10">
        <f t="shared" si="190"/>
        <v>41948.957465277781</v>
      </c>
      <c r="S4045">
        <f t="shared" si="191"/>
        <v>2014</v>
      </c>
    </row>
    <row r="4046" spans="1:19" ht="42.75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8313</v>
      </c>
      <c r="P4046" t="s">
        <v>8314</v>
      </c>
      <c r="Q4046" s="10">
        <f t="shared" si="189"/>
        <v>42104.208333333328</v>
      </c>
      <c r="R4046" s="10">
        <f t="shared" si="190"/>
        <v>42074.219699074078</v>
      </c>
      <c r="S4046">
        <f t="shared" si="191"/>
        <v>2015</v>
      </c>
    </row>
    <row r="4047" spans="1:19" ht="42.75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8313</v>
      </c>
      <c r="P4047" t="s">
        <v>8314</v>
      </c>
      <c r="Q4047" s="10">
        <f t="shared" si="189"/>
        <v>41872.201261574075</v>
      </c>
      <c r="R4047" s="10">
        <f t="shared" si="190"/>
        <v>41842.201261574075</v>
      </c>
      <c r="S4047">
        <f t="shared" si="191"/>
        <v>2014</v>
      </c>
    </row>
    <row r="4048" spans="1:19" ht="42.75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8313</v>
      </c>
      <c r="P4048" t="s">
        <v>8314</v>
      </c>
      <c r="Q4048" s="10">
        <f t="shared" si="189"/>
        <v>41934.650578703702</v>
      </c>
      <c r="R4048" s="10">
        <f t="shared" si="190"/>
        <v>41904.650578703702</v>
      </c>
      <c r="S4048">
        <f t="shared" si="191"/>
        <v>2014</v>
      </c>
    </row>
    <row r="4049" spans="1:19" ht="42.75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8313</v>
      </c>
      <c r="P4049" t="s">
        <v>8314</v>
      </c>
      <c r="Q4049" s="10">
        <f t="shared" si="189"/>
        <v>42015.041666666672</v>
      </c>
      <c r="R4049" s="10">
        <f t="shared" si="190"/>
        <v>41991.022488425922</v>
      </c>
      <c r="S4049">
        <f t="shared" si="191"/>
        <v>2014</v>
      </c>
    </row>
    <row r="4050" spans="1:19" ht="42.75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8313</v>
      </c>
      <c r="P4050" t="s">
        <v>8314</v>
      </c>
      <c r="Q4050" s="10">
        <f t="shared" si="189"/>
        <v>42471.467442129629</v>
      </c>
      <c r="R4050" s="10">
        <f t="shared" si="190"/>
        <v>42436.509108796294</v>
      </c>
      <c r="S4050">
        <f t="shared" si="191"/>
        <v>2016</v>
      </c>
    </row>
    <row r="4051" spans="1:19" ht="42.75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8313</v>
      </c>
      <c r="P4051" t="s">
        <v>8314</v>
      </c>
      <c r="Q4051" s="10">
        <f t="shared" si="189"/>
        <v>42199.958506944444</v>
      </c>
      <c r="R4051" s="10">
        <f t="shared" si="190"/>
        <v>42169.958506944444</v>
      </c>
      <c r="S4051">
        <f t="shared" si="191"/>
        <v>2015</v>
      </c>
    </row>
    <row r="4052" spans="1:19" ht="42.75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8313</v>
      </c>
      <c r="P4052" t="s">
        <v>8314</v>
      </c>
      <c r="Q4052" s="10">
        <f t="shared" si="189"/>
        <v>41935.636469907404</v>
      </c>
      <c r="R4052" s="10">
        <f t="shared" si="190"/>
        <v>41905.636469907404</v>
      </c>
      <c r="S4052">
        <f t="shared" si="191"/>
        <v>2014</v>
      </c>
    </row>
    <row r="4053" spans="1:19" ht="42.75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8313</v>
      </c>
      <c r="P4053" t="s">
        <v>8314</v>
      </c>
      <c r="Q4053" s="10">
        <f t="shared" si="189"/>
        <v>41768.286805555559</v>
      </c>
      <c r="R4053" s="10">
        <f t="shared" si="190"/>
        <v>41761.810150462967</v>
      </c>
      <c r="S4053">
        <f t="shared" si="191"/>
        <v>2014</v>
      </c>
    </row>
    <row r="4054" spans="1:19" ht="57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8313</v>
      </c>
      <c r="P4054" t="s">
        <v>8314</v>
      </c>
      <c r="Q4054" s="10">
        <f t="shared" si="189"/>
        <v>41925.878657407404</v>
      </c>
      <c r="R4054" s="10">
        <f t="shared" si="190"/>
        <v>41865.878657407404</v>
      </c>
      <c r="S4054">
        <f t="shared" si="191"/>
        <v>2014</v>
      </c>
    </row>
    <row r="4055" spans="1:19" ht="42.75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8313</v>
      </c>
      <c r="P4055" t="s">
        <v>8314</v>
      </c>
      <c r="Q4055" s="10">
        <f t="shared" si="189"/>
        <v>41958.833333333328</v>
      </c>
      <c r="R4055" s="10">
        <f t="shared" si="190"/>
        <v>41928.690138888887</v>
      </c>
      <c r="S4055">
        <f t="shared" si="191"/>
        <v>2014</v>
      </c>
    </row>
    <row r="4056" spans="1:19" ht="42.75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8313</v>
      </c>
      <c r="P4056" t="s">
        <v>8314</v>
      </c>
      <c r="Q4056" s="10">
        <f t="shared" si="189"/>
        <v>42644.166666666672</v>
      </c>
      <c r="R4056" s="10">
        <f t="shared" si="190"/>
        <v>42613.841261574074</v>
      </c>
      <c r="S4056">
        <f t="shared" si="191"/>
        <v>2016</v>
      </c>
    </row>
    <row r="4057" spans="1:19" ht="42.75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8313</v>
      </c>
      <c r="P4057" t="s">
        <v>8314</v>
      </c>
      <c r="Q4057" s="10">
        <f t="shared" si="189"/>
        <v>41809.648506944446</v>
      </c>
      <c r="R4057" s="10">
        <f t="shared" si="190"/>
        <v>41779.648506944446</v>
      </c>
      <c r="S4057">
        <f t="shared" si="191"/>
        <v>2014</v>
      </c>
    </row>
    <row r="4058" spans="1:19" ht="42.75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8313</v>
      </c>
      <c r="P4058" t="s">
        <v>8314</v>
      </c>
      <c r="Q4058" s="10">
        <f t="shared" si="189"/>
        <v>42554.832638888889</v>
      </c>
      <c r="R4058" s="10">
        <f t="shared" si="190"/>
        <v>42534.933321759265</v>
      </c>
      <c r="S4058">
        <f t="shared" si="191"/>
        <v>2016</v>
      </c>
    </row>
    <row r="4059" spans="1:19" ht="42.75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8313</v>
      </c>
      <c r="P4059" t="s">
        <v>8314</v>
      </c>
      <c r="Q4059" s="10">
        <f t="shared" si="189"/>
        <v>42333.958333333328</v>
      </c>
      <c r="R4059" s="10">
        <f t="shared" si="190"/>
        <v>42310.968518518523</v>
      </c>
      <c r="S4059">
        <f t="shared" si="191"/>
        <v>2015</v>
      </c>
    </row>
    <row r="4060" spans="1:19" ht="42.75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8313</v>
      </c>
      <c r="P4060" t="s">
        <v>8314</v>
      </c>
      <c r="Q4060" s="10">
        <f t="shared" si="189"/>
        <v>42461.165972222225</v>
      </c>
      <c r="R4060" s="10">
        <f t="shared" si="190"/>
        <v>42446.060694444444</v>
      </c>
      <c r="S4060">
        <f t="shared" si="191"/>
        <v>2016</v>
      </c>
    </row>
    <row r="4061" spans="1:19" ht="42.75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8313</v>
      </c>
      <c r="P4061" t="s">
        <v>8314</v>
      </c>
      <c r="Q4061" s="10">
        <f t="shared" si="189"/>
        <v>41898.125</v>
      </c>
      <c r="R4061" s="10">
        <f t="shared" si="190"/>
        <v>41866.640648148146</v>
      </c>
      <c r="S4061">
        <f t="shared" si="191"/>
        <v>2014</v>
      </c>
    </row>
    <row r="4062" spans="1:19" ht="42.75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8313</v>
      </c>
      <c r="P4062" t="s">
        <v>8314</v>
      </c>
      <c r="Q4062" s="10">
        <f t="shared" si="189"/>
        <v>41813.666666666664</v>
      </c>
      <c r="R4062" s="10">
        <f t="shared" si="190"/>
        <v>41779.695092592592</v>
      </c>
      <c r="S4062">
        <f t="shared" si="191"/>
        <v>2014</v>
      </c>
    </row>
    <row r="4063" spans="1:19" ht="28.5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8313</v>
      </c>
      <c r="P4063" t="s">
        <v>8314</v>
      </c>
      <c r="Q4063" s="10">
        <f t="shared" si="189"/>
        <v>42481.099803240737</v>
      </c>
      <c r="R4063" s="10">
        <f t="shared" si="190"/>
        <v>42421.141469907408</v>
      </c>
      <c r="S4063">
        <f t="shared" si="191"/>
        <v>2016</v>
      </c>
    </row>
    <row r="4064" spans="1:19" ht="42.75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8313</v>
      </c>
      <c r="P4064" t="s">
        <v>8314</v>
      </c>
      <c r="Q4064" s="10">
        <f t="shared" si="189"/>
        <v>42553.739212962959</v>
      </c>
      <c r="R4064" s="10">
        <f t="shared" si="190"/>
        <v>42523.739212962959</v>
      </c>
      <c r="S4064">
        <f t="shared" si="191"/>
        <v>2016</v>
      </c>
    </row>
    <row r="4065" spans="1:19" ht="42.75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8313</v>
      </c>
      <c r="P4065" t="s">
        <v>8314</v>
      </c>
      <c r="Q4065" s="10">
        <f t="shared" si="189"/>
        <v>41817.681527777779</v>
      </c>
      <c r="R4065" s="10">
        <f t="shared" si="190"/>
        <v>41787.681527777779</v>
      </c>
      <c r="S4065">
        <f t="shared" si="191"/>
        <v>2014</v>
      </c>
    </row>
    <row r="4066" spans="1:19" ht="42.75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8313</v>
      </c>
      <c r="P4066" t="s">
        <v>8314</v>
      </c>
      <c r="Q4066" s="10">
        <f t="shared" si="189"/>
        <v>42123.588263888887</v>
      </c>
      <c r="R4066" s="10">
        <f t="shared" si="190"/>
        <v>42093.588263888887</v>
      </c>
      <c r="S4066">
        <f t="shared" si="191"/>
        <v>2015</v>
      </c>
    </row>
    <row r="4067" spans="1:19" ht="28.5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8313</v>
      </c>
      <c r="P4067" t="s">
        <v>8314</v>
      </c>
      <c r="Q4067" s="10">
        <f t="shared" si="189"/>
        <v>41863.951516203706</v>
      </c>
      <c r="R4067" s="10">
        <f t="shared" si="190"/>
        <v>41833.951516203706</v>
      </c>
      <c r="S4067">
        <f t="shared" si="191"/>
        <v>2014</v>
      </c>
    </row>
    <row r="4068" spans="1:19" ht="57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8313</v>
      </c>
      <c r="P4068" t="s">
        <v>8314</v>
      </c>
      <c r="Q4068" s="10">
        <f t="shared" si="189"/>
        <v>42509.039212962962</v>
      </c>
      <c r="R4068" s="10">
        <f t="shared" si="190"/>
        <v>42479.039212962962</v>
      </c>
      <c r="S4068">
        <f t="shared" si="191"/>
        <v>2016</v>
      </c>
    </row>
    <row r="4069" spans="1:19" ht="42.75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8313</v>
      </c>
      <c r="P4069" t="s">
        <v>8314</v>
      </c>
      <c r="Q4069" s="10">
        <f t="shared" si="189"/>
        <v>42275.117476851854</v>
      </c>
      <c r="R4069" s="10">
        <f t="shared" si="190"/>
        <v>42235.117476851854</v>
      </c>
      <c r="S4069">
        <f t="shared" si="191"/>
        <v>2015</v>
      </c>
    </row>
    <row r="4070" spans="1:19" ht="28.5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8313</v>
      </c>
      <c r="P4070" t="s">
        <v>8314</v>
      </c>
      <c r="Q4070" s="10">
        <f t="shared" si="189"/>
        <v>42748.961805555555</v>
      </c>
      <c r="R4070" s="10">
        <f t="shared" si="190"/>
        <v>42718.963599537034</v>
      </c>
      <c r="S4070">
        <f t="shared" si="191"/>
        <v>2016</v>
      </c>
    </row>
    <row r="4071" spans="1:19" ht="42.75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8313</v>
      </c>
      <c r="P4071" t="s">
        <v>8314</v>
      </c>
      <c r="Q4071" s="10">
        <f t="shared" si="189"/>
        <v>42063.5</v>
      </c>
      <c r="R4071" s="10">
        <f t="shared" si="190"/>
        <v>42022.661527777775</v>
      </c>
      <c r="S4071">
        <f t="shared" si="191"/>
        <v>2015</v>
      </c>
    </row>
    <row r="4072" spans="1:19" ht="28.5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8313</v>
      </c>
      <c r="P4072" t="s">
        <v>8314</v>
      </c>
      <c r="Q4072" s="10">
        <f t="shared" si="189"/>
        <v>42064.125</v>
      </c>
      <c r="R4072" s="10">
        <f t="shared" si="190"/>
        <v>42031.666898148149</v>
      </c>
      <c r="S4072">
        <f t="shared" si="191"/>
        <v>2015</v>
      </c>
    </row>
    <row r="4073" spans="1:19" ht="57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8313</v>
      </c>
      <c r="P4073" t="s">
        <v>8314</v>
      </c>
      <c r="Q4073" s="10">
        <f t="shared" si="189"/>
        <v>42730.804756944446</v>
      </c>
      <c r="R4073" s="10">
        <f t="shared" si="190"/>
        <v>42700.804756944446</v>
      </c>
      <c r="S4073">
        <f t="shared" si="191"/>
        <v>2016</v>
      </c>
    </row>
    <row r="4074" spans="1:19" ht="57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8313</v>
      </c>
      <c r="P4074" t="s">
        <v>8314</v>
      </c>
      <c r="Q4074" s="10">
        <f t="shared" si="189"/>
        <v>41872.77443287037</v>
      </c>
      <c r="R4074" s="10">
        <f t="shared" si="190"/>
        <v>41812.77443287037</v>
      </c>
      <c r="S4074">
        <f t="shared" si="191"/>
        <v>2014</v>
      </c>
    </row>
    <row r="4075" spans="1:19" ht="42.75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8313</v>
      </c>
      <c r="P4075" t="s">
        <v>8314</v>
      </c>
      <c r="Q4075" s="10">
        <f t="shared" si="189"/>
        <v>42133.166666666672</v>
      </c>
      <c r="R4075" s="10">
        <f t="shared" si="190"/>
        <v>42078.34520833334</v>
      </c>
      <c r="S4075">
        <f t="shared" si="191"/>
        <v>2015</v>
      </c>
    </row>
    <row r="4076" spans="1:19" ht="42.75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8313</v>
      </c>
      <c r="P4076" t="s">
        <v>8314</v>
      </c>
      <c r="Q4076" s="10">
        <f t="shared" si="189"/>
        <v>42313.594618055555</v>
      </c>
      <c r="R4076" s="10">
        <f t="shared" si="190"/>
        <v>42283.552951388891</v>
      </c>
      <c r="S4076">
        <f t="shared" si="191"/>
        <v>2015</v>
      </c>
    </row>
    <row r="4077" spans="1:19" ht="42.75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8313</v>
      </c>
      <c r="P4077" t="s">
        <v>8314</v>
      </c>
      <c r="Q4077" s="10">
        <f t="shared" si="189"/>
        <v>41820.727777777778</v>
      </c>
      <c r="R4077" s="10">
        <f t="shared" si="190"/>
        <v>41779.045937499999</v>
      </c>
      <c r="S4077">
        <f t="shared" si="191"/>
        <v>2014</v>
      </c>
    </row>
    <row r="4078" spans="1:19" ht="42.75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8313</v>
      </c>
      <c r="P4078" t="s">
        <v>8314</v>
      </c>
      <c r="Q4078" s="10">
        <f t="shared" si="189"/>
        <v>41933.82708333333</v>
      </c>
      <c r="R4078" s="10">
        <f t="shared" si="190"/>
        <v>41905.795706018522</v>
      </c>
      <c r="S4078">
        <f t="shared" si="191"/>
        <v>2014</v>
      </c>
    </row>
    <row r="4079" spans="1:19" ht="42.75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8313</v>
      </c>
      <c r="P4079" t="s">
        <v>8314</v>
      </c>
      <c r="Q4079" s="10">
        <f t="shared" si="189"/>
        <v>42725.7105787037</v>
      </c>
      <c r="R4079" s="10">
        <f t="shared" si="190"/>
        <v>42695.7105787037</v>
      </c>
      <c r="S4079">
        <f t="shared" si="191"/>
        <v>2016</v>
      </c>
    </row>
    <row r="4080" spans="1:19" ht="42.75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8313</v>
      </c>
      <c r="P4080" t="s">
        <v>8314</v>
      </c>
      <c r="Q4080" s="10">
        <f t="shared" si="189"/>
        <v>42762.787523148145</v>
      </c>
      <c r="R4080" s="10">
        <f t="shared" si="190"/>
        <v>42732.787523148145</v>
      </c>
      <c r="S4080">
        <f t="shared" si="191"/>
        <v>2016</v>
      </c>
    </row>
    <row r="4081" spans="1:19" ht="42.75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8313</v>
      </c>
      <c r="P4081" t="s">
        <v>8314</v>
      </c>
      <c r="Q4081" s="10">
        <f t="shared" si="189"/>
        <v>42540.938900462963</v>
      </c>
      <c r="R4081" s="10">
        <f t="shared" si="190"/>
        <v>42510.938900462963</v>
      </c>
      <c r="S4081">
        <f t="shared" si="191"/>
        <v>2016</v>
      </c>
    </row>
    <row r="4082" spans="1:19" ht="42.75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8313</v>
      </c>
      <c r="P4082" t="s">
        <v>8314</v>
      </c>
      <c r="Q4082" s="10">
        <f t="shared" si="189"/>
        <v>42535.787500000006</v>
      </c>
      <c r="R4082" s="10">
        <f t="shared" si="190"/>
        <v>42511.698101851856</v>
      </c>
      <c r="S4082">
        <f t="shared" si="191"/>
        <v>2016</v>
      </c>
    </row>
    <row r="4083" spans="1:19" ht="42.75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8313</v>
      </c>
      <c r="P4083" t="s">
        <v>8314</v>
      </c>
      <c r="Q4083" s="10">
        <f t="shared" si="189"/>
        <v>42071.539641203708</v>
      </c>
      <c r="R4083" s="10">
        <f t="shared" si="190"/>
        <v>42041.581307870365</v>
      </c>
      <c r="S4083">
        <f t="shared" si="191"/>
        <v>2015</v>
      </c>
    </row>
    <row r="4084" spans="1:19" ht="42.75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8313</v>
      </c>
      <c r="P4084" t="s">
        <v>8314</v>
      </c>
      <c r="Q4084" s="10">
        <f t="shared" si="189"/>
        <v>42322.958333333328</v>
      </c>
      <c r="R4084" s="10">
        <f t="shared" si="190"/>
        <v>42307.189270833333</v>
      </c>
      <c r="S4084">
        <f t="shared" si="191"/>
        <v>2015</v>
      </c>
    </row>
    <row r="4085" spans="1:19" ht="42.75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8313</v>
      </c>
      <c r="P4085" t="s">
        <v>8314</v>
      </c>
      <c r="Q4085" s="10">
        <f t="shared" si="189"/>
        <v>42383.761759259258</v>
      </c>
      <c r="R4085" s="10">
        <f t="shared" si="190"/>
        <v>42353.761759259258</v>
      </c>
      <c r="S4085">
        <f t="shared" si="191"/>
        <v>2015</v>
      </c>
    </row>
    <row r="4086" spans="1:19" ht="57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8313</v>
      </c>
      <c r="P4086" t="s">
        <v>8314</v>
      </c>
      <c r="Q4086" s="10">
        <f t="shared" si="189"/>
        <v>42652.436412037037</v>
      </c>
      <c r="R4086" s="10">
        <f t="shared" si="190"/>
        <v>42622.436412037037</v>
      </c>
      <c r="S4086">
        <f t="shared" si="191"/>
        <v>2016</v>
      </c>
    </row>
    <row r="4087" spans="1:19" ht="42.75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8313</v>
      </c>
      <c r="P4087" t="s">
        <v>8314</v>
      </c>
      <c r="Q4087" s="10">
        <f t="shared" si="189"/>
        <v>42087.165972222225</v>
      </c>
      <c r="R4087" s="10">
        <f t="shared" si="190"/>
        <v>42058.603877314818</v>
      </c>
      <c r="S4087">
        <f t="shared" si="191"/>
        <v>2015</v>
      </c>
    </row>
    <row r="4088" spans="1:19" ht="42.75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8313</v>
      </c>
      <c r="P4088" t="s">
        <v>8314</v>
      </c>
      <c r="Q4088" s="10">
        <f t="shared" si="189"/>
        <v>42329.166666666672</v>
      </c>
      <c r="R4088" s="10">
        <f t="shared" si="190"/>
        <v>42304.940960648149</v>
      </c>
      <c r="S4088">
        <f t="shared" si="191"/>
        <v>2015</v>
      </c>
    </row>
    <row r="4089" spans="1:19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8313</v>
      </c>
      <c r="P4089" t="s">
        <v>8314</v>
      </c>
      <c r="Q4089" s="10">
        <f t="shared" si="189"/>
        <v>42568.742893518516</v>
      </c>
      <c r="R4089" s="10">
        <f t="shared" si="190"/>
        <v>42538.742893518516</v>
      </c>
      <c r="S4089">
        <f t="shared" si="191"/>
        <v>2016</v>
      </c>
    </row>
    <row r="4090" spans="1:19" ht="42.75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8313</v>
      </c>
      <c r="P4090" t="s">
        <v>8314</v>
      </c>
      <c r="Q4090" s="10">
        <f t="shared" si="189"/>
        <v>42020.434722222228</v>
      </c>
      <c r="R4090" s="10">
        <f t="shared" si="190"/>
        <v>41990.612546296295</v>
      </c>
      <c r="S4090">
        <f t="shared" si="191"/>
        <v>2014</v>
      </c>
    </row>
    <row r="4091" spans="1:19" ht="42.75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8313</v>
      </c>
      <c r="P4091" t="s">
        <v>8314</v>
      </c>
      <c r="Q4091" s="10">
        <f t="shared" si="189"/>
        <v>42155.732638888891</v>
      </c>
      <c r="R4091" s="10">
        <f t="shared" si="190"/>
        <v>42122.732499999998</v>
      </c>
      <c r="S4091">
        <f t="shared" si="191"/>
        <v>2015</v>
      </c>
    </row>
    <row r="4092" spans="1:19" ht="42.75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8313</v>
      </c>
      <c r="P4092" t="s">
        <v>8314</v>
      </c>
      <c r="Q4092" s="10">
        <f t="shared" si="189"/>
        <v>42223.625</v>
      </c>
      <c r="R4092" s="10">
        <f t="shared" si="190"/>
        <v>42209.67288194444</v>
      </c>
      <c r="S4092">
        <f t="shared" si="191"/>
        <v>2015</v>
      </c>
    </row>
    <row r="4093" spans="1:19" ht="42.75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8313</v>
      </c>
      <c r="P4093" t="s">
        <v>8314</v>
      </c>
      <c r="Q4093" s="10">
        <f t="shared" si="189"/>
        <v>42020.506377314814</v>
      </c>
      <c r="R4093" s="10">
        <f t="shared" si="190"/>
        <v>41990.506377314814</v>
      </c>
      <c r="S4093">
        <f t="shared" si="191"/>
        <v>2014</v>
      </c>
    </row>
    <row r="4094" spans="1:19" ht="42.75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8313</v>
      </c>
      <c r="P4094" t="s">
        <v>8314</v>
      </c>
      <c r="Q4094" s="10">
        <f t="shared" si="189"/>
        <v>42099.153321759266</v>
      </c>
      <c r="R4094" s="10">
        <f t="shared" si="190"/>
        <v>42039.194988425923</v>
      </c>
      <c r="S4094">
        <f t="shared" si="191"/>
        <v>2015</v>
      </c>
    </row>
    <row r="4095" spans="1:19" ht="42.75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8313</v>
      </c>
      <c r="P4095" t="s">
        <v>8314</v>
      </c>
      <c r="Q4095" s="10">
        <f t="shared" si="189"/>
        <v>42238.815891203703</v>
      </c>
      <c r="R4095" s="10">
        <f t="shared" si="190"/>
        <v>42178.815891203703</v>
      </c>
      <c r="S4095">
        <f t="shared" si="191"/>
        <v>2015</v>
      </c>
    </row>
    <row r="4096" spans="1:19" ht="42.75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8313</v>
      </c>
      <c r="P4096" t="s">
        <v>8314</v>
      </c>
      <c r="Q4096" s="10">
        <f t="shared" si="189"/>
        <v>41934.207638888889</v>
      </c>
      <c r="R4096" s="10">
        <f t="shared" si="190"/>
        <v>41890.086805555555</v>
      </c>
      <c r="S4096">
        <f t="shared" si="191"/>
        <v>2014</v>
      </c>
    </row>
    <row r="4097" spans="1:19" ht="28.5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8313</v>
      </c>
      <c r="P4097" t="s">
        <v>8314</v>
      </c>
      <c r="Q4097" s="10">
        <f t="shared" si="189"/>
        <v>42723.031828703708</v>
      </c>
      <c r="R4097" s="10">
        <f t="shared" si="190"/>
        <v>42693.031828703708</v>
      </c>
      <c r="S4097">
        <f t="shared" si="191"/>
        <v>2016</v>
      </c>
    </row>
    <row r="4098" spans="1:19" ht="42.75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8313</v>
      </c>
      <c r="P4098" t="s">
        <v>8314</v>
      </c>
      <c r="Q4098" s="10">
        <f t="shared" si="189"/>
        <v>42794.368749999994</v>
      </c>
      <c r="R4098" s="10">
        <f t="shared" si="190"/>
        <v>42750.530312499999</v>
      </c>
      <c r="S4098">
        <f t="shared" si="191"/>
        <v>2017</v>
      </c>
    </row>
    <row r="4099" spans="1:19" ht="42.75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8313</v>
      </c>
      <c r="P4099" t="s">
        <v>8314</v>
      </c>
      <c r="Q4099" s="10">
        <f t="shared" ref="Q4099:Q4115" si="192">(I4099/60/60/24)+DATE(1970,1,1)</f>
        <v>42400.996527777781</v>
      </c>
      <c r="R4099" s="10">
        <f t="shared" ref="R4099:R4115" si="193">(J4099/60/60/24)+DATE(1970, 1,1)</f>
        <v>42344.824502314819</v>
      </c>
      <c r="S4099">
        <f t="shared" ref="S4099:S4115" si="194">YEAR(R4099)</f>
        <v>2015</v>
      </c>
    </row>
    <row r="4100" spans="1:19" ht="42.75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8313</v>
      </c>
      <c r="P4100" t="s">
        <v>8314</v>
      </c>
      <c r="Q4100" s="10">
        <f t="shared" si="192"/>
        <v>42525.722187499996</v>
      </c>
      <c r="R4100" s="10">
        <f t="shared" si="193"/>
        <v>42495.722187499996</v>
      </c>
      <c r="S4100">
        <f t="shared" si="194"/>
        <v>2016</v>
      </c>
    </row>
    <row r="4101" spans="1:19" ht="42.75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8313</v>
      </c>
      <c r="P4101" t="s">
        <v>8314</v>
      </c>
      <c r="Q4101" s="10">
        <f t="shared" si="192"/>
        <v>42615.850381944445</v>
      </c>
      <c r="R4101" s="10">
        <f t="shared" si="193"/>
        <v>42570.850381944445</v>
      </c>
      <c r="S4101">
        <f t="shared" si="194"/>
        <v>2016</v>
      </c>
    </row>
    <row r="4102" spans="1:19" ht="28.5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8313</v>
      </c>
      <c r="P4102" t="s">
        <v>8314</v>
      </c>
      <c r="Q4102" s="10">
        <f t="shared" si="192"/>
        <v>41937.124884259261</v>
      </c>
      <c r="R4102" s="10">
        <f t="shared" si="193"/>
        <v>41927.124884259261</v>
      </c>
      <c r="S4102">
        <f t="shared" si="194"/>
        <v>2014</v>
      </c>
    </row>
    <row r="4103" spans="1:19" ht="42.75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8313</v>
      </c>
      <c r="P4103" t="s">
        <v>8314</v>
      </c>
      <c r="Q4103" s="10">
        <f t="shared" si="192"/>
        <v>42760.903726851851</v>
      </c>
      <c r="R4103" s="10">
        <f t="shared" si="193"/>
        <v>42730.903726851851</v>
      </c>
      <c r="S4103">
        <f t="shared" si="194"/>
        <v>2016</v>
      </c>
    </row>
    <row r="4104" spans="1:19" ht="42.75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8313</v>
      </c>
      <c r="P4104" t="s">
        <v>8314</v>
      </c>
      <c r="Q4104" s="10">
        <f t="shared" si="192"/>
        <v>42505.848067129627</v>
      </c>
      <c r="R4104" s="10">
        <f t="shared" si="193"/>
        <v>42475.848067129627</v>
      </c>
      <c r="S4104">
        <f t="shared" si="194"/>
        <v>2016</v>
      </c>
    </row>
    <row r="4105" spans="1:19" ht="42.75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8313</v>
      </c>
      <c r="P4105" t="s">
        <v>8314</v>
      </c>
      <c r="Q4105" s="10">
        <f t="shared" si="192"/>
        <v>42242.772222222222</v>
      </c>
      <c r="R4105" s="10">
        <f t="shared" si="193"/>
        <v>42188.83293981482</v>
      </c>
      <c r="S4105">
        <f t="shared" si="194"/>
        <v>2015</v>
      </c>
    </row>
    <row r="4106" spans="1:19" ht="42.75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8313</v>
      </c>
      <c r="P4106" t="s">
        <v>8314</v>
      </c>
      <c r="Q4106" s="10">
        <f t="shared" si="192"/>
        <v>42670.278171296297</v>
      </c>
      <c r="R4106" s="10">
        <f t="shared" si="193"/>
        <v>42640.278171296297</v>
      </c>
      <c r="S4106">
        <f t="shared" si="194"/>
        <v>2016</v>
      </c>
    </row>
    <row r="4107" spans="1:19" ht="42.75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8313</v>
      </c>
      <c r="P4107" t="s">
        <v>8314</v>
      </c>
      <c r="Q4107" s="10">
        <f t="shared" si="192"/>
        <v>42730.010520833333</v>
      </c>
      <c r="R4107" s="10">
        <f t="shared" si="193"/>
        <v>42697.010520833333</v>
      </c>
      <c r="S4107">
        <f t="shared" si="194"/>
        <v>2016</v>
      </c>
    </row>
    <row r="4108" spans="1:19" ht="42.75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8313</v>
      </c>
      <c r="P4108" t="s">
        <v>8314</v>
      </c>
      <c r="Q4108" s="10">
        <f t="shared" si="192"/>
        <v>42096.041666666672</v>
      </c>
      <c r="R4108" s="10">
        <f t="shared" si="193"/>
        <v>42053.049375000002</v>
      </c>
      <c r="S4108">
        <f t="shared" si="194"/>
        <v>2015</v>
      </c>
    </row>
    <row r="4109" spans="1:19" ht="42.75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8313</v>
      </c>
      <c r="P4109" t="s">
        <v>8314</v>
      </c>
      <c r="Q4109" s="10">
        <f t="shared" si="192"/>
        <v>41906.916678240741</v>
      </c>
      <c r="R4109" s="10">
        <f t="shared" si="193"/>
        <v>41883.916678240741</v>
      </c>
      <c r="S4109">
        <f t="shared" si="194"/>
        <v>2014</v>
      </c>
    </row>
    <row r="4110" spans="1:19" ht="42.75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8313</v>
      </c>
      <c r="P4110" t="s">
        <v>8314</v>
      </c>
      <c r="Q4110" s="10">
        <f t="shared" si="192"/>
        <v>42797.208333333328</v>
      </c>
      <c r="R4110" s="10">
        <f t="shared" si="193"/>
        <v>42767.031678240746</v>
      </c>
      <c r="S4110">
        <f t="shared" si="194"/>
        <v>2017</v>
      </c>
    </row>
    <row r="4111" spans="1:19" ht="42.75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8313</v>
      </c>
      <c r="P4111" t="s">
        <v>8314</v>
      </c>
      <c r="Q4111" s="10">
        <f t="shared" si="192"/>
        <v>42337.581064814818</v>
      </c>
      <c r="R4111" s="10">
        <f t="shared" si="193"/>
        <v>42307.539398148147</v>
      </c>
      <c r="S4111">
        <f t="shared" si="194"/>
        <v>2015</v>
      </c>
    </row>
    <row r="4112" spans="1:19" ht="42.75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8313</v>
      </c>
      <c r="P4112" t="s">
        <v>8314</v>
      </c>
      <c r="Q4112" s="10">
        <f t="shared" si="192"/>
        <v>42572.626747685179</v>
      </c>
      <c r="R4112" s="10">
        <f t="shared" si="193"/>
        <v>42512.626747685179</v>
      </c>
      <c r="S4112">
        <f t="shared" si="194"/>
        <v>2016</v>
      </c>
    </row>
    <row r="4113" spans="1:19" ht="42.75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8313</v>
      </c>
      <c r="P4113" t="s">
        <v>8314</v>
      </c>
      <c r="Q4113" s="10">
        <f t="shared" si="192"/>
        <v>42059.135879629626</v>
      </c>
      <c r="R4113" s="10">
        <f t="shared" si="193"/>
        <v>42029.135879629626</v>
      </c>
      <c r="S4113">
        <f t="shared" si="194"/>
        <v>2015</v>
      </c>
    </row>
    <row r="4114" spans="1:19" ht="42.75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8313</v>
      </c>
      <c r="P4114" t="s">
        <v>8314</v>
      </c>
      <c r="Q4114" s="10">
        <f t="shared" si="192"/>
        <v>42428</v>
      </c>
      <c r="R4114" s="10">
        <f t="shared" si="193"/>
        <v>42400.946597222224</v>
      </c>
      <c r="S4114">
        <f t="shared" si="194"/>
        <v>2016</v>
      </c>
    </row>
    <row r="4115" spans="1:19" ht="42.75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8313</v>
      </c>
      <c r="P4115" t="s">
        <v>8314</v>
      </c>
      <c r="Q4115" s="10">
        <f t="shared" si="192"/>
        <v>42377.273611111115</v>
      </c>
      <c r="R4115" s="10">
        <f t="shared" si="193"/>
        <v>42358.573182870372</v>
      </c>
      <c r="S4115">
        <f t="shared" si="194"/>
        <v>2015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Ayesha Farooq</cp:lastModifiedBy>
  <dcterms:created xsi:type="dcterms:W3CDTF">2017-04-20T15:17:24Z</dcterms:created>
  <dcterms:modified xsi:type="dcterms:W3CDTF">2021-04-24T18:12:17Z</dcterms:modified>
</cp:coreProperties>
</file>