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fatka/Google Drive/Full Sail/_classes/MCR/1712/"/>
    </mc:Choice>
  </mc:AlternateContent>
  <bookViews>
    <workbookView xWindow="0" yWindow="460" windowWidth="33600" windowHeight="20040" tabRatio="500"/>
  </bookViews>
  <sheets>
    <sheet name="Attendance" sheetId="1" r:id="rId1"/>
    <sheet name="Lab Attendance" sheetId="4" r:id="rId2"/>
    <sheet name="GPS" sheetId="2" r:id="rId3"/>
  </sheets>
  <definedNames>
    <definedName name="TenPrc" localSheetId="1">Attendance!#REF!</definedName>
    <definedName name="TenPrc">Attendance!#REF!</definedName>
    <definedName name="TwentyPrc" localSheetId="1">Attendance!#REF!</definedName>
    <definedName name="TwentyPrc">Attendance!#REF!</definedName>
  </definedNames>
  <calcPr calcId="150001" calcOnSave="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28" i="4" l="1"/>
  <c r="AN28" i="4"/>
  <c r="V28" i="1"/>
  <c r="AM28" i="4"/>
  <c r="AL29" i="4"/>
  <c r="AN29" i="4"/>
  <c r="V29" i="1"/>
  <c r="AM29" i="4"/>
  <c r="AL30" i="4"/>
  <c r="AM30" i="4"/>
  <c r="AL31" i="4"/>
  <c r="AM31" i="4"/>
  <c r="AN31" i="4"/>
  <c r="V31" i="1"/>
  <c r="AL32" i="4"/>
  <c r="AN32" i="4"/>
  <c r="V32" i="1"/>
  <c r="AM32" i="4"/>
  <c r="AL33" i="4"/>
  <c r="AM33" i="4"/>
  <c r="AN33" i="4"/>
  <c r="V33" i="1"/>
  <c r="AL34" i="4"/>
  <c r="AM34" i="4"/>
  <c r="AL35" i="4"/>
  <c r="AN35" i="4"/>
  <c r="V35" i="1"/>
  <c r="AM35" i="4"/>
  <c r="AL36" i="4"/>
  <c r="AM36" i="4"/>
  <c r="AL37" i="4"/>
  <c r="AM37" i="4"/>
  <c r="AL38" i="4"/>
  <c r="AM38" i="4"/>
  <c r="AL39" i="4"/>
  <c r="AM39" i="4"/>
  <c r="AL40" i="4"/>
  <c r="AN40" i="4"/>
  <c r="V40" i="1"/>
  <c r="AM40" i="4"/>
  <c r="AL41" i="4"/>
  <c r="AM41" i="4"/>
  <c r="AL42" i="4"/>
  <c r="AN42" i="4"/>
  <c r="V42" i="1"/>
  <c r="AM42" i="4"/>
  <c r="AL43" i="4"/>
  <c r="AN43" i="4"/>
  <c r="V43" i="1"/>
  <c r="AM43" i="4"/>
  <c r="AL44" i="4"/>
  <c r="AM44" i="4"/>
  <c r="AL45" i="4"/>
  <c r="AM45" i="4"/>
  <c r="AL46" i="4"/>
  <c r="AM46" i="4"/>
  <c r="AL47" i="4"/>
  <c r="AN47" i="4"/>
  <c r="V47" i="1"/>
  <c r="AM47" i="4"/>
  <c r="AL48" i="4"/>
  <c r="AM48" i="4"/>
  <c r="AL49" i="4"/>
  <c r="AM49" i="4"/>
  <c r="AL50" i="4"/>
  <c r="AN50" i="4"/>
  <c r="V50" i="1"/>
  <c r="AM50" i="4"/>
  <c r="AL51" i="4"/>
  <c r="AN51" i="4"/>
  <c r="V51" i="1"/>
  <c r="AM51" i="4"/>
  <c r="AL52" i="4"/>
  <c r="AM52" i="4"/>
  <c r="AL53" i="4"/>
  <c r="AM53" i="4"/>
  <c r="AL54" i="4"/>
  <c r="AM54" i="4"/>
  <c r="AL55" i="4"/>
  <c r="AN55" i="4"/>
  <c r="V55" i="1"/>
  <c r="AM55" i="4"/>
  <c r="AL56" i="4"/>
  <c r="AM56" i="4"/>
  <c r="AL57" i="4"/>
  <c r="AM57" i="4"/>
  <c r="AL58" i="4"/>
  <c r="AM58" i="4"/>
  <c r="AL59" i="4"/>
  <c r="AN59" i="4"/>
  <c r="AM59" i="4"/>
  <c r="V59" i="1"/>
  <c r="AL60" i="4"/>
  <c r="AM60" i="4"/>
  <c r="AL61" i="4"/>
  <c r="AN61" i="4"/>
  <c r="V61" i="1"/>
  <c r="AM61" i="4"/>
  <c r="AL62" i="4"/>
  <c r="AN62" i="4"/>
  <c r="V62" i="1"/>
  <c r="AM62" i="4"/>
  <c r="AL63" i="4"/>
  <c r="AN63" i="4"/>
  <c r="AM63" i="4"/>
  <c r="V63" i="1"/>
  <c r="AL64" i="4"/>
  <c r="AM64" i="4"/>
  <c r="AL65" i="4"/>
  <c r="AN65" i="4"/>
  <c r="V65" i="1"/>
  <c r="AM65" i="4"/>
  <c r="AL66" i="4"/>
  <c r="AM66" i="4"/>
  <c r="AL67" i="4"/>
  <c r="AN67" i="4"/>
  <c r="V67" i="1"/>
  <c r="AM67" i="4"/>
  <c r="AL68" i="4"/>
  <c r="AM68" i="4"/>
  <c r="AL69" i="4"/>
  <c r="AN69" i="4"/>
  <c r="V69" i="1"/>
  <c r="AM69" i="4"/>
  <c r="AL70" i="4"/>
  <c r="AN70" i="4"/>
  <c r="V70" i="1"/>
  <c r="AM70" i="4"/>
  <c r="AL71" i="4"/>
  <c r="AN71" i="4"/>
  <c r="V71" i="1"/>
  <c r="AM71" i="4"/>
  <c r="AL72" i="4"/>
  <c r="AN72" i="4"/>
  <c r="V72" i="1"/>
  <c r="AM72" i="4"/>
  <c r="AL73" i="4"/>
  <c r="AN73" i="4"/>
  <c r="V73" i="1"/>
  <c r="AM73" i="4"/>
  <c r="AL74" i="4"/>
  <c r="AN74" i="4"/>
  <c r="V74" i="1"/>
  <c r="AM74" i="4"/>
  <c r="AL75" i="4"/>
  <c r="AN75" i="4"/>
  <c r="AM75" i="4"/>
  <c r="V75" i="1"/>
  <c r="AL76" i="4"/>
  <c r="AN76" i="4"/>
  <c r="V76" i="1"/>
  <c r="AM76" i="4"/>
  <c r="AL77" i="4"/>
  <c r="AN77" i="4"/>
  <c r="V77" i="1"/>
  <c r="AM77" i="4"/>
  <c r="AL78" i="4"/>
  <c r="AN78" i="4"/>
  <c r="V78" i="1"/>
  <c r="AM78" i="4"/>
  <c r="AL79" i="4"/>
  <c r="AN79" i="4"/>
  <c r="V79" i="1"/>
  <c r="AM79" i="4"/>
  <c r="AL80" i="4"/>
  <c r="AN80" i="4"/>
  <c r="V80" i="1"/>
  <c r="AM80" i="4"/>
  <c r="AL81" i="4"/>
  <c r="AN81" i="4"/>
  <c r="AM81" i="4"/>
  <c r="V81" i="1"/>
  <c r="AL82" i="4"/>
  <c r="AN82" i="4"/>
  <c r="V82" i="1"/>
  <c r="AM82" i="4"/>
  <c r="AL83" i="4"/>
  <c r="AN83" i="4"/>
  <c r="V83" i="1"/>
  <c r="AM83" i="4"/>
  <c r="AL84" i="4"/>
  <c r="AN84" i="4"/>
  <c r="V84" i="1"/>
  <c r="AM84" i="4"/>
  <c r="AL85" i="4"/>
  <c r="AN85" i="4"/>
  <c r="V85" i="1"/>
  <c r="AM85" i="4"/>
  <c r="AL86" i="4"/>
  <c r="AN86" i="4"/>
  <c r="V86" i="1"/>
  <c r="AM86" i="4"/>
  <c r="AL87" i="4"/>
  <c r="AN87" i="4"/>
  <c r="V87" i="1"/>
  <c r="AM87" i="4"/>
  <c r="AL88" i="4"/>
  <c r="AN88" i="4"/>
  <c r="V88" i="1"/>
  <c r="AM88" i="4"/>
  <c r="AL89" i="4"/>
  <c r="AN89" i="4"/>
  <c r="V89" i="1"/>
  <c r="AM89" i="4"/>
  <c r="AL90" i="4"/>
  <c r="AN90" i="4"/>
  <c r="V90" i="1"/>
  <c r="AM90" i="4"/>
  <c r="AL91" i="4"/>
  <c r="AN91" i="4"/>
  <c r="AM91" i="4"/>
  <c r="V91" i="1"/>
  <c r="AL92" i="4"/>
  <c r="AN92" i="4"/>
  <c r="V92" i="1"/>
  <c r="AM92" i="4"/>
  <c r="AL93" i="4"/>
  <c r="AN93" i="4"/>
  <c r="V93" i="1"/>
  <c r="AM93" i="4"/>
  <c r="AL94" i="4"/>
  <c r="AN94" i="4"/>
  <c r="V94" i="1"/>
  <c r="AM94" i="4"/>
  <c r="AL95" i="4"/>
  <c r="AN95" i="4"/>
  <c r="AM95" i="4"/>
  <c r="V95" i="1"/>
  <c r="AL96" i="4"/>
  <c r="AN96" i="4"/>
  <c r="V96" i="1"/>
  <c r="AM96" i="4"/>
  <c r="AL97" i="4"/>
  <c r="AN97" i="4"/>
  <c r="AM97" i="4"/>
  <c r="V97" i="1"/>
  <c r="AL98" i="4"/>
  <c r="AN98" i="4"/>
  <c r="V98" i="1"/>
  <c r="AM98" i="4"/>
  <c r="AL99" i="4"/>
  <c r="AN99" i="4"/>
  <c r="V99" i="1"/>
  <c r="AM99" i="4"/>
  <c r="AL100" i="4"/>
  <c r="AN100" i="4"/>
  <c r="V100" i="1"/>
  <c r="AM100" i="4"/>
  <c r="AL101" i="4"/>
  <c r="AN101" i="4"/>
  <c r="V101" i="1"/>
  <c r="AM101" i="4"/>
  <c r="AL102" i="4"/>
  <c r="AN102" i="4"/>
  <c r="V102" i="1"/>
  <c r="AM102" i="4"/>
  <c r="AL103" i="4"/>
  <c r="AN103" i="4"/>
  <c r="V103" i="1"/>
  <c r="AM103" i="4"/>
  <c r="AL104" i="4"/>
  <c r="AN104" i="4"/>
  <c r="V104" i="1"/>
  <c r="AM104" i="4"/>
  <c r="AL105" i="4"/>
  <c r="AN105" i="4"/>
  <c r="V105" i="1"/>
  <c r="AM105" i="4"/>
  <c r="AL106" i="4"/>
  <c r="AN106" i="4"/>
  <c r="V106" i="1"/>
  <c r="AM106" i="4"/>
  <c r="AL107" i="4"/>
  <c r="AN107" i="4"/>
  <c r="AM107" i="4"/>
  <c r="V107" i="1"/>
  <c r="AL108" i="4"/>
  <c r="AN108" i="4"/>
  <c r="V108" i="1"/>
  <c r="AM108" i="4"/>
  <c r="AL109" i="4"/>
  <c r="AN109" i="4"/>
  <c r="V109" i="1"/>
  <c r="AM109" i="4"/>
  <c r="AL110" i="4"/>
  <c r="AN110" i="4"/>
  <c r="V110" i="1"/>
  <c r="AM110" i="4"/>
  <c r="AL111" i="4"/>
  <c r="AN111" i="4"/>
  <c r="AM111" i="4"/>
  <c r="V111" i="1"/>
  <c r="AL112" i="4"/>
  <c r="AN112" i="4"/>
  <c r="V112" i="1"/>
  <c r="AM112" i="4"/>
  <c r="AL113" i="4"/>
  <c r="AN113" i="4"/>
  <c r="AM113" i="4"/>
  <c r="V113" i="1"/>
  <c r="AL114" i="4"/>
  <c r="AN114" i="4"/>
  <c r="V114" i="1"/>
  <c r="AM114" i="4"/>
  <c r="AL115" i="4"/>
  <c r="AN115" i="4"/>
  <c r="V115" i="1"/>
  <c r="AM115" i="4"/>
  <c r="AL116" i="4"/>
  <c r="AN116" i="4"/>
  <c r="V116" i="1"/>
  <c r="AM116" i="4"/>
  <c r="AL117" i="4"/>
  <c r="AN117" i="4"/>
  <c r="V117" i="1"/>
  <c r="AM117" i="4"/>
  <c r="AL118" i="4"/>
  <c r="AN118" i="4"/>
  <c r="V118" i="1"/>
  <c r="AM118" i="4"/>
  <c r="AL119" i="4"/>
  <c r="AN119" i="4"/>
  <c r="V119" i="1"/>
  <c r="AM119" i="4"/>
  <c r="AL120" i="4"/>
  <c r="AN120" i="4"/>
  <c r="V120" i="1"/>
  <c r="AM120" i="4"/>
  <c r="AL121" i="4"/>
  <c r="AN121" i="4"/>
  <c r="V121" i="1"/>
  <c r="AM121" i="4"/>
  <c r="AL122" i="4"/>
  <c r="AN122" i="4"/>
  <c r="V122" i="1"/>
  <c r="AM122" i="4"/>
  <c r="A27" i="4"/>
  <c r="B27" i="4"/>
  <c r="AL27" i="4"/>
  <c r="AM27" i="4"/>
  <c r="AO27" i="4"/>
  <c r="AR27" i="4"/>
  <c r="AS27" i="4"/>
  <c r="A28" i="4"/>
  <c r="B28" i="4"/>
  <c r="AO28" i="4"/>
  <c r="AR28" i="4"/>
  <c r="AS28" i="4"/>
  <c r="A29" i="4"/>
  <c r="B29" i="4"/>
  <c r="AO29" i="4"/>
  <c r="AR29" i="4"/>
  <c r="AS29" i="4"/>
  <c r="A30" i="4"/>
  <c r="B30" i="4"/>
  <c r="AO30" i="4"/>
  <c r="AR30" i="4"/>
  <c r="AS30" i="4"/>
  <c r="A31" i="4"/>
  <c r="B31" i="4"/>
  <c r="AO31" i="4"/>
  <c r="AR31" i="4"/>
  <c r="AS31" i="4"/>
  <c r="AQ31" i="4"/>
  <c r="A32" i="4"/>
  <c r="B32" i="4"/>
  <c r="AO32" i="4"/>
  <c r="AR32" i="4"/>
  <c r="AS32" i="4"/>
  <c r="A33" i="4"/>
  <c r="B33" i="4"/>
  <c r="AO33" i="4"/>
  <c r="AR33" i="4"/>
  <c r="AQ33" i="4"/>
  <c r="W33" i="2"/>
  <c r="Q34" i="1"/>
  <c r="D33" i="2"/>
  <c r="E33" i="2"/>
  <c r="V33" i="2"/>
  <c r="X33" i="2"/>
  <c r="AS33" i="4"/>
  <c r="A34" i="4"/>
  <c r="B34" i="4"/>
  <c r="AO34" i="4"/>
  <c r="Q35" i="1"/>
  <c r="R35" i="1"/>
  <c r="S35" i="1"/>
  <c r="AR34" i="4"/>
  <c r="AS34" i="4"/>
  <c r="A35" i="4"/>
  <c r="B35" i="4"/>
  <c r="AO35" i="4"/>
  <c r="AR35" i="4"/>
  <c r="AQ35" i="4"/>
  <c r="W35" i="2"/>
  <c r="AS35" i="4"/>
  <c r="A36" i="4"/>
  <c r="B36" i="4"/>
  <c r="AO36" i="4"/>
  <c r="AR36" i="4"/>
  <c r="AS36" i="4"/>
  <c r="A37" i="4"/>
  <c r="B37" i="4"/>
  <c r="AO37" i="4"/>
  <c r="AR37" i="4"/>
  <c r="AS37" i="4"/>
  <c r="A38" i="4"/>
  <c r="B38" i="4"/>
  <c r="AO38" i="4"/>
  <c r="AR38" i="4"/>
  <c r="AS38" i="4"/>
  <c r="A39" i="4"/>
  <c r="B39" i="4"/>
  <c r="AO39" i="4"/>
  <c r="AR39" i="4"/>
  <c r="AS39" i="4"/>
  <c r="A40" i="4"/>
  <c r="B40" i="4"/>
  <c r="AO40" i="4"/>
  <c r="AR40" i="4"/>
  <c r="AS40" i="4"/>
  <c r="A41" i="4"/>
  <c r="B41" i="4"/>
  <c r="AO41" i="4"/>
  <c r="AR41" i="4"/>
  <c r="AS41" i="4"/>
  <c r="A42" i="4"/>
  <c r="B42" i="4"/>
  <c r="AO42" i="4"/>
  <c r="Q43" i="1"/>
  <c r="R43" i="1"/>
  <c r="S43" i="1"/>
  <c r="AR42" i="4"/>
  <c r="AS42" i="4"/>
  <c r="A43" i="4"/>
  <c r="B43" i="4"/>
  <c r="AO43" i="4"/>
  <c r="Q44" i="1"/>
  <c r="R44" i="1"/>
  <c r="S44" i="1"/>
  <c r="AR43" i="4"/>
  <c r="AS43" i="4"/>
  <c r="A44" i="4"/>
  <c r="B44" i="4"/>
  <c r="AO44" i="4"/>
  <c r="Q45" i="1"/>
  <c r="R45" i="1"/>
  <c r="S45" i="1"/>
  <c r="AR44" i="4"/>
  <c r="AS44" i="4"/>
  <c r="A45" i="4"/>
  <c r="B45" i="4"/>
  <c r="AO45" i="4"/>
  <c r="AR45" i="4"/>
  <c r="AS45" i="4"/>
  <c r="A46" i="4"/>
  <c r="B46" i="4"/>
  <c r="AO46" i="4"/>
  <c r="AR46" i="4"/>
  <c r="AS46" i="4"/>
  <c r="A47" i="4"/>
  <c r="B47" i="4"/>
  <c r="AO47" i="4"/>
  <c r="AR47" i="4"/>
  <c r="AS47" i="4"/>
  <c r="A48" i="4"/>
  <c r="B48" i="4"/>
  <c r="AO48" i="4"/>
  <c r="AR48" i="4"/>
  <c r="AS48" i="4"/>
  <c r="A49" i="4"/>
  <c r="B49" i="4"/>
  <c r="AO49" i="4"/>
  <c r="AR49" i="4"/>
  <c r="AS49" i="4"/>
  <c r="A50" i="4"/>
  <c r="B50" i="4"/>
  <c r="AO50" i="4"/>
  <c r="AR50" i="4"/>
  <c r="AS50" i="4"/>
  <c r="A51" i="4"/>
  <c r="B51" i="4"/>
  <c r="AO51" i="4"/>
  <c r="AR51" i="4"/>
  <c r="AS51" i="4"/>
  <c r="A52" i="4"/>
  <c r="B52" i="4"/>
  <c r="AO52" i="4"/>
  <c r="AR52" i="4"/>
  <c r="AS52" i="4"/>
  <c r="A53" i="4"/>
  <c r="B53" i="4"/>
  <c r="AO53" i="4"/>
  <c r="AR53" i="4"/>
  <c r="AS53" i="4"/>
  <c r="A54" i="4"/>
  <c r="B54" i="4"/>
  <c r="AO54" i="4"/>
  <c r="AR54" i="4"/>
  <c r="AS54" i="4"/>
  <c r="A55" i="4"/>
  <c r="B55" i="4"/>
  <c r="AO55" i="4"/>
  <c r="AR55" i="4"/>
  <c r="AS55" i="4"/>
  <c r="A56" i="4"/>
  <c r="B56" i="4"/>
  <c r="AO56" i="4"/>
  <c r="AR56" i="4"/>
  <c r="AS56" i="4"/>
  <c r="A57" i="4"/>
  <c r="B57" i="4"/>
  <c r="AO57" i="4"/>
  <c r="AR57" i="4"/>
  <c r="AS57" i="4"/>
  <c r="A58" i="4"/>
  <c r="B58" i="4"/>
  <c r="AO58" i="4"/>
  <c r="R59" i="1"/>
  <c r="S59" i="1"/>
  <c r="E59" i="1"/>
  <c r="AR58" i="4"/>
  <c r="AS58" i="4"/>
  <c r="A59" i="4"/>
  <c r="B59" i="4"/>
  <c r="AO59" i="4"/>
  <c r="AR59" i="4"/>
  <c r="AS59" i="4"/>
  <c r="AQ59" i="4"/>
  <c r="A60" i="4"/>
  <c r="B60" i="4"/>
  <c r="AO60" i="4"/>
  <c r="Q61" i="1"/>
  <c r="R61" i="1"/>
  <c r="S61" i="1"/>
  <c r="AR60" i="4"/>
  <c r="AS60" i="4"/>
  <c r="A61" i="4"/>
  <c r="B61" i="4"/>
  <c r="AO61" i="4"/>
  <c r="AR61" i="4"/>
  <c r="AS61" i="4"/>
  <c r="A62" i="4"/>
  <c r="B62" i="4"/>
  <c r="AO62" i="4"/>
  <c r="AR62" i="4"/>
  <c r="AS62" i="4"/>
  <c r="A63" i="4"/>
  <c r="B63" i="4"/>
  <c r="AO63" i="4"/>
  <c r="AR63" i="4"/>
  <c r="AS63" i="4"/>
  <c r="AQ63" i="4"/>
  <c r="A64" i="4"/>
  <c r="B64" i="4"/>
  <c r="AO64" i="4"/>
  <c r="AR64" i="4"/>
  <c r="AS64" i="4"/>
  <c r="A65" i="4"/>
  <c r="B65" i="4"/>
  <c r="AO65" i="4"/>
  <c r="AR65" i="4"/>
  <c r="AS65" i="4"/>
  <c r="A66" i="4"/>
  <c r="B66" i="4"/>
  <c r="AO66" i="4"/>
  <c r="Q67" i="1"/>
  <c r="R67" i="1"/>
  <c r="S67" i="1"/>
  <c r="AR66" i="4"/>
  <c r="AQ66" i="4"/>
  <c r="W66" i="2"/>
  <c r="AS66" i="4"/>
  <c r="A67" i="4"/>
  <c r="B67" i="4"/>
  <c r="AO67" i="4"/>
  <c r="AR67" i="4"/>
  <c r="AQ67" i="4"/>
  <c r="W67" i="2"/>
  <c r="Q68" i="1"/>
  <c r="D67" i="2"/>
  <c r="E67" i="2"/>
  <c r="V67" i="2"/>
  <c r="X67" i="2"/>
  <c r="AS67" i="4"/>
  <c r="A68" i="4"/>
  <c r="B68" i="4"/>
  <c r="AO68" i="4"/>
  <c r="AR68" i="4"/>
  <c r="AS68" i="4"/>
  <c r="A69" i="4"/>
  <c r="B69" i="4"/>
  <c r="AO69" i="4"/>
  <c r="AR69" i="4"/>
  <c r="AQ69" i="4"/>
  <c r="AS69" i="4"/>
  <c r="A70" i="4"/>
  <c r="B70" i="4"/>
  <c r="AO70" i="4"/>
  <c r="AR70" i="4"/>
  <c r="AS70" i="4"/>
  <c r="AQ70" i="4"/>
  <c r="A71" i="4"/>
  <c r="B71" i="4"/>
  <c r="AO71" i="4"/>
  <c r="AR71" i="4"/>
  <c r="AS71" i="4"/>
  <c r="AQ71" i="4"/>
  <c r="A72" i="4"/>
  <c r="B72" i="4"/>
  <c r="AO72" i="4"/>
  <c r="AR72" i="4"/>
  <c r="AS72" i="4"/>
  <c r="A73" i="4"/>
  <c r="B73" i="4"/>
  <c r="AO73" i="4"/>
  <c r="AR73" i="4"/>
  <c r="AQ73" i="4"/>
  <c r="AS73" i="4"/>
  <c r="A74" i="4"/>
  <c r="B74" i="4"/>
  <c r="AO74" i="4"/>
  <c r="AR74" i="4"/>
  <c r="AS74" i="4"/>
  <c r="AQ74" i="4"/>
  <c r="A75" i="4"/>
  <c r="B75" i="4"/>
  <c r="AO75" i="4"/>
  <c r="AR75" i="4"/>
  <c r="AS75" i="4"/>
  <c r="AQ75" i="4"/>
  <c r="A76" i="4"/>
  <c r="B76" i="4"/>
  <c r="AO76" i="4"/>
  <c r="AR76" i="4"/>
  <c r="AS76" i="4"/>
  <c r="Q27" i="1"/>
  <c r="T27" i="1"/>
  <c r="U27" i="1"/>
  <c r="AO6" i="4"/>
  <c r="AO7" i="4"/>
  <c r="AO8" i="4"/>
  <c r="AO9" i="4"/>
  <c r="AO10" i="4"/>
  <c r="Q10" i="1"/>
  <c r="R10" i="1"/>
  <c r="S10" i="1"/>
  <c r="AO11" i="4"/>
  <c r="AO12" i="4"/>
  <c r="Q12" i="1"/>
  <c r="R12" i="1"/>
  <c r="S12" i="1"/>
  <c r="AO13" i="4"/>
  <c r="AO14" i="4"/>
  <c r="AO15" i="4"/>
  <c r="AO16" i="4"/>
  <c r="AO17" i="4"/>
  <c r="AO18" i="4"/>
  <c r="AO19" i="4"/>
  <c r="Q19" i="1"/>
  <c r="R19" i="1"/>
  <c r="S19" i="1"/>
  <c r="AO20" i="4"/>
  <c r="Q20" i="1"/>
  <c r="R20" i="1"/>
  <c r="S20" i="1"/>
  <c r="AO21" i="4"/>
  <c r="AO22" i="4"/>
  <c r="AO23" i="4"/>
  <c r="AO24" i="4"/>
  <c r="AO25" i="4"/>
  <c r="AO26" i="4"/>
  <c r="Q26" i="1"/>
  <c r="R26" i="1"/>
  <c r="S26" i="1"/>
  <c r="AO77" i="4"/>
  <c r="AO78" i="4"/>
  <c r="AO79" i="4"/>
  <c r="AO80" i="4"/>
  <c r="AO81" i="4"/>
  <c r="AO82" i="4"/>
  <c r="AO83" i="4"/>
  <c r="AO84" i="4"/>
  <c r="AO85" i="4"/>
  <c r="AO86" i="4"/>
  <c r="AO87" i="4"/>
  <c r="AO88" i="4"/>
  <c r="AO89" i="4"/>
  <c r="AO90" i="4"/>
  <c r="AO91" i="4"/>
  <c r="AO92" i="4"/>
  <c r="AO93" i="4"/>
  <c r="AO94" i="4"/>
  <c r="AO95" i="4"/>
  <c r="AO96" i="4"/>
  <c r="AO97" i="4"/>
  <c r="AO98" i="4"/>
  <c r="AO99" i="4"/>
  <c r="AO100" i="4"/>
  <c r="AO101" i="4"/>
  <c r="AO102" i="4"/>
  <c r="AO103" i="4"/>
  <c r="AO104" i="4"/>
  <c r="AO105" i="4"/>
  <c r="AO106" i="4"/>
  <c r="AO107" i="4"/>
  <c r="AO108" i="4"/>
  <c r="AO109" i="4"/>
  <c r="AO110" i="4"/>
  <c r="AO111" i="4"/>
  <c r="AO112" i="4"/>
  <c r="AO113" i="4"/>
  <c r="AO114" i="4"/>
  <c r="AO115" i="4"/>
  <c r="AO116" i="4"/>
  <c r="AO117" i="4"/>
  <c r="AO118" i="4"/>
  <c r="AO119" i="4"/>
  <c r="AO120" i="4"/>
  <c r="AO121" i="4"/>
  <c r="AO122" i="4"/>
  <c r="AO123" i="4"/>
  <c r="AO124" i="4"/>
  <c r="AO125" i="4"/>
  <c r="AO126" i="4"/>
  <c r="AO127" i="4"/>
  <c r="AO128" i="4"/>
  <c r="AO129" i="4"/>
  <c r="AO130" i="4"/>
  <c r="AO131" i="4"/>
  <c r="AO132" i="4"/>
  <c r="AO133" i="4"/>
  <c r="AO134" i="4"/>
  <c r="AO135" i="4"/>
  <c r="AO136" i="4"/>
  <c r="AO137" i="4"/>
  <c r="AO138" i="4"/>
  <c r="AO139" i="4"/>
  <c r="AO140" i="4"/>
  <c r="AO141" i="4"/>
  <c r="AO142" i="4"/>
  <c r="AO143" i="4"/>
  <c r="AO144" i="4"/>
  <c r="AO145" i="4"/>
  <c r="AO146" i="4"/>
  <c r="AO147" i="4"/>
  <c r="AO148" i="4"/>
  <c r="AO149" i="4"/>
  <c r="AO150" i="4"/>
  <c r="AO151" i="4"/>
  <c r="AO152" i="4"/>
  <c r="AO153" i="4"/>
  <c r="AO154" i="4"/>
  <c r="AO155" i="4"/>
  <c r="AO156" i="4"/>
  <c r="AO157" i="4"/>
  <c r="AO158" i="4"/>
  <c r="AO159" i="4"/>
  <c r="AO160" i="4"/>
  <c r="AO161" i="4"/>
  <c r="AO162" i="4"/>
  <c r="AO163" i="4"/>
  <c r="AO164" i="4"/>
  <c r="AO165" i="4"/>
  <c r="AO166" i="4"/>
  <c r="AO167" i="4"/>
  <c r="AO168" i="4"/>
  <c r="AO169" i="4"/>
  <c r="AO170" i="4"/>
  <c r="AO171" i="4"/>
  <c r="AO172" i="4"/>
  <c r="AO173" i="4"/>
  <c r="AO174" i="4"/>
  <c r="AO175" i="4"/>
  <c r="AO176" i="4"/>
  <c r="AO177" i="4"/>
  <c r="AO178" i="4"/>
  <c r="AO179" i="4"/>
  <c r="AO180" i="4"/>
  <c r="AO181" i="4"/>
  <c r="AO182" i="4"/>
  <c r="AO183" i="4"/>
  <c r="AO184" i="4"/>
  <c r="AO185" i="4"/>
  <c r="AO186" i="4"/>
  <c r="AO187" i="4"/>
  <c r="AO188" i="4"/>
  <c r="AO189" i="4"/>
  <c r="AO190" i="4"/>
  <c r="AO191" i="4"/>
  <c r="AO192" i="4"/>
  <c r="AO193" i="4"/>
  <c r="AO194" i="4"/>
  <c r="AO195" i="4"/>
  <c r="AO196" i="4"/>
  <c r="AO197" i="4"/>
  <c r="AO198" i="4"/>
  <c r="AO199" i="4"/>
  <c r="AO200" i="4"/>
  <c r="Q6" i="1"/>
  <c r="Q7" i="1"/>
  <c r="Q8" i="1"/>
  <c r="Q9" i="1"/>
  <c r="Q11" i="1"/>
  <c r="R11" i="1"/>
  <c r="Q13" i="1"/>
  <c r="Q14" i="1"/>
  <c r="Q15" i="1"/>
  <c r="Q16" i="1"/>
  <c r="Q17" i="1"/>
  <c r="R17" i="1"/>
  <c r="Q18" i="1"/>
  <c r="Q21" i="1"/>
  <c r="Q22" i="1"/>
  <c r="Q23" i="1"/>
  <c r="Q24" i="1"/>
  <c r="Q25" i="1"/>
  <c r="Q28" i="1"/>
  <c r="Q29" i="1"/>
  <c r="R29" i="1"/>
  <c r="S29" i="1"/>
  <c r="Q30" i="1"/>
  <c r="Q31" i="1"/>
  <c r="R31" i="1"/>
  <c r="S31" i="1"/>
  <c r="Q32" i="1"/>
  <c r="R32" i="1"/>
  <c r="S32" i="1"/>
  <c r="Q33" i="1"/>
  <c r="Q36" i="1"/>
  <c r="R36" i="1"/>
  <c r="S36" i="1"/>
  <c r="Q37" i="1"/>
  <c r="Q38" i="1"/>
  <c r="R38" i="1"/>
  <c r="Q39" i="1"/>
  <c r="Q40" i="1"/>
  <c r="R40" i="1"/>
  <c r="S40" i="1"/>
  <c r="Q41" i="1"/>
  <c r="Q42" i="1"/>
  <c r="R42" i="1"/>
  <c r="S42" i="1"/>
  <c r="Q46" i="1"/>
  <c r="Q47" i="1"/>
  <c r="Q48" i="1"/>
  <c r="R48" i="1"/>
  <c r="S48" i="1"/>
  <c r="Q49" i="1"/>
  <c r="Q50" i="1"/>
  <c r="Q51" i="1"/>
  <c r="Q52" i="1"/>
  <c r="R52" i="1"/>
  <c r="S52" i="1"/>
  <c r="Q53" i="1"/>
  <c r="R53" i="1"/>
  <c r="S53" i="1"/>
  <c r="Q54" i="1"/>
  <c r="Q55" i="1"/>
  <c r="Q56" i="1"/>
  <c r="R56" i="1"/>
  <c r="S56" i="1"/>
  <c r="Q57" i="1"/>
  <c r="Q58" i="1"/>
  <c r="Q59" i="1"/>
  <c r="Q60" i="1"/>
  <c r="R60" i="1"/>
  <c r="S60" i="1"/>
  <c r="Q62" i="1"/>
  <c r="Q63" i="1"/>
  <c r="Q64" i="1"/>
  <c r="R64" i="1"/>
  <c r="S64" i="1"/>
  <c r="Q65" i="1"/>
  <c r="Q66" i="1"/>
  <c r="R68" i="1"/>
  <c r="S68" i="1"/>
  <c r="Q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5" i="1"/>
  <c r="AO5" i="4"/>
  <c r="A3" i="4"/>
  <c r="A2" i="4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5" i="1"/>
  <c r="U5" i="1"/>
  <c r="AL5" i="4"/>
  <c r="AM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5" i="4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5" i="2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AL6" i="4"/>
  <c r="AM6" i="4"/>
  <c r="AL7" i="4"/>
  <c r="AN7" i="4"/>
  <c r="V7" i="1"/>
  <c r="AM7" i="4"/>
  <c r="AL8" i="4"/>
  <c r="AN8" i="4"/>
  <c r="V8" i="1"/>
  <c r="AM8" i="4"/>
  <c r="AL9" i="4"/>
  <c r="AM9" i="4"/>
  <c r="AN9" i="4"/>
  <c r="V9" i="1"/>
  <c r="AL10" i="4"/>
  <c r="AM10" i="4"/>
  <c r="S11" i="1"/>
  <c r="AL11" i="4"/>
  <c r="AM11" i="4"/>
  <c r="AN11" i="4"/>
  <c r="V11" i="1"/>
  <c r="E11" i="1"/>
  <c r="AL12" i="4"/>
  <c r="AM12" i="4"/>
  <c r="AL13" i="4"/>
  <c r="AM13" i="4"/>
  <c r="AL14" i="4"/>
  <c r="AN14" i="4"/>
  <c r="V14" i="1"/>
  <c r="AM14" i="4"/>
  <c r="AL15" i="4"/>
  <c r="AM15" i="4"/>
  <c r="AL16" i="4"/>
  <c r="AN16" i="4"/>
  <c r="V16" i="1"/>
  <c r="AM16" i="4"/>
  <c r="S17" i="1"/>
  <c r="AL17" i="4"/>
  <c r="AM17" i="4"/>
  <c r="AN17" i="4"/>
  <c r="V17" i="1"/>
  <c r="E17" i="1"/>
  <c r="AL18" i="4"/>
  <c r="AM18" i="4"/>
  <c r="AL19" i="4"/>
  <c r="AN19" i="4"/>
  <c r="V19" i="1"/>
  <c r="E19" i="1"/>
  <c r="AM19" i="4"/>
  <c r="AL20" i="4"/>
  <c r="AN20" i="4"/>
  <c r="V20" i="1"/>
  <c r="E20" i="1"/>
  <c r="AM20" i="4"/>
  <c r="AL21" i="4"/>
  <c r="AM21" i="4"/>
  <c r="AL22" i="4"/>
  <c r="AM22" i="4"/>
  <c r="AL23" i="4"/>
  <c r="AM23" i="4"/>
  <c r="AL24" i="4"/>
  <c r="AN24" i="4"/>
  <c r="V24" i="1"/>
  <c r="AM24" i="4"/>
  <c r="AL25" i="4"/>
  <c r="AM25" i="4"/>
  <c r="AL26" i="4"/>
  <c r="AN26" i="4"/>
  <c r="V26" i="1"/>
  <c r="AM26" i="4"/>
  <c r="E31" i="1"/>
  <c r="E32" i="1"/>
  <c r="S3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V123" i="1"/>
  <c r="AL123" i="4"/>
  <c r="AM123" i="4"/>
  <c r="AN123" i="4"/>
  <c r="V124" i="1"/>
  <c r="AL124" i="4"/>
  <c r="AM124" i="4"/>
  <c r="AL125" i="4"/>
  <c r="AN125" i="4"/>
  <c r="V126" i="1"/>
  <c r="AM125" i="4"/>
  <c r="AL126" i="4"/>
  <c r="AN126" i="4"/>
  <c r="V127" i="1"/>
  <c r="AM126" i="4"/>
  <c r="AL127" i="4"/>
  <c r="AN127" i="4"/>
  <c r="AM127" i="4"/>
  <c r="V128" i="1"/>
  <c r="AL128" i="4"/>
  <c r="AN128" i="4"/>
  <c r="AM128" i="4"/>
  <c r="V129" i="1"/>
  <c r="AL129" i="4"/>
  <c r="AN129" i="4"/>
  <c r="AM129" i="4"/>
  <c r="V130" i="1"/>
  <c r="AL130" i="4"/>
  <c r="AM130" i="4"/>
  <c r="AL131" i="4"/>
  <c r="AM131" i="4"/>
  <c r="AL132" i="4"/>
  <c r="AM132" i="4"/>
  <c r="AL133" i="4"/>
  <c r="AN133" i="4"/>
  <c r="V134" i="1"/>
  <c r="AM133" i="4"/>
  <c r="AL134" i="4"/>
  <c r="AN134" i="4"/>
  <c r="V135" i="1"/>
  <c r="AM134" i="4"/>
  <c r="AL135" i="4"/>
  <c r="AN135" i="4"/>
  <c r="AM135" i="4"/>
  <c r="V136" i="1"/>
  <c r="AL136" i="4"/>
  <c r="AN136" i="4"/>
  <c r="AM136" i="4"/>
  <c r="V137" i="1"/>
  <c r="AL137" i="4"/>
  <c r="AN137" i="4"/>
  <c r="AM137" i="4"/>
  <c r="V138" i="1"/>
  <c r="AL138" i="4"/>
  <c r="AM138" i="4"/>
  <c r="AL139" i="4"/>
  <c r="AM139" i="4"/>
  <c r="AL140" i="4"/>
  <c r="AM140" i="4"/>
  <c r="AL141" i="4"/>
  <c r="AN141" i="4"/>
  <c r="V142" i="1"/>
  <c r="AM141" i="4"/>
  <c r="AL142" i="4"/>
  <c r="AN142" i="4"/>
  <c r="V143" i="1"/>
  <c r="AM142" i="4"/>
  <c r="AL143" i="4"/>
  <c r="AN143" i="4"/>
  <c r="AM143" i="4"/>
  <c r="V144" i="1"/>
  <c r="AL144" i="4"/>
  <c r="AN144" i="4"/>
  <c r="AM144" i="4"/>
  <c r="V145" i="1"/>
  <c r="AL145" i="4"/>
  <c r="AN145" i="4"/>
  <c r="AM145" i="4"/>
  <c r="V146" i="1"/>
  <c r="AL146" i="4"/>
  <c r="AM146" i="4"/>
  <c r="AL147" i="4"/>
  <c r="AM147" i="4"/>
  <c r="AL148" i="4"/>
  <c r="AM148" i="4"/>
  <c r="AL149" i="4"/>
  <c r="AN149" i="4"/>
  <c r="V150" i="1"/>
  <c r="AM149" i="4"/>
  <c r="AL150" i="4"/>
  <c r="AN150" i="4"/>
  <c r="V151" i="1"/>
  <c r="AM150" i="4"/>
  <c r="AL151" i="4"/>
  <c r="AN151" i="4"/>
  <c r="AM151" i="4"/>
  <c r="V152" i="1"/>
  <c r="AL152" i="4"/>
  <c r="AN152" i="4"/>
  <c r="AM152" i="4"/>
  <c r="V153" i="1"/>
  <c r="AL153" i="4"/>
  <c r="AN153" i="4"/>
  <c r="AM153" i="4"/>
  <c r="V154" i="1"/>
  <c r="AL154" i="4"/>
  <c r="AM154" i="4"/>
  <c r="AL155" i="4"/>
  <c r="AM155" i="4"/>
  <c r="AL156" i="4"/>
  <c r="AM156" i="4"/>
  <c r="AL157" i="4"/>
  <c r="AN157" i="4"/>
  <c r="V158" i="1"/>
  <c r="AM157" i="4"/>
  <c r="AL158" i="4"/>
  <c r="AN158" i="4"/>
  <c r="V159" i="1"/>
  <c r="AM158" i="4"/>
  <c r="AL159" i="4"/>
  <c r="AN159" i="4"/>
  <c r="AM159" i="4"/>
  <c r="V160" i="1"/>
  <c r="AL160" i="4"/>
  <c r="AN160" i="4"/>
  <c r="AM160" i="4"/>
  <c r="V161" i="1"/>
  <c r="AL161" i="4"/>
  <c r="AN161" i="4"/>
  <c r="AM161" i="4"/>
  <c r="V162" i="1"/>
  <c r="AL162" i="4"/>
  <c r="AM162" i="4"/>
  <c r="AL163" i="4"/>
  <c r="AM163" i="4"/>
  <c r="AL164" i="4"/>
  <c r="AM164" i="4"/>
  <c r="AL165" i="4"/>
  <c r="AN165" i="4"/>
  <c r="V166" i="1"/>
  <c r="AM165" i="4"/>
  <c r="AL166" i="4"/>
  <c r="AN166" i="4"/>
  <c r="V167" i="1"/>
  <c r="AM166" i="4"/>
  <c r="AL167" i="4"/>
  <c r="AN167" i="4"/>
  <c r="AM167" i="4"/>
  <c r="V168" i="1"/>
  <c r="AL168" i="4"/>
  <c r="AN168" i="4"/>
  <c r="AM168" i="4"/>
  <c r="V169" i="1"/>
  <c r="AL169" i="4"/>
  <c r="AN169" i="4"/>
  <c r="AM169" i="4"/>
  <c r="V170" i="1"/>
  <c r="AL170" i="4"/>
  <c r="AM170" i="4"/>
  <c r="AL171" i="4"/>
  <c r="AM171" i="4"/>
  <c r="AL172" i="4"/>
  <c r="AM172" i="4"/>
  <c r="AL173" i="4"/>
  <c r="AN173" i="4"/>
  <c r="V174" i="1"/>
  <c r="AM173" i="4"/>
  <c r="AL174" i="4"/>
  <c r="AN174" i="4"/>
  <c r="V175" i="1"/>
  <c r="AM174" i="4"/>
  <c r="AL175" i="4"/>
  <c r="AN175" i="4"/>
  <c r="AM175" i="4"/>
  <c r="V176" i="1"/>
  <c r="AL176" i="4"/>
  <c r="AN176" i="4"/>
  <c r="AM176" i="4"/>
  <c r="V177" i="1"/>
  <c r="AL177" i="4"/>
  <c r="AM177" i="4"/>
  <c r="AN177" i="4"/>
  <c r="V178" i="1"/>
  <c r="AL178" i="4"/>
  <c r="AN178" i="4"/>
  <c r="V179" i="1"/>
  <c r="AM178" i="4"/>
  <c r="AL179" i="4"/>
  <c r="AN179" i="4"/>
  <c r="V180" i="1"/>
  <c r="AM179" i="4"/>
  <c r="AL180" i="4"/>
  <c r="AM180" i="4"/>
  <c r="AN180" i="4"/>
  <c r="V181" i="1"/>
  <c r="AL181" i="4"/>
  <c r="AN181" i="4"/>
  <c r="V182" i="1"/>
  <c r="AM181" i="4"/>
  <c r="AL182" i="4"/>
  <c r="AM182" i="4"/>
  <c r="AN182" i="4"/>
  <c r="V183" i="1"/>
  <c r="AL183" i="4"/>
  <c r="AN183" i="4"/>
  <c r="V184" i="1"/>
  <c r="AM183" i="4"/>
  <c r="AL184" i="4"/>
  <c r="AM184" i="4"/>
  <c r="AN184" i="4"/>
  <c r="V185" i="1"/>
  <c r="AL185" i="4"/>
  <c r="AN185" i="4"/>
  <c r="V186" i="1"/>
  <c r="AM185" i="4"/>
  <c r="AL186" i="4"/>
  <c r="AM186" i="4"/>
  <c r="AN186" i="4"/>
  <c r="V187" i="1"/>
  <c r="AL187" i="4"/>
  <c r="AN187" i="4"/>
  <c r="V188" i="1"/>
  <c r="AM187" i="4"/>
  <c r="AL188" i="4"/>
  <c r="AM188" i="4"/>
  <c r="AN188" i="4"/>
  <c r="V189" i="1"/>
  <c r="AL189" i="4"/>
  <c r="AN189" i="4"/>
  <c r="V190" i="1"/>
  <c r="AM189" i="4"/>
  <c r="AL190" i="4"/>
  <c r="AM190" i="4"/>
  <c r="AN190" i="4"/>
  <c r="V191" i="1"/>
  <c r="AL191" i="4"/>
  <c r="AN191" i="4"/>
  <c r="V192" i="1"/>
  <c r="AM191" i="4"/>
  <c r="AL192" i="4"/>
  <c r="AM192" i="4"/>
  <c r="AN192" i="4"/>
  <c r="V193" i="1"/>
  <c r="AL193" i="4"/>
  <c r="AN193" i="4"/>
  <c r="V194" i="1"/>
  <c r="AM193" i="4"/>
  <c r="AL194" i="4"/>
  <c r="AM194" i="4"/>
  <c r="AN194" i="4"/>
  <c r="V195" i="1"/>
  <c r="AL195" i="4"/>
  <c r="AN195" i="4"/>
  <c r="V196" i="1"/>
  <c r="AM195" i="4"/>
  <c r="AL196" i="4"/>
  <c r="AM196" i="4"/>
  <c r="AN196" i="4"/>
  <c r="V197" i="1"/>
  <c r="AL197" i="4"/>
  <c r="AN197" i="4"/>
  <c r="V198" i="1"/>
  <c r="AM197" i="4"/>
  <c r="AL198" i="4"/>
  <c r="AM198" i="4"/>
  <c r="AN198" i="4"/>
  <c r="V199" i="1"/>
  <c r="AL199" i="4"/>
  <c r="AN199" i="4"/>
  <c r="V200" i="1"/>
  <c r="AM199" i="4"/>
  <c r="AL200" i="4"/>
  <c r="AM200" i="4"/>
  <c r="AN200" i="4"/>
  <c r="V201" i="1"/>
  <c r="D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5" i="2"/>
  <c r="AR6" i="4"/>
  <c r="AS6" i="4"/>
  <c r="AR7" i="4"/>
  <c r="AS7" i="4"/>
  <c r="AQ7" i="4"/>
  <c r="W7" i="2"/>
  <c r="D7" i="2"/>
  <c r="V7" i="2"/>
  <c r="X7" i="2"/>
  <c r="AR8" i="4"/>
  <c r="AS8" i="4"/>
  <c r="AR9" i="4"/>
  <c r="AS9" i="4"/>
  <c r="AR10" i="4"/>
  <c r="AS10" i="4"/>
  <c r="AR11" i="4"/>
  <c r="AS11" i="4"/>
  <c r="AQ11" i="4"/>
  <c r="AR12" i="4"/>
  <c r="AS12" i="4"/>
  <c r="AR13" i="4"/>
  <c r="AS13" i="4"/>
  <c r="AR14" i="4"/>
  <c r="AS14" i="4"/>
  <c r="AR15" i="4"/>
  <c r="AS15" i="4"/>
  <c r="AR16" i="4"/>
  <c r="AS16" i="4"/>
  <c r="AR17" i="4"/>
  <c r="AQ17" i="4"/>
  <c r="AS17" i="4"/>
  <c r="AR18" i="4"/>
  <c r="AS18" i="4"/>
  <c r="AR19" i="4"/>
  <c r="AS19" i="4"/>
  <c r="AR20" i="4"/>
  <c r="AS20" i="4"/>
  <c r="AR21" i="4"/>
  <c r="AS21" i="4"/>
  <c r="AQ21" i="4"/>
  <c r="W21" i="2"/>
  <c r="AR22" i="4"/>
  <c r="AS22" i="4"/>
  <c r="AQ22" i="4"/>
  <c r="W22" i="2"/>
  <c r="D22" i="2"/>
  <c r="V22" i="2"/>
  <c r="X22" i="2"/>
  <c r="AR23" i="4"/>
  <c r="AS23" i="4"/>
  <c r="AR24" i="4"/>
  <c r="AS24" i="4"/>
  <c r="AR25" i="4"/>
  <c r="AS25" i="4"/>
  <c r="AR26" i="4"/>
  <c r="AS26" i="4"/>
  <c r="AR77" i="4"/>
  <c r="AS77" i="4"/>
  <c r="AQ77" i="4"/>
  <c r="AR78" i="4"/>
  <c r="AS78" i="4"/>
  <c r="AQ78" i="4"/>
  <c r="AR79" i="4"/>
  <c r="AS79" i="4"/>
  <c r="AQ79" i="4"/>
  <c r="AR80" i="4"/>
  <c r="AS80" i="4"/>
  <c r="AQ80" i="4"/>
  <c r="AR81" i="4"/>
  <c r="AS81" i="4"/>
  <c r="AQ81" i="4"/>
  <c r="AR82" i="4"/>
  <c r="AQ82" i="4"/>
  <c r="AS82" i="4"/>
  <c r="AR83" i="4"/>
  <c r="AQ83" i="4"/>
  <c r="AS83" i="4"/>
  <c r="AR84" i="4"/>
  <c r="AQ84" i="4"/>
  <c r="W84" i="2"/>
  <c r="AS84" i="4"/>
  <c r="AR85" i="4"/>
  <c r="AS85" i="4"/>
  <c r="AQ85" i="4"/>
  <c r="AR86" i="4"/>
  <c r="AS86" i="4"/>
  <c r="AQ86" i="4"/>
  <c r="AR87" i="4"/>
  <c r="AS87" i="4"/>
  <c r="AQ87" i="4"/>
  <c r="AR88" i="4"/>
  <c r="AS88" i="4"/>
  <c r="AQ88" i="4"/>
  <c r="AR89" i="4"/>
  <c r="AS89" i="4"/>
  <c r="AQ89" i="4"/>
  <c r="AR90" i="4"/>
  <c r="AQ90" i="4"/>
  <c r="AS90" i="4"/>
  <c r="AR91" i="4"/>
  <c r="AQ91" i="4"/>
  <c r="AS91" i="4"/>
  <c r="AR92" i="4"/>
  <c r="AS92" i="4"/>
  <c r="AQ92" i="4"/>
  <c r="AR93" i="4"/>
  <c r="AS93" i="4"/>
  <c r="AQ93" i="4"/>
  <c r="AR94" i="4"/>
  <c r="AS94" i="4"/>
  <c r="AQ94" i="4"/>
  <c r="AR95" i="4"/>
  <c r="AS95" i="4"/>
  <c r="AQ95" i="4"/>
  <c r="AR96" i="4"/>
  <c r="AS96" i="4"/>
  <c r="AQ96" i="4"/>
  <c r="AR97" i="4"/>
  <c r="AS97" i="4"/>
  <c r="AQ97" i="4"/>
  <c r="AR98" i="4"/>
  <c r="AQ98" i="4"/>
  <c r="AS98" i="4"/>
  <c r="AR99" i="4"/>
  <c r="AQ99" i="4"/>
  <c r="AS99" i="4"/>
  <c r="AR100" i="4"/>
  <c r="AQ100" i="4"/>
  <c r="W100" i="2"/>
  <c r="AS100" i="4"/>
  <c r="AR101" i="4"/>
  <c r="AS101" i="4"/>
  <c r="AQ101" i="4"/>
  <c r="AR102" i="4"/>
  <c r="AS102" i="4"/>
  <c r="AQ102" i="4"/>
  <c r="AR103" i="4"/>
  <c r="AS103" i="4"/>
  <c r="AQ103" i="4"/>
  <c r="AR104" i="4"/>
  <c r="AS104" i="4"/>
  <c r="AQ104" i="4"/>
  <c r="AR105" i="4"/>
  <c r="AS105" i="4"/>
  <c r="AQ105" i="4"/>
  <c r="AR106" i="4"/>
  <c r="AQ106" i="4"/>
  <c r="AS106" i="4"/>
  <c r="AR107" i="4"/>
  <c r="AQ107" i="4"/>
  <c r="AS107" i="4"/>
  <c r="AR108" i="4"/>
  <c r="AS108" i="4"/>
  <c r="AQ108" i="4"/>
  <c r="AR109" i="4"/>
  <c r="AS109" i="4"/>
  <c r="AQ109" i="4"/>
  <c r="AR110" i="4"/>
  <c r="AS110" i="4"/>
  <c r="AQ110" i="4"/>
  <c r="AR111" i="4"/>
  <c r="AS111" i="4"/>
  <c r="AQ111" i="4"/>
  <c r="AR112" i="4"/>
  <c r="AS112" i="4"/>
  <c r="AQ112" i="4"/>
  <c r="AR113" i="4"/>
  <c r="AS113" i="4"/>
  <c r="AQ113" i="4"/>
  <c r="AR114" i="4"/>
  <c r="AQ114" i="4"/>
  <c r="AS114" i="4"/>
  <c r="AR115" i="4"/>
  <c r="AQ115" i="4"/>
  <c r="AS115" i="4"/>
  <c r="AR116" i="4"/>
  <c r="AS116" i="4"/>
  <c r="AQ116" i="4"/>
  <c r="AR117" i="4"/>
  <c r="AS117" i="4"/>
  <c r="AQ117" i="4"/>
  <c r="AR118" i="4"/>
  <c r="AS118" i="4"/>
  <c r="AQ118" i="4"/>
  <c r="AR119" i="4"/>
  <c r="AS119" i="4"/>
  <c r="AQ119" i="4"/>
  <c r="W119" i="2"/>
  <c r="AR120" i="4"/>
  <c r="AS120" i="4"/>
  <c r="AQ120" i="4"/>
  <c r="AR121" i="4"/>
  <c r="AS121" i="4"/>
  <c r="AQ121" i="4"/>
  <c r="AR122" i="4"/>
  <c r="AS122" i="4"/>
  <c r="AR123" i="4"/>
  <c r="AQ123" i="4"/>
  <c r="AS123" i="4"/>
  <c r="AR124" i="4"/>
  <c r="AQ124" i="4"/>
  <c r="W124" i="2"/>
  <c r="AS124" i="4"/>
  <c r="AR125" i="4"/>
  <c r="AQ125" i="4"/>
  <c r="W125" i="2"/>
  <c r="AS125" i="4"/>
  <c r="AR126" i="4"/>
  <c r="AS126" i="4"/>
  <c r="AQ126" i="4"/>
  <c r="AR127" i="4"/>
  <c r="AS127" i="4"/>
  <c r="AQ127" i="4"/>
  <c r="AR128" i="4"/>
  <c r="AS128" i="4"/>
  <c r="AQ128" i="4"/>
  <c r="AR129" i="4"/>
  <c r="AS129" i="4"/>
  <c r="AQ129" i="4"/>
  <c r="AR130" i="4"/>
  <c r="AS130" i="4"/>
  <c r="AR131" i="4"/>
  <c r="AQ131" i="4"/>
  <c r="AS131" i="4"/>
  <c r="AR132" i="4"/>
  <c r="AS132" i="4"/>
  <c r="AQ132" i="4"/>
  <c r="AR133" i="4"/>
  <c r="AQ133" i="4"/>
  <c r="W133" i="2"/>
  <c r="AS133" i="4"/>
  <c r="AR134" i="4"/>
  <c r="AS134" i="4"/>
  <c r="AQ134" i="4"/>
  <c r="AR135" i="4"/>
  <c r="AS135" i="4"/>
  <c r="AQ135" i="4"/>
  <c r="W135" i="2"/>
  <c r="AR136" i="4"/>
  <c r="AS136" i="4"/>
  <c r="AQ136" i="4"/>
  <c r="AR137" i="4"/>
  <c r="AS137" i="4"/>
  <c r="AQ137" i="4"/>
  <c r="AR138" i="4"/>
  <c r="AS138" i="4"/>
  <c r="AR139" i="4"/>
  <c r="AQ139" i="4"/>
  <c r="AS139" i="4"/>
  <c r="AR140" i="4"/>
  <c r="AQ140" i="4"/>
  <c r="W140" i="2"/>
  <c r="AS140" i="4"/>
  <c r="AR141" i="4"/>
  <c r="AQ141" i="4"/>
  <c r="W141" i="2"/>
  <c r="AS141" i="4"/>
  <c r="AR142" i="4"/>
  <c r="AS142" i="4"/>
  <c r="AQ142" i="4"/>
  <c r="AR143" i="4"/>
  <c r="AS143" i="4"/>
  <c r="AQ143" i="4"/>
  <c r="AR144" i="4"/>
  <c r="AS144" i="4"/>
  <c r="AQ144" i="4"/>
  <c r="AR145" i="4"/>
  <c r="AS145" i="4"/>
  <c r="AQ145" i="4"/>
  <c r="AR146" i="4"/>
  <c r="AS146" i="4"/>
  <c r="AR147" i="4"/>
  <c r="AQ147" i="4"/>
  <c r="AS147" i="4"/>
  <c r="AR148" i="4"/>
  <c r="AS148" i="4"/>
  <c r="AQ148" i="4"/>
  <c r="AR149" i="4"/>
  <c r="AQ149" i="4"/>
  <c r="W149" i="2"/>
  <c r="AS149" i="4"/>
  <c r="AR150" i="4"/>
  <c r="AS150" i="4"/>
  <c r="AQ150" i="4"/>
  <c r="AR151" i="4"/>
  <c r="AS151" i="4"/>
  <c r="AQ151" i="4"/>
  <c r="W151" i="2"/>
  <c r="AR152" i="4"/>
  <c r="AS152" i="4"/>
  <c r="AQ152" i="4"/>
  <c r="AR153" i="4"/>
  <c r="AS153" i="4"/>
  <c r="AQ153" i="4"/>
  <c r="AR154" i="4"/>
  <c r="AS154" i="4"/>
  <c r="AR155" i="4"/>
  <c r="AQ155" i="4"/>
  <c r="AS155" i="4"/>
  <c r="AR156" i="4"/>
  <c r="AQ156" i="4"/>
  <c r="W156" i="2"/>
  <c r="AS156" i="4"/>
  <c r="AR157" i="4"/>
  <c r="AQ157" i="4"/>
  <c r="W157" i="2"/>
  <c r="AS157" i="4"/>
  <c r="AR158" i="4"/>
  <c r="AS158" i="4"/>
  <c r="AQ158" i="4"/>
  <c r="AR159" i="4"/>
  <c r="AS159" i="4"/>
  <c r="AQ159" i="4"/>
  <c r="AR160" i="4"/>
  <c r="AS160" i="4"/>
  <c r="AQ160" i="4"/>
  <c r="AR161" i="4"/>
  <c r="AS161" i="4"/>
  <c r="AQ161" i="4"/>
  <c r="AR162" i="4"/>
  <c r="AS162" i="4"/>
  <c r="AR163" i="4"/>
  <c r="AQ163" i="4"/>
  <c r="AS163" i="4"/>
  <c r="AR164" i="4"/>
  <c r="AS164" i="4"/>
  <c r="AQ164" i="4"/>
  <c r="AR165" i="4"/>
  <c r="AQ165" i="4"/>
  <c r="W165" i="2"/>
  <c r="AS165" i="4"/>
  <c r="AR166" i="4"/>
  <c r="AS166" i="4"/>
  <c r="AQ166" i="4"/>
  <c r="AR167" i="4"/>
  <c r="AS167" i="4"/>
  <c r="AQ167" i="4"/>
  <c r="W167" i="2"/>
  <c r="AR168" i="4"/>
  <c r="AS168" i="4"/>
  <c r="AQ168" i="4"/>
  <c r="AR169" i="4"/>
  <c r="AS169" i="4"/>
  <c r="AQ169" i="4"/>
  <c r="AR170" i="4"/>
  <c r="AS170" i="4"/>
  <c r="AR171" i="4"/>
  <c r="AQ171" i="4"/>
  <c r="AS171" i="4"/>
  <c r="AR172" i="4"/>
  <c r="AQ172" i="4"/>
  <c r="W172" i="2"/>
  <c r="AS172" i="4"/>
  <c r="AR173" i="4"/>
  <c r="AQ173" i="4"/>
  <c r="W173" i="2"/>
  <c r="AS173" i="4"/>
  <c r="AR174" i="4"/>
  <c r="AS174" i="4"/>
  <c r="AQ174" i="4"/>
  <c r="AR175" i="4"/>
  <c r="AS175" i="4"/>
  <c r="AQ175" i="4"/>
  <c r="AR176" i="4"/>
  <c r="AS176" i="4"/>
  <c r="AQ176" i="4"/>
  <c r="AR177" i="4"/>
  <c r="AS177" i="4"/>
  <c r="AQ177" i="4"/>
  <c r="AR178" i="4"/>
  <c r="AQ178" i="4"/>
  <c r="AS178" i="4"/>
  <c r="AR179" i="4"/>
  <c r="AQ179" i="4"/>
  <c r="AS179" i="4"/>
  <c r="AR180" i="4"/>
  <c r="AS180" i="4"/>
  <c r="AQ180" i="4"/>
  <c r="AR181" i="4"/>
  <c r="AQ181" i="4"/>
  <c r="W181" i="2"/>
  <c r="AS181" i="4"/>
  <c r="AR182" i="4"/>
  <c r="AS182" i="4"/>
  <c r="AQ182" i="4"/>
  <c r="AR183" i="4"/>
  <c r="AQ183" i="4"/>
  <c r="W183" i="2"/>
  <c r="AS183" i="4"/>
  <c r="AR184" i="4"/>
  <c r="AS184" i="4"/>
  <c r="AQ184" i="4"/>
  <c r="AR185" i="4"/>
  <c r="AS185" i="4"/>
  <c r="AQ185" i="4"/>
  <c r="W185" i="2"/>
  <c r="AR186" i="4"/>
  <c r="AS186" i="4"/>
  <c r="AR187" i="4"/>
  <c r="AQ187" i="4"/>
  <c r="AS187" i="4"/>
  <c r="AR188" i="4"/>
  <c r="AS188" i="4"/>
  <c r="AQ188" i="4"/>
  <c r="AR189" i="4"/>
  <c r="AS189" i="4"/>
  <c r="AQ189" i="4"/>
  <c r="AR190" i="4"/>
  <c r="AQ190" i="4"/>
  <c r="W190" i="2"/>
  <c r="AS190" i="4"/>
  <c r="AR191" i="4"/>
  <c r="AS191" i="4"/>
  <c r="AQ191" i="4"/>
  <c r="W191" i="2"/>
  <c r="AR192" i="4"/>
  <c r="AS192" i="4"/>
  <c r="AQ192" i="4"/>
  <c r="W192" i="2"/>
  <c r="AR193" i="4"/>
  <c r="AS193" i="4"/>
  <c r="AQ193" i="4"/>
  <c r="W193" i="2"/>
  <c r="AR194" i="4"/>
  <c r="AQ194" i="4"/>
  <c r="AS194" i="4"/>
  <c r="AR195" i="4"/>
  <c r="AS195" i="4"/>
  <c r="AR196" i="4"/>
  <c r="AQ196" i="4"/>
  <c r="W196" i="2"/>
  <c r="AS196" i="4"/>
  <c r="AR197" i="4"/>
  <c r="AS197" i="4"/>
  <c r="AQ197" i="4"/>
  <c r="AR198" i="4"/>
  <c r="AQ198" i="4"/>
  <c r="W198" i="2"/>
  <c r="AS198" i="4"/>
  <c r="AR199" i="4"/>
  <c r="AQ199" i="4"/>
  <c r="W199" i="2"/>
  <c r="AS199" i="4"/>
  <c r="AR200" i="4"/>
  <c r="AS200" i="4"/>
  <c r="AQ200" i="4"/>
  <c r="AR5" i="4"/>
  <c r="AS5" i="4"/>
  <c r="AQ5" i="4"/>
  <c r="W5" i="2"/>
  <c r="V5" i="2"/>
  <c r="X5" i="2"/>
  <c r="D6" i="2"/>
  <c r="V6" i="2"/>
  <c r="D8" i="2"/>
  <c r="V8" i="2"/>
  <c r="D9" i="2"/>
  <c r="V9" i="2"/>
  <c r="D10" i="2"/>
  <c r="V10" i="2"/>
  <c r="D11" i="2"/>
  <c r="V11" i="2"/>
  <c r="X11" i="2"/>
  <c r="W11" i="2"/>
  <c r="D12" i="2"/>
  <c r="V12" i="2"/>
  <c r="D13" i="2"/>
  <c r="V13" i="2"/>
  <c r="D14" i="2"/>
  <c r="V14" i="2"/>
  <c r="D15" i="2"/>
  <c r="V15" i="2"/>
  <c r="D16" i="2"/>
  <c r="V16" i="2"/>
  <c r="D17" i="2"/>
  <c r="V17" i="2"/>
  <c r="W17" i="2"/>
  <c r="X17" i="2"/>
  <c r="D18" i="2"/>
  <c r="V18" i="2"/>
  <c r="D19" i="2"/>
  <c r="V19" i="2"/>
  <c r="D20" i="2"/>
  <c r="V20" i="2"/>
  <c r="D21" i="2"/>
  <c r="V21" i="2"/>
  <c r="D23" i="2"/>
  <c r="V23" i="2"/>
  <c r="D24" i="2"/>
  <c r="V24" i="2"/>
  <c r="D25" i="2"/>
  <c r="V25" i="2"/>
  <c r="D26" i="2"/>
  <c r="V26" i="2"/>
  <c r="D27" i="2"/>
  <c r="V27" i="2"/>
  <c r="D28" i="2"/>
  <c r="V28" i="2"/>
  <c r="D29" i="2"/>
  <c r="V29" i="2"/>
  <c r="D30" i="2"/>
  <c r="V30" i="2"/>
  <c r="D31" i="2"/>
  <c r="V31" i="2"/>
  <c r="X31" i="2"/>
  <c r="W31" i="2"/>
  <c r="D32" i="2"/>
  <c r="V32" i="2"/>
  <c r="D34" i="2"/>
  <c r="V34" i="2"/>
  <c r="D35" i="2"/>
  <c r="V35" i="2"/>
  <c r="D36" i="2"/>
  <c r="V36" i="2"/>
  <c r="D37" i="2"/>
  <c r="V37" i="2"/>
  <c r="D38" i="2"/>
  <c r="V38" i="2"/>
  <c r="D39" i="2"/>
  <c r="V39" i="2"/>
  <c r="D40" i="2"/>
  <c r="V40" i="2"/>
  <c r="D41" i="2"/>
  <c r="V41" i="2"/>
  <c r="D42" i="2"/>
  <c r="V42" i="2"/>
  <c r="D43" i="2"/>
  <c r="V43" i="2"/>
  <c r="D44" i="2"/>
  <c r="V44" i="2"/>
  <c r="D45" i="2"/>
  <c r="V45" i="2"/>
  <c r="D46" i="2"/>
  <c r="V46" i="2"/>
  <c r="D47" i="2"/>
  <c r="V47" i="2"/>
  <c r="D48" i="2"/>
  <c r="D49" i="2"/>
  <c r="V49" i="2"/>
  <c r="D50" i="2"/>
  <c r="V50" i="2"/>
  <c r="D51" i="2"/>
  <c r="V51" i="2"/>
  <c r="D52" i="2"/>
  <c r="V52" i="2"/>
  <c r="D53" i="2"/>
  <c r="V53" i="2"/>
  <c r="D54" i="2"/>
  <c r="V54" i="2"/>
  <c r="D55" i="2"/>
  <c r="V55" i="2"/>
  <c r="D56" i="2"/>
  <c r="V56" i="2"/>
  <c r="D57" i="2"/>
  <c r="V57" i="2"/>
  <c r="D58" i="2"/>
  <c r="V58" i="2"/>
  <c r="D59" i="2"/>
  <c r="V59" i="2"/>
  <c r="W59" i="2"/>
  <c r="X59" i="2"/>
  <c r="D60" i="2"/>
  <c r="V60" i="2"/>
  <c r="D61" i="2"/>
  <c r="V61" i="2"/>
  <c r="D62" i="2"/>
  <c r="V62" i="2"/>
  <c r="D63" i="2"/>
  <c r="V63" i="2"/>
  <c r="X63" i="2"/>
  <c r="W63" i="2"/>
  <c r="D64" i="2"/>
  <c r="V64" i="2"/>
  <c r="D65" i="2"/>
  <c r="V65" i="2"/>
  <c r="D66" i="2"/>
  <c r="V66" i="2"/>
  <c r="D68" i="2"/>
  <c r="V68" i="2"/>
  <c r="D69" i="2"/>
  <c r="V69" i="2"/>
  <c r="X69" i="2"/>
  <c r="W69" i="2"/>
  <c r="D70" i="2"/>
  <c r="V70" i="2"/>
  <c r="X70" i="2"/>
  <c r="W70" i="2"/>
  <c r="D71" i="2"/>
  <c r="V71" i="2"/>
  <c r="X71" i="2"/>
  <c r="W71" i="2"/>
  <c r="D72" i="2"/>
  <c r="V72" i="2"/>
  <c r="D73" i="2"/>
  <c r="V73" i="2"/>
  <c r="X73" i="2"/>
  <c r="W73" i="2"/>
  <c r="D74" i="2"/>
  <c r="V74" i="2"/>
  <c r="X74" i="2"/>
  <c r="W74" i="2"/>
  <c r="D75" i="2"/>
  <c r="V75" i="2"/>
  <c r="W75" i="2"/>
  <c r="X75" i="2"/>
  <c r="D76" i="2"/>
  <c r="V76" i="2"/>
  <c r="D77" i="2"/>
  <c r="V77" i="2"/>
  <c r="X77" i="2"/>
  <c r="W77" i="2"/>
  <c r="D78" i="2"/>
  <c r="V78" i="2"/>
  <c r="X78" i="2"/>
  <c r="W78" i="2"/>
  <c r="D79" i="2"/>
  <c r="V79" i="2"/>
  <c r="X79" i="2"/>
  <c r="W79" i="2"/>
  <c r="D80" i="2"/>
  <c r="V80" i="2"/>
  <c r="X80" i="2"/>
  <c r="W80" i="2"/>
  <c r="D81" i="2"/>
  <c r="V81" i="2"/>
  <c r="X81" i="2"/>
  <c r="W81" i="2"/>
  <c r="D82" i="2"/>
  <c r="V82" i="2"/>
  <c r="X82" i="2"/>
  <c r="W82" i="2"/>
  <c r="D83" i="2"/>
  <c r="V83" i="2"/>
  <c r="X83" i="2"/>
  <c r="W83" i="2"/>
  <c r="D84" i="2"/>
  <c r="V84" i="2"/>
  <c r="X84" i="2"/>
  <c r="D85" i="2"/>
  <c r="V85" i="2"/>
  <c r="X85" i="2"/>
  <c r="W85" i="2"/>
  <c r="D86" i="2"/>
  <c r="V86" i="2"/>
  <c r="X86" i="2"/>
  <c r="W86" i="2"/>
  <c r="D87" i="2"/>
  <c r="V87" i="2"/>
  <c r="X87" i="2"/>
  <c r="W87" i="2"/>
  <c r="D88" i="2"/>
  <c r="V88" i="2"/>
  <c r="X88" i="2"/>
  <c r="W88" i="2"/>
  <c r="D89" i="2"/>
  <c r="V89" i="2"/>
  <c r="X89" i="2"/>
  <c r="W89" i="2"/>
  <c r="D90" i="2"/>
  <c r="V90" i="2"/>
  <c r="X90" i="2"/>
  <c r="W90" i="2"/>
  <c r="D91" i="2"/>
  <c r="V91" i="2"/>
  <c r="X91" i="2"/>
  <c r="W91" i="2"/>
  <c r="D92" i="2"/>
  <c r="V92" i="2"/>
  <c r="X92" i="2"/>
  <c r="W92" i="2"/>
  <c r="D93" i="2"/>
  <c r="V93" i="2"/>
  <c r="X93" i="2"/>
  <c r="W93" i="2"/>
  <c r="D94" i="2"/>
  <c r="V94" i="2"/>
  <c r="X94" i="2"/>
  <c r="W94" i="2"/>
  <c r="D95" i="2"/>
  <c r="V95" i="2"/>
  <c r="X95" i="2"/>
  <c r="W95" i="2"/>
  <c r="D96" i="2"/>
  <c r="V96" i="2"/>
  <c r="X96" i="2"/>
  <c r="W96" i="2"/>
  <c r="D97" i="2"/>
  <c r="V97" i="2"/>
  <c r="X97" i="2"/>
  <c r="W97" i="2"/>
  <c r="D98" i="2"/>
  <c r="V98" i="2"/>
  <c r="X98" i="2"/>
  <c r="W98" i="2"/>
  <c r="D99" i="2"/>
  <c r="V99" i="2"/>
  <c r="X99" i="2"/>
  <c r="W99" i="2"/>
  <c r="D100" i="2"/>
  <c r="V100" i="2"/>
  <c r="X100" i="2"/>
  <c r="D101" i="2"/>
  <c r="V101" i="2"/>
  <c r="X101" i="2"/>
  <c r="W101" i="2"/>
  <c r="D102" i="2"/>
  <c r="V102" i="2"/>
  <c r="X102" i="2"/>
  <c r="W102" i="2"/>
  <c r="D103" i="2"/>
  <c r="V103" i="2"/>
  <c r="X103" i="2"/>
  <c r="W103" i="2"/>
  <c r="D104" i="2"/>
  <c r="V104" i="2"/>
  <c r="X104" i="2"/>
  <c r="W104" i="2"/>
  <c r="D105" i="2"/>
  <c r="V105" i="2"/>
  <c r="X105" i="2"/>
  <c r="W105" i="2"/>
  <c r="D106" i="2"/>
  <c r="V106" i="2"/>
  <c r="X106" i="2"/>
  <c r="W106" i="2"/>
  <c r="D107" i="2"/>
  <c r="V107" i="2"/>
  <c r="X107" i="2"/>
  <c r="W107" i="2"/>
  <c r="D108" i="2"/>
  <c r="V108" i="2"/>
  <c r="X108" i="2"/>
  <c r="W108" i="2"/>
  <c r="D109" i="2"/>
  <c r="V109" i="2"/>
  <c r="X109" i="2"/>
  <c r="W109" i="2"/>
  <c r="D110" i="2"/>
  <c r="V110" i="2"/>
  <c r="X110" i="2"/>
  <c r="W110" i="2"/>
  <c r="D111" i="2"/>
  <c r="V111" i="2"/>
  <c r="X111" i="2"/>
  <c r="W111" i="2"/>
  <c r="D112" i="2"/>
  <c r="V112" i="2"/>
  <c r="X112" i="2"/>
  <c r="W112" i="2"/>
  <c r="D113" i="2"/>
  <c r="V113" i="2"/>
  <c r="X113" i="2"/>
  <c r="W113" i="2"/>
  <c r="D114" i="2"/>
  <c r="V114" i="2"/>
  <c r="X114" i="2"/>
  <c r="W114" i="2"/>
  <c r="D115" i="2"/>
  <c r="V115" i="2"/>
  <c r="X115" i="2"/>
  <c r="W115" i="2"/>
  <c r="D116" i="2"/>
  <c r="V116" i="2"/>
  <c r="X116" i="2"/>
  <c r="W116" i="2"/>
  <c r="D117" i="2"/>
  <c r="V117" i="2"/>
  <c r="X117" i="2"/>
  <c r="W117" i="2"/>
  <c r="D118" i="2"/>
  <c r="V118" i="2"/>
  <c r="X118" i="2"/>
  <c r="W118" i="2"/>
  <c r="D119" i="2"/>
  <c r="V119" i="2"/>
  <c r="X119" i="2"/>
  <c r="D120" i="2"/>
  <c r="V120" i="2"/>
  <c r="X120" i="2"/>
  <c r="W120" i="2"/>
  <c r="D121" i="2"/>
  <c r="V121" i="2"/>
  <c r="X121" i="2"/>
  <c r="W121" i="2"/>
  <c r="D122" i="2"/>
  <c r="V122" i="2"/>
  <c r="D123" i="2"/>
  <c r="V123" i="2"/>
  <c r="X123" i="2"/>
  <c r="W123" i="2"/>
  <c r="D124" i="2"/>
  <c r="V124" i="2"/>
  <c r="X124" i="2"/>
  <c r="D125" i="2"/>
  <c r="V125" i="2"/>
  <c r="X125" i="2"/>
  <c r="D126" i="2"/>
  <c r="V126" i="2"/>
  <c r="X126" i="2"/>
  <c r="W126" i="2"/>
  <c r="D127" i="2"/>
  <c r="V127" i="2"/>
  <c r="X127" i="2"/>
  <c r="W127" i="2"/>
  <c r="D128" i="2"/>
  <c r="V128" i="2"/>
  <c r="X128" i="2"/>
  <c r="W128" i="2"/>
  <c r="D129" i="2"/>
  <c r="V129" i="2"/>
  <c r="X129" i="2"/>
  <c r="W129" i="2"/>
  <c r="D130" i="2"/>
  <c r="V130" i="2"/>
  <c r="D131" i="2"/>
  <c r="V131" i="2"/>
  <c r="X131" i="2"/>
  <c r="W131" i="2"/>
  <c r="D132" i="2"/>
  <c r="V132" i="2"/>
  <c r="X132" i="2"/>
  <c r="W132" i="2"/>
  <c r="D133" i="2"/>
  <c r="V133" i="2"/>
  <c r="X133" i="2"/>
  <c r="D134" i="2"/>
  <c r="V134" i="2"/>
  <c r="X134" i="2"/>
  <c r="W134" i="2"/>
  <c r="D135" i="2"/>
  <c r="V135" i="2"/>
  <c r="X135" i="2"/>
  <c r="D136" i="2"/>
  <c r="V136" i="2"/>
  <c r="X136" i="2"/>
  <c r="W136" i="2"/>
  <c r="D137" i="2"/>
  <c r="V137" i="2"/>
  <c r="X137" i="2"/>
  <c r="W137" i="2"/>
  <c r="D138" i="2"/>
  <c r="V138" i="2"/>
  <c r="D139" i="2"/>
  <c r="V139" i="2"/>
  <c r="X139" i="2"/>
  <c r="W139" i="2"/>
  <c r="D140" i="2"/>
  <c r="V140" i="2"/>
  <c r="X140" i="2"/>
  <c r="D141" i="2"/>
  <c r="V141" i="2"/>
  <c r="X141" i="2"/>
  <c r="D142" i="2"/>
  <c r="V142" i="2"/>
  <c r="X142" i="2"/>
  <c r="W142" i="2"/>
  <c r="D143" i="2"/>
  <c r="V143" i="2"/>
  <c r="X143" i="2"/>
  <c r="W143" i="2"/>
  <c r="D144" i="2"/>
  <c r="V144" i="2"/>
  <c r="X144" i="2"/>
  <c r="W144" i="2"/>
  <c r="D145" i="2"/>
  <c r="V145" i="2"/>
  <c r="X145" i="2"/>
  <c r="W145" i="2"/>
  <c r="D146" i="2"/>
  <c r="V146" i="2"/>
  <c r="D147" i="2"/>
  <c r="V147" i="2"/>
  <c r="X147" i="2"/>
  <c r="W147" i="2"/>
  <c r="D148" i="2"/>
  <c r="V148" i="2"/>
  <c r="X148" i="2"/>
  <c r="W148" i="2"/>
  <c r="D149" i="2"/>
  <c r="V149" i="2"/>
  <c r="X149" i="2"/>
  <c r="D150" i="2"/>
  <c r="V150" i="2"/>
  <c r="X150" i="2"/>
  <c r="W150" i="2"/>
  <c r="D151" i="2"/>
  <c r="V151" i="2"/>
  <c r="X151" i="2"/>
  <c r="D152" i="2"/>
  <c r="V152" i="2"/>
  <c r="X152" i="2"/>
  <c r="W152" i="2"/>
  <c r="D153" i="2"/>
  <c r="V153" i="2"/>
  <c r="X153" i="2"/>
  <c r="W153" i="2"/>
  <c r="D154" i="2"/>
  <c r="V154" i="2"/>
  <c r="D155" i="2"/>
  <c r="V155" i="2"/>
  <c r="X155" i="2"/>
  <c r="W155" i="2"/>
  <c r="D156" i="2"/>
  <c r="V156" i="2"/>
  <c r="X156" i="2"/>
  <c r="D157" i="2"/>
  <c r="V157" i="2"/>
  <c r="X157" i="2"/>
  <c r="D158" i="2"/>
  <c r="V158" i="2"/>
  <c r="X158" i="2"/>
  <c r="W158" i="2"/>
  <c r="D159" i="2"/>
  <c r="V159" i="2"/>
  <c r="X159" i="2"/>
  <c r="W159" i="2"/>
  <c r="D160" i="2"/>
  <c r="V160" i="2"/>
  <c r="X160" i="2"/>
  <c r="W160" i="2"/>
  <c r="D161" i="2"/>
  <c r="V161" i="2"/>
  <c r="X161" i="2"/>
  <c r="W161" i="2"/>
  <c r="D162" i="2"/>
  <c r="V162" i="2"/>
  <c r="D163" i="2"/>
  <c r="V163" i="2"/>
  <c r="X163" i="2"/>
  <c r="W163" i="2"/>
  <c r="D164" i="2"/>
  <c r="V164" i="2"/>
  <c r="X164" i="2"/>
  <c r="W164" i="2"/>
  <c r="D165" i="2"/>
  <c r="V165" i="2"/>
  <c r="X165" i="2"/>
  <c r="D166" i="2"/>
  <c r="V166" i="2"/>
  <c r="X166" i="2"/>
  <c r="W166" i="2"/>
  <c r="D167" i="2"/>
  <c r="V167" i="2"/>
  <c r="X167" i="2"/>
  <c r="D168" i="2"/>
  <c r="V168" i="2"/>
  <c r="X168" i="2"/>
  <c r="W168" i="2"/>
  <c r="D169" i="2"/>
  <c r="V169" i="2"/>
  <c r="X169" i="2"/>
  <c r="W169" i="2"/>
  <c r="D170" i="2"/>
  <c r="V170" i="2"/>
  <c r="D171" i="2"/>
  <c r="V171" i="2"/>
  <c r="X171" i="2"/>
  <c r="W171" i="2"/>
  <c r="D172" i="2"/>
  <c r="V172" i="2"/>
  <c r="X172" i="2"/>
  <c r="D173" i="2"/>
  <c r="V173" i="2"/>
  <c r="X173" i="2"/>
  <c r="D174" i="2"/>
  <c r="V174" i="2"/>
  <c r="X174" i="2"/>
  <c r="W174" i="2"/>
  <c r="D175" i="2"/>
  <c r="V175" i="2"/>
  <c r="X175" i="2"/>
  <c r="W175" i="2"/>
  <c r="D176" i="2"/>
  <c r="V176" i="2"/>
  <c r="X176" i="2"/>
  <c r="W176" i="2"/>
  <c r="D177" i="2"/>
  <c r="V177" i="2"/>
  <c r="X177" i="2"/>
  <c r="W177" i="2"/>
  <c r="D178" i="2"/>
  <c r="V178" i="2"/>
  <c r="X178" i="2"/>
  <c r="W178" i="2"/>
  <c r="D179" i="2"/>
  <c r="V179" i="2"/>
  <c r="X179" i="2"/>
  <c r="W179" i="2"/>
  <c r="D180" i="2"/>
  <c r="V180" i="2"/>
  <c r="X180" i="2"/>
  <c r="W180" i="2"/>
  <c r="D181" i="2"/>
  <c r="V181" i="2"/>
  <c r="X181" i="2"/>
  <c r="D182" i="2"/>
  <c r="V182" i="2"/>
  <c r="X182" i="2"/>
  <c r="W182" i="2"/>
  <c r="D183" i="2"/>
  <c r="V183" i="2"/>
  <c r="D184" i="2"/>
  <c r="V184" i="2"/>
  <c r="X184" i="2"/>
  <c r="W184" i="2"/>
  <c r="D185" i="2"/>
  <c r="V185" i="2"/>
  <c r="X185" i="2"/>
  <c r="D186" i="2"/>
  <c r="V186" i="2"/>
  <c r="D187" i="2"/>
  <c r="V187" i="2"/>
  <c r="X187" i="2"/>
  <c r="W187" i="2"/>
  <c r="D188" i="2"/>
  <c r="V188" i="2"/>
  <c r="X188" i="2"/>
  <c r="W188" i="2"/>
  <c r="D189" i="2"/>
  <c r="V189" i="2"/>
  <c r="X189" i="2"/>
  <c r="W189" i="2"/>
  <c r="D190" i="2"/>
  <c r="V190" i="2"/>
  <c r="X190" i="2"/>
  <c r="D191" i="2"/>
  <c r="V191" i="2"/>
  <c r="D192" i="2"/>
  <c r="V192" i="2"/>
  <c r="X192" i="2"/>
  <c r="D193" i="2"/>
  <c r="V193" i="2"/>
  <c r="X193" i="2"/>
  <c r="D194" i="2"/>
  <c r="V194" i="2"/>
  <c r="X194" i="2"/>
  <c r="W194" i="2"/>
  <c r="D195" i="2"/>
  <c r="V195" i="2"/>
  <c r="D196" i="2"/>
  <c r="V196" i="2"/>
  <c r="X196" i="2"/>
  <c r="D197" i="2"/>
  <c r="V197" i="2"/>
  <c r="X197" i="2"/>
  <c r="W197" i="2"/>
  <c r="D198" i="2"/>
  <c r="V198" i="2"/>
  <c r="X198" i="2"/>
  <c r="D199" i="2"/>
  <c r="V199" i="2"/>
  <c r="D200" i="2"/>
  <c r="V200" i="2"/>
  <c r="X200" i="2"/>
  <c r="W200" i="2"/>
  <c r="D201" i="2"/>
  <c r="V201" i="2"/>
  <c r="X201" i="2"/>
  <c r="W201" i="2"/>
  <c r="D202" i="2"/>
  <c r="V202" i="2"/>
  <c r="X202" i="2"/>
  <c r="W202" i="2"/>
  <c r="B2" i="2"/>
  <c r="A2" i="2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B5" i="2"/>
  <c r="A5" i="2"/>
  <c r="AN68" i="4"/>
  <c r="V68" i="1"/>
  <c r="E68" i="1"/>
  <c r="R55" i="1"/>
  <c r="S55" i="1"/>
  <c r="E55" i="1"/>
  <c r="R57" i="1"/>
  <c r="S57" i="1"/>
  <c r="E57" i="1"/>
  <c r="AN56" i="4"/>
  <c r="V56" i="1"/>
  <c r="E56" i="1"/>
  <c r="AN58" i="4"/>
  <c r="V58" i="1"/>
  <c r="AQ47" i="4"/>
  <c r="W47" i="2"/>
  <c r="X47" i="2"/>
  <c r="AQ46" i="4"/>
  <c r="W46" i="2"/>
  <c r="AQ41" i="4"/>
  <c r="W41" i="2"/>
  <c r="X41" i="2"/>
  <c r="E36" i="1"/>
  <c r="AN36" i="4"/>
  <c r="V36" i="1"/>
  <c r="AN37" i="4"/>
  <c r="V37" i="1"/>
  <c r="R39" i="1"/>
  <c r="S39" i="1"/>
  <c r="AQ39" i="4"/>
  <c r="W39" i="2"/>
  <c r="X39" i="2"/>
  <c r="AN39" i="4"/>
  <c r="V39" i="1"/>
  <c r="R34" i="1"/>
  <c r="S34" i="1"/>
  <c r="AN25" i="4"/>
  <c r="V25" i="1"/>
  <c r="AQ24" i="4"/>
  <c r="W24" i="2"/>
  <c r="AN22" i="4"/>
  <c r="V22" i="1"/>
  <c r="AN21" i="4"/>
  <c r="V21" i="1"/>
  <c r="AQ20" i="4"/>
  <c r="W20" i="2"/>
  <c r="X20" i="2"/>
  <c r="R18" i="1"/>
  <c r="S18" i="1"/>
  <c r="E18" i="1"/>
  <c r="AQ16" i="4"/>
  <c r="W16" i="2"/>
  <c r="X16" i="2"/>
  <c r="AN15" i="4"/>
  <c r="V15" i="1"/>
  <c r="AN5" i="4"/>
  <c r="V5" i="1"/>
  <c r="AN66" i="4"/>
  <c r="V66" i="1"/>
  <c r="X66" i="2"/>
  <c r="R66" i="1"/>
  <c r="S66" i="1"/>
  <c r="R63" i="1"/>
  <c r="S63" i="1"/>
  <c r="E63" i="1"/>
  <c r="AQ57" i="4"/>
  <c r="W57" i="2"/>
  <c r="X57" i="2"/>
  <c r="AN57" i="4"/>
  <c r="V57" i="1"/>
  <c r="AQ55" i="4"/>
  <c r="W55" i="2"/>
  <c r="X55" i="2"/>
  <c r="AN54" i="4"/>
  <c r="V54" i="1"/>
  <c r="AN53" i="4"/>
  <c r="V53" i="1"/>
  <c r="AQ52" i="4"/>
  <c r="W52" i="2"/>
  <c r="X52" i="2"/>
  <c r="AN52" i="4"/>
  <c r="V52" i="1"/>
  <c r="AQ51" i="4"/>
  <c r="W51" i="2"/>
  <c r="X51" i="2"/>
  <c r="AQ50" i="4"/>
  <c r="W50" i="2"/>
  <c r="X50" i="2"/>
  <c r="AQ49" i="4"/>
  <c r="W49" i="2"/>
  <c r="X49" i="2"/>
  <c r="AN49" i="4"/>
  <c r="V49" i="1"/>
  <c r="E48" i="1"/>
  <c r="AN48" i="4"/>
  <c r="V48" i="1"/>
  <c r="AN45" i="4"/>
  <c r="V45" i="1"/>
  <c r="E45" i="1"/>
  <c r="AQ43" i="4"/>
  <c r="W43" i="2"/>
  <c r="X43" i="2"/>
  <c r="R41" i="1"/>
  <c r="S41" i="1"/>
  <c r="E39" i="1"/>
  <c r="AQ37" i="4"/>
  <c r="W37" i="2"/>
  <c r="X37" i="2"/>
  <c r="AN34" i="4"/>
  <c r="V34" i="1"/>
  <c r="AQ30" i="4"/>
  <c r="W30" i="2"/>
  <c r="X30" i="2"/>
  <c r="R30" i="1"/>
  <c r="S30" i="1"/>
  <c r="AQ29" i="4"/>
  <c r="W29" i="2"/>
  <c r="X29" i="2"/>
  <c r="AQ27" i="4"/>
  <c r="W27" i="2"/>
  <c r="X27" i="2"/>
  <c r="AQ19" i="4"/>
  <c r="W19" i="2"/>
  <c r="X19" i="2"/>
  <c r="AN18" i="4"/>
  <c r="V18" i="1"/>
  <c r="AQ14" i="4"/>
  <c r="W14" i="2"/>
  <c r="X14" i="2"/>
  <c r="AN13" i="4"/>
  <c r="V13" i="1"/>
  <c r="R13" i="1"/>
  <c r="S13" i="1"/>
  <c r="E13" i="1"/>
  <c r="AQ13" i="4"/>
  <c r="W13" i="2"/>
  <c r="AQ12" i="4"/>
  <c r="W12" i="2"/>
  <c r="AN10" i="4"/>
  <c r="V10" i="1"/>
  <c r="E10" i="1"/>
  <c r="R5" i="1"/>
  <c r="S5" i="1"/>
  <c r="V48" i="2"/>
  <c r="AQ68" i="4"/>
  <c r="W68" i="2"/>
  <c r="X68" i="2"/>
  <c r="R69" i="1"/>
  <c r="S69" i="1"/>
  <c r="E67" i="1"/>
  <c r="AQ65" i="4"/>
  <c r="W65" i="2"/>
  <c r="X65" i="2"/>
  <c r="AN64" i="4"/>
  <c r="V64" i="1"/>
  <c r="E64" i="1"/>
  <c r="R65" i="1"/>
  <c r="S65" i="1"/>
  <c r="E65" i="1"/>
  <c r="AQ62" i="4"/>
  <c r="W62" i="2"/>
  <c r="X62" i="2"/>
  <c r="AQ61" i="4"/>
  <c r="W61" i="2"/>
  <c r="X61" i="2"/>
  <c r="E61" i="1"/>
  <c r="R62" i="1"/>
  <c r="S62" i="1"/>
  <c r="E62" i="1"/>
  <c r="AN60" i="4"/>
  <c r="V60" i="1"/>
  <c r="E60" i="1"/>
  <c r="AQ60" i="4"/>
  <c r="W60" i="2"/>
  <c r="X60" i="2"/>
  <c r="AQ58" i="4"/>
  <c r="W58" i="2"/>
  <c r="X58" i="2"/>
  <c r="R58" i="1"/>
  <c r="S58" i="1"/>
  <c r="E58" i="1"/>
  <c r="AQ54" i="4"/>
  <c r="W54" i="2"/>
  <c r="X54" i="2"/>
  <c r="R54" i="1"/>
  <c r="S54" i="1"/>
  <c r="AQ53" i="4"/>
  <c r="W53" i="2"/>
  <c r="X53" i="2"/>
  <c r="E53" i="1"/>
  <c r="E52" i="1"/>
  <c r="R51" i="1"/>
  <c r="S51" i="1"/>
  <c r="E51" i="1"/>
  <c r="R50" i="1"/>
  <c r="S50" i="1"/>
  <c r="E50" i="1"/>
  <c r="R49" i="1"/>
  <c r="S49" i="1"/>
  <c r="AN46" i="4"/>
  <c r="V46" i="1"/>
  <c r="X46" i="2"/>
  <c r="R47" i="1"/>
  <c r="S47" i="1"/>
  <c r="E47" i="1"/>
  <c r="AQ45" i="4"/>
  <c r="W45" i="2"/>
  <c r="X45" i="2"/>
  <c r="R46" i="1"/>
  <c r="S46" i="1"/>
  <c r="AQ44" i="4"/>
  <c r="W44" i="2"/>
  <c r="X44" i="2"/>
  <c r="AN44" i="4"/>
  <c r="V44" i="1"/>
  <c r="E44" i="1"/>
  <c r="E43" i="1"/>
  <c r="AQ42" i="4"/>
  <c r="W42" i="2"/>
  <c r="X42" i="2"/>
  <c r="E42" i="1"/>
  <c r="E41" i="1"/>
  <c r="AN41" i="4"/>
  <c r="V41" i="1"/>
  <c r="E40" i="1"/>
  <c r="AN38" i="4"/>
  <c r="V38" i="1"/>
  <c r="E38" i="1"/>
  <c r="AQ38" i="4"/>
  <c r="W38" i="2"/>
  <c r="X38" i="2"/>
  <c r="R37" i="1"/>
  <c r="S37" i="1"/>
  <c r="E37" i="1"/>
  <c r="E35" i="1"/>
  <c r="X35" i="2"/>
  <c r="AQ34" i="4"/>
  <c r="W34" i="2"/>
  <c r="X34" i="2"/>
  <c r="E34" i="1"/>
  <c r="R33" i="1"/>
  <c r="S33" i="1"/>
  <c r="E33" i="1"/>
  <c r="AN30" i="4"/>
  <c r="V30" i="1"/>
  <c r="E29" i="1"/>
  <c r="AQ28" i="4"/>
  <c r="W28" i="2"/>
  <c r="X28" i="2"/>
  <c r="R28" i="1"/>
  <c r="S28" i="1"/>
  <c r="E28" i="1"/>
  <c r="R27" i="1"/>
  <c r="S27" i="1"/>
  <c r="AN27" i="4"/>
  <c r="V27" i="1"/>
  <c r="E26" i="1"/>
  <c r="AQ26" i="4"/>
  <c r="W26" i="2"/>
  <c r="X26" i="2"/>
  <c r="R25" i="1"/>
  <c r="S25" i="1"/>
  <c r="E25" i="1"/>
  <c r="AQ25" i="4"/>
  <c r="W25" i="2"/>
  <c r="X25" i="2"/>
  <c r="R24" i="1"/>
  <c r="S24" i="1"/>
  <c r="E24" i="1"/>
  <c r="X24" i="2"/>
  <c r="AQ23" i="4"/>
  <c r="W23" i="2"/>
  <c r="X23" i="2"/>
  <c r="AN23" i="4"/>
  <c r="V23" i="1"/>
  <c r="R23" i="1"/>
  <c r="S23" i="1"/>
  <c r="R22" i="1"/>
  <c r="S22" i="1"/>
  <c r="E22" i="1"/>
  <c r="R21" i="1"/>
  <c r="S21" i="1"/>
  <c r="E21" i="1"/>
  <c r="X21" i="2"/>
  <c r="AQ18" i="4"/>
  <c r="W18" i="2"/>
  <c r="X18" i="2"/>
  <c r="R16" i="1"/>
  <c r="S16" i="1"/>
  <c r="E16" i="1"/>
  <c r="AQ15" i="4"/>
  <c r="W15" i="2"/>
  <c r="X15" i="2"/>
  <c r="R15" i="1"/>
  <c r="S15" i="1"/>
  <c r="E15" i="1"/>
  <c r="R14" i="1"/>
  <c r="S14" i="1"/>
  <c r="E14" i="1"/>
  <c r="X13" i="2"/>
  <c r="X12" i="2"/>
  <c r="AN12" i="4"/>
  <c r="V12" i="1"/>
  <c r="E12" i="1"/>
  <c r="AQ10" i="4"/>
  <c r="W10" i="2"/>
  <c r="X10" i="2"/>
  <c r="AQ9" i="4"/>
  <c r="W9" i="2"/>
  <c r="X9" i="2"/>
  <c r="R9" i="1"/>
  <c r="S9" i="1"/>
  <c r="E9" i="1"/>
  <c r="AQ8" i="4"/>
  <c r="W8" i="2"/>
  <c r="X8" i="2"/>
  <c r="R8" i="1"/>
  <c r="S8" i="1"/>
  <c r="E8" i="1"/>
  <c r="R7" i="1"/>
  <c r="S7" i="1"/>
  <c r="E7" i="1"/>
  <c r="AN6" i="4"/>
  <c r="V6" i="1"/>
  <c r="R6" i="1"/>
  <c r="S6" i="1"/>
  <c r="E6" i="1"/>
  <c r="AQ6" i="4"/>
  <c r="W6" i="2"/>
  <c r="X6" i="2"/>
  <c r="X183" i="2"/>
  <c r="X199" i="2"/>
  <c r="X191" i="2"/>
  <c r="AQ195" i="4"/>
  <c r="W195" i="2"/>
  <c r="X195" i="2"/>
  <c r="AQ186" i="4"/>
  <c r="W186" i="2"/>
  <c r="X186" i="2"/>
  <c r="AQ170" i="4"/>
  <c r="W170" i="2"/>
  <c r="X170" i="2"/>
  <c r="AQ154" i="4"/>
  <c r="W154" i="2"/>
  <c r="X154" i="2"/>
  <c r="AQ138" i="4"/>
  <c r="W138" i="2"/>
  <c r="X138" i="2"/>
  <c r="AQ122" i="4"/>
  <c r="W122" i="2"/>
  <c r="X122" i="2"/>
  <c r="AQ162" i="4"/>
  <c r="W162" i="2"/>
  <c r="X162" i="2"/>
  <c r="AQ146" i="4"/>
  <c r="W146" i="2"/>
  <c r="X146" i="2"/>
  <c r="AQ130" i="4"/>
  <c r="W130" i="2"/>
  <c r="X130" i="2"/>
  <c r="AN170" i="4"/>
  <c r="V171" i="1"/>
  <c r="AN162" i="4"/>
  <c r="V163" i="1"/>
  <c r="AN154" i="4"/>
  <c r="V155" i="1"/>
  <c r="AN146" i="4"/>
  <c r="V147" i="1"/>
  <c r="AN138" i="4"/>
  <c r="V139" i="1"/>
  <c r="AN130" i="4"/>
  <c r="V131" i="1"/>
  <c r="AN172" i="4"/>
  <c r="V173" i="1"/>
  <c r="AN164" i="4"/>
  <c r="V165" i="1"/>
  <c r="AN156" i="4"/>
  <c r="V157" i="1"/>
  <c r="AN148" i="4"/>
  <c r="V149" i="1"/>
  <c r="AN140" i="4"/>
  <c r="V141" i="1"/>
  <c r="AN132" i="4"/>
  <c r="V133" i="1"/>
  <c r="AN124" i="4"/>
  <c r="V125" i="1"/>
  <c r="AN171" i="4"/>
  <c r="V172" i="1"/>
  <c r="AN163" i="4"/>
  <c r="V164" i="1"/>
  <c r="AN155" i="4"/>
  <c r="V156" i="1"/>
  <c r="AN147" i="4"/>
  <c r="V148" i="1"/>
  <c r="AN139" i="4"/>
  <c r="V140" i="1"/>
  <c r="AN131" i="4"/>
  <c r="V132" i="1"/>
  <c r="AQ56" i="4"/>
  <c r="W56" i="2"/>
  <c r="X56" i="2"/>
  <c r="AQ36" i="4"/>
  <c r="W36" i="2"/>
  <c r="X36" i="2"/>
  <c r="AQ64" i="4"/>
  <c r="W64" i="2"/>
  <c r="X64" i="2"/>
  <c r="AQ40" i="4"/>
  <c r="W40" i="2"/>
  <c r="X40" i="2"/>
  <c r="R102" i="1"/>
  <c r="S102" i="1"/>
  <c r="AQ72" i="4"/>
  <c r="W72" i="2"/>
  <c r="X72" i="2"/>
  <c r="AQ76" i="4"/>
  <c r="W76" i="2"/>
  <c r="X76" i="2"/>
  <c r="AQ48" i="4"/>
  <c r="W48" i="2"/>
  <c r="AQ32" i="4"/>
  <c r="W32" i="2"/>
  <c r="X32" i="2"/>
  <c r="E66" i="1"/>
  <c r="E27" i="1"/>
  <c r="E5" i="1"/>
  <c r="E54" i="1"/>
  <c r="E49" i="1"/>
  <c r="E30" i="1"/>
  <c r="E23" i="1"/>
  <c r="X48" i="2"/>
  <c r="E46" i="1"/>
</calcChain>
</file>

<file path=xl/sharedStrings.xml><?xml version="1.0" encoding="utf-8"?>
<sst xmlns="http://schemas.openxmlformats.org/spreadsheetml/2006/main" count="1993" uniqueCount="145">
  <si>
    <t>Lecture Attendance</t>
  </si>
  <si>
    <t>Total Hours Out</t>
  </si>
  <si>
    <t>Lecture 1</t>
  </si>
  <si>
    <t>Lecture 2</t>
  </si>
  <si>
    <t>Lecture 3</t>
  </si>
  <si>
    <t>Lecture 4</t>
  </si>
  <si>
    <t>Lecture Tardies</t>
  </si>
  <si>
    <t>Total Tardies</t>
  </si>
  <si>
    <t>Tardy Hours Out</t>
  </si>
  <si>
    <t>Excused Hours Out</t>
  </si>
  <si>
    <t>UnEx Lecture Hours Out</t>
  </si>
  <si>
    <t>10% hours out</t>
  </si>
  <si>
    <t>20% hours out</t>
  </si>
  <si>
    <t>Dates</t>
  </si>
  <si>
    <t>Hours</t>
  </si>
  <si>
    <t>Student ID#</t>
  </si>
  <si>
    <t>Program</t>
  </si>
  <si>
    <t>Seat #</t>
  </si>
  <si>
    <t>Lecture 5</t>
  </si>
  <si>
    <t>Lecture 6</t>
  </si>
  <si>
    <t>Lecture 7</t>
  </si>
  <si>
    <t>Lecture 8</t>
  </si>
  <si>
    <t>Lecture 9</t>
  </si>
  <si>
    <t>Timeliness</t>
  </si>
  <si>
    <t>Respectfulness</t>
  </si>
  <si>
    <t>Preparation</t>
  </si>
  <si>
    <t>Attentiveness</t>
  </si>
  <si>
    <t>Compliance</t>
  </si>
  <si>
    <t>Totals</t>
  </si>
  <si>
    <t>Tardy</t>
  </si>
  <si>
    <t>Unexcused Absence</t>
  </si>
  <si>
    <t>No Call/Show</t>
  </si>
  <si>
    <t>Inappropriate Behavior</t>
  </si>
  <si>
    <t>Inappropriate Language</t>
  </si>
  <si>
    <t>Beeper / Phone</t>
  </si>
  <si>
    <t>Equipment Care</t>
  </si>
  <si>
    <t>Eating/Drinking</t>
  </si>
  <si>
    <t>Disrupting Class/Lab</t>
  </si>
  <si>
    <t>Bringing Materials</t>
  </si>
  <si>
    <t>I.D. Badge</t>
  </si>
  <si>
    <t>Sleeping</t>
  </si>
  <si>
    <t>Being Off Task</t>
  </si>
  <si>
    <t>Inappropriate Tech Use</t>
  </si>
  <si>
    <t>Under Influence</t>
  </si>
  <si>
    <t>Cheating/Plagerism</t>
  </si>
  <si>
    <t>Stealing</t>
  </si>
  <si>
    <t>Destruction of Property</t>
  </si>
  <si>
    <t>Lecture Total</t>
  </si>
  <si>
    <t>GPS Final</t>
  </si>
  <si>
    <t>Comments / Documentation</t>
  </si>
  <si>
    <t>Student Name</t>
  </si>
  <si>
    <t>Lab Attendance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</si>
  <si>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</si>
  <si>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</si>
  <si>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</si>
  <si>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</si>
  <si>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</si>
  <si>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</si>
  <si>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</si>
  <si>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</si>
  <si>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</si>
  <si>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</si>
  <si>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Un-Excused Hours</t>
  </si>
  <si>
    <t>Excused Hours</t>
  </si>
  <si>
    <t>Hours Out</t>
  </si>
  <si>
    <t>Lab Tardy Marks</t>
  </si>
  <si>
    <t>Lab GPS Deductions</t>
  </si>
  <si>
    <t>Station #</t>
  </si>
  <si>
    <t>Lab Group #</t>
  </si>
  <si>
    <t>Lab Deductions</t>
  </si>
  <si>
    <t>Lab Hours Out</t>
  </si>
  <si>
    <t>Lecture 10</t>
  </si>
  <si>
    <t>Lecture 11</t>
  </si>
  <si>
    <t>Lab 11</t>
  </si>
  <si>
    <t>MCR DIG1301-L</t>
  </si>
  <si>
    <t>1712</t>
  </si>
  <si>
    <t>Abundez, Jonathan R</t>
  </si>
  <si>
    <t>CAN     </t>
  </si>
  <si>
    <t>Angermeier, Madison M</t>
  </si>
  <si>
    <t>Barney, Daniel </t>
  </si>
  <si>
    <t>GAR     </t>
  </si>
  <si>
    <t>Brannon, Robyn M</t>
  </si>
  <si>
    <t>Cardenas Landeros, Mariana I</t>
  </si>
  <si>
    <t>Carlson, Zachary A</t>
  </si>
  <si>
    <t>Castro-Marce, Katherine </t>
  </si>
  <si>
    <t>Chromiak, Luke J</t>
  </si>
  <si>
    <t>Chu, Chloe A</t>
  </si>
  <si>
    <t>Colon Colon, Pedro A</t>
  </si>
  <si>
    <t>Corbell, Kevin L</t>
  </si>
  <si>
    <t>Cwikiel, Christina L</t>
  </si>
  <si>
    <t>Davis, Markus A</t>
  </si>
  <si>
    <t>Febres Rios, Paola J</t>
  </si>
  <si>
    <t>Goldman, Kevin J</t>
  </si>
  <si>
    <t>Grenga, Joseph </t>
  </si>
  <si>
    <t>Gutierrez, Luis </t>
  </si>
  <si>
    <t>Hall, Brody P</t>
  </si>
  <si>
    <t>Helms, Ross C</t>
  </si>
  <si>
    <t>Henry, Alexander E</t>
  </si>
  <si>
    <t>Hughes, David R</t>
  </si>
  <si>
    <t>Jaramillo, Jennifer </t>
  </si>
  <si>
    <t>Jenkins, Michael J</t>
  </si>
  <si>
    <t>Jones, Joshua P</t>
  </si>
  <si>
    <t>Juliano, Amanda A</t>
  </si>
  <si>
    <t>Krumenacker, Raymond A</t>
  </si>
  <si>
    <t>Long, Angelina D</t>
  </si>
  <si>
    <t>Luu, Hung V</t>
  </si>
  <si>
    <t>Mair, Julianna M</t>
  </si>
  <si>
    <t>Masterson, Kelsey R</t>
  </si>
  <si>
    <t>Mayer, Alexander I</t>
  </si>
  <si>
    <t>McFarland, Jason S</t>
  </si>
  <si>
    <t>Mendez, David M</t>
  </si>
  <si>
    <t>Merkel, Christopher L</t>
  </si>
  <si>
    <t>Mirabelli, Gerard L</t>
  </si>
  <si>
    <t>Pardo, Raul A</t>
  </si>
  <si>
    <t>Plowman, Kyler S</t>
  </si>
  <si>
    <t>Poe, Carson P</t>
  </si>
  <si>
    <t>Price, Melissa J</t>
  </si>
  <si>
    <t>Princewill, Precious C</t>
  </si>
  <si>
    <t>Qing, Yunci </t>
  </si>
  <si>
    <t>Quigley, Nicholas J</t>
  </si>
  <si>
    <t>Rahrig, Campbell S</t>
  </si>
  <si>
    <t>Ricapa Rodriguez, Serggi M</t>
  </si>
  <si>
    <t>Rivera Roman, Jelsyn J</t>
  </si>
  <si>
    <t>Rosato, Nicholas P</t>
  </si>
  <si>
    <t>Shell, James C</t>
  </si>
  <si>
    <t>Smith, Dylan </t>
  </si>
  <si>
    <t>Tan, Brian </t>
  </si>
  <si>
    <t>Thomas, Gabrielle C</t>
  </si>
  <si>
    <t>Torres, Guillermo A</t>
  </si>
  <si>
    <t>VanBuren, Mariah S</t>
  </si>
  <si>
    <t>Yarnot, Zachary Q</t>
  </si>
  <si>
    <t>Zhang, Fan </t>
  </si>
  <si>
    <t>Hill, Chandler</t>
  </si>
  <si>
    <t>X</t>
  </si>
  <si>
    <t>Araoka, Kohei [KO HEY]</t>
  </si>
  <si>
    <t>Herdy, Rebeca R [BEN]</t>
  </si>
  <si>
    <t>Khalil, Kristi L [NATE]</t>
  </si>
  <si>
    <t>Nguyen, Thuy Lien [LEE]</t>
  </si>
  <si>
    <t>E</t>
  </si>
  <si>
    <t>Strong-Moore, James L</t>
  </si>
  <si>
    <t>Williams, Richard A [TONY]</t>
  </si>
  <si>
    <t>Wilson, Samantha G [SAM]</t>
  </si>
  <si>
    <t>Karadsheh, Rasheed M [JOEL]</t>
  </si>
  <si>
    <t>T</t>
  </si>
  <si>
    <t>LoRusso, Alexander C [ALEX]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</si>
</sst>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;@"/>
    <numFmt numFmtId="165" formatCode="m/d;@"/>
  </numFmts>
  <fonts count="26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4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name val="Arial"/>
      <family val="2"/>
    </font>
    <font>
      <b/>
      <sz val="10"/>
      <color indexed="51"/>
      <name val="Tahoma"/>
      <family val="2"/>
    </font>
    <font>
      <b/>
      <sz val="12"/>
      <name val="Tahoma"/>
      <family val="2"/>
    </font>
    <font>
      <b/>
      <sz val="8"/>
      <name val="Tahoma"/>
      <family val="2"/>
    </font>
    <font>
      <sz val="12"/>
      <color indexed="51"/>
      <name val="Tahoma"/>
      <family val="2"/>
    </font>
    <font>
      <sz val="10"/>
      <color indexed="51"/>
      <name val="Tahoma"/>
      <family val="2"/>
    </font>
    <font>
      <sz val="10"/>
      <color theme="1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9"/>
      <name val="Tahoma"/>
      <family val="2"/>
    </font>
    <font>
      <b/>
      <sz val="10"/>
      <color indexed="8"/>
      <name val="Tahoma"/>
      <family val="2"/>
    </font>
    <font>
      <b/>
      <sz val="10"/>
      <color indexed="9"/>
      <name val="Tahoma"/>
      <family val="2"/>
    </font>
    <font>
      <sz val="6"/>
      <color indexed="9"/>
      <name val="Tahoma"/>
      <family val="2"/>
    </font>
    <font>
      <sz val="6"/>
      <name val="Tahoma"/>
      <family val="2"/>
    </font>
    <font>
      <sz val="9"/>
      <color indexed="9"/>
      <name val="Tahoma"/>
      <family val="2"/>
    </font>
    <font>
      <sz val="9"/>
      <name val="Tahoma"/>
      <family val="2"/>
    </font>
    <font>
      <b/>
      <sz val="8"/>
      <color indexed="9"/>
      <name val="Tahoma"/>
      <family val="2"/>
    </font>
    <font>
      <sz val="12"/>
      <name val="Tahoma"/>
      <family val="2"/>
    </font>
    <font>
      <sz val="11"/>
      <color theme="1"/>
      <name val="Calibri"/>
      <family val="2"/>
      <scheme val="minor"/>
    </font>
    <font>
      <sz val="10"/>
      <color theme="7" tint="-0.249977111117893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5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</borders>
  <cellStyleXfs count="38">
    <xf numFmtId="0" fontId="0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73">
    <xf numFmtId="0" fontId="0" fillId="0" borderId="0" xfId="0"/>
    <xf numFmtId="16" fontId="2" fillId="2" borderId="1" xfId="1" applyNumberFormat="1" applyFont="1" applyFill="1" applyBorder="1" applyAlignment="1" applyProtection="1">
      <alignment horizontal="left"/>
      <protection locked="0"/>
    </xf>
    <xf numFmtId="49" fontId="3" fillId="2" borderId="2" xfId="1" applyNumberFormat="1" applyFont="1" applyFill="1" applyBorder="1" applyAlignment="1" applyProtection="1">
      <alignment horizontal="left" vertical="justify"/>
      <protection locked="0"/>
    </xf>
    <xf numFmtId="16" fontId="3" fillId="2" borderId="0" xfId="1" applyNumberFormat="1" applyFont="1" applyFill="1" applyBorder="1" applyAlignment="1" applyProtection="1">
      <alignment horizontal="left" vertical="justify"/>
      <protection locked="0"/>
    </xf>
    <xf numFmtId="16" fontId="3" fillId="2" borderId="3" xfId="1" applyNumberFormat="1" applyFont="1" applyFill="1" applyBorder="1" applyAlignment="1" applyProtection="1">
      <alignment horizontal="left" vertical="justify"/>
      <protection locked="0"/>
    </xf>
    <xf numFmtId="0" fontId="4" fillId="2" borderId="0" xfId="0" applyFont="1" applyFill="1" applyBorder="1" applyAlignment="1" applyProtection="1">
      <alignment horizontal="center"/>
      <protection locked="0"/>
    </xf>
    <xf numFmtId="49" fontId="4" fillId="2" borderId="8" xfId="1" applyNumberFormat="1" applyFont="1" applyFill="1" applyBorder="1" applyAlignment="1" applyProtection="1">
      <alignment horizontal="right"/>
      <protection locked="0"/>
    </xf>
    <xf numFmtId="16" fontId="4" fillId="2" borderId="0" xfId="1" applyNumberFormat="1" applyFont="1" applyFill="1" applyBorder="1" applyAlignment="1" applyProtection="1">
      <alignment horizontal="right"/>
      <protection locked="0"/>
    </xf>
    <xf numFmtId="16" fontId="4" fillId="2" borderId="3" xfId="1" applyNumberFormat="1" applyFont="1" applyFill="1" applyBorder="1" applyAlignment="1" applyProtection="1">
      <alignment horizontal="right"/>
      <protection locked="0"/>
    </xf>
    <xf numFmtId="49" fontId="4" fillId="2" borderId="6" xfId="1" applyNumberFormat="1" applyFont="1" applyFill="1" applyBorder="1" applyAlignment="1" applyProtection="1">
      <alignment horizontal="center" vertical="justify"/>
      <protection locked="0"/>
    </xf>
    <xf numFmtId="49" fontId="4" fillId="2" borderId="13" xfId="1" applyNumberFormat="1" applyFont="1" applyFill="1" applyBorder="1" applyAlignment="1" applyProtection="1">
      <alignment horizontal="right"/>
      <protection locked="0"/>
    </xf>
    <xf numFmtId="0" fontId="5" fillId="5" borderId="14" xfId="0" applyFont="1" applyFill="1" applyBorder="1" applyAlignment="1">
      <alignment horizontal="center"/>
    </xf>
    <xf numFmtId="0" fontId="7" fillId="5" borderId="14" xfId="0" applyFont="1" applyFill="1" applyBorder="1" applyAlignment="1" applyProtection="1">
      <alignment horizontal="center"/>
      <protection locked="0"/>
    </xf>
    <xf numFmtId="16" fontId="8" fillId="2" borderId="6" xfId="1" applyNumberFormat="1" applyFont="1" applyFill="1" applyBorder="1" applyAlignment="1" applyProtection="1">
      <alignment horizontal="left" wrapText="1"/>
      <protection locked="0"/>
    </xf>
    <xf numFmtId="49" fontId="9" fillId="2" borderId="13" xfId="1" applyNumberFormat="1" applyFont="1" applyFill="1" applyBorder="1" applyAlignment="1" applyProtection="1">
      <alignment horizontal="center" vertical="justify" textRotation="90"/>
      <protection locked="0"/>
    </xf>
    <xf numFmtId="16" fontId="9" fillId="2" borderId="15" xfId="1" applyNumberFormat="1" applyFont="1" applyFill="1" applyBorder="1" applyAlignment="1" applyProtection="1">
      <alignment horizontal="center" vertical="justify" textRotation="90"/>
      <protection locked="0"/>
    </xf>
    <xf numFmtId="16" fontId="9" fillId="2" borderId="16" xfId="1" applyNumberFormat="1" applyFont="1" applyFill="1" applyBorder="1" applyAlignment="1" applyProtection="1">
      <alignment horizontal="center" vertical="justify" textRotation="90"/>
      <protection locked="0"/>
    </xf>
    <xf numFmtId="16" fontId="8" fillId="2" borderId="15" xfId="1" applyNumberFormat="1" applyFont="1" applyFill="1" applyBorder="1" applyAlignment="1">
      <alignment horizontal="center" vertical="justify"/>
    </xf>
    <xf numFmtId="0" fontId="10" fillId="2" borderId="9" xfId="0" applyFont="1" applyFill="1" applyBorder="1" applyAlignment="1" applyProtection="1">
      <alignment horizontal="center"/>
      <protection locked="0"/>
    </xf>
    <xf numFmtId="0" fontId="5" fillId="2" borderId="17" xfId="0" applyFont="1" applyFill="1" applyBorder="1" applyAlignment="1">
      <alignment horizontal="center"/>
    </xf>
    <xf numFmtId="0" fontId="5" fillId="2" borderId="0" xfId="0" applyFont="1" applyFill="1" applyBorder="1"/>
    <xf numFmtId="0" fontId="5" fillId="0" borderId="0" xfId="0" applyFont="1" applyFill="1" applyBorder="1" applyAlignment="1">
      <alignment horizontal="center"/>
    </xf>
    <xf numFmtId="49" fontId="0" fillId="0" borderId="0" xfId="0" applyNumberFormat="1"/>
    <xf numFmtId="0" fontId="5" fillId="0" borderId="17" xfId="0" applyFont="1" applyFill="1" applyBorder="1" applyAlignment="1">
      <alignment horizontal="center"/>
    </xf>
    <xf numFmtId="0" fontId="12" fillId="0" borderId="17" xfId="0" applyNumberFormat="1" applyFont="1" applyBorder="1"/>
    <xf numFmtId="49" fontId="12" fillId="0" borderId="17" xfId="0" applyNumberFormat="1" applyFont="1" applyBorder="1"/>
    <xf numFmtId="0" fontId="12" fillId="0" borderId="20" xfId="0" applyNumberFormat="1" applyFont="1" applyBorder="1"/>
    <xf numFmtId="0" fontId="12" fillId="0" borderId="6" xfId="0" applyNumberFormat="1" applyFont="1" applyBorder="1"/>
    <xf numFmtId="49" fontId="12" fillId="0" borderId="6" xfId="0" applyNumberFormat="1" applyFont="1" applyBorder="1"/>
    <xf numFmtId="0" fontId="12" fillId="0" borderId="21" xfId="0" applyNumberFormat="1" applyFont="1" applyBorder="1"/>
    <xf numFmtId="0" fontId="0" fillId="0" borderId="0" xfId="0" applyBorder="1"/>
    <xf numFmtId="49" fontId="0" fillId="0" borderId="0" xfId="0" applyNumberFormat="1" applyBorder="1"/>
    <xf numFmtId="0" fontId="4" fillId="2" borderId="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17" fillId="5" borderId="22" xfId="0" applyFont="1" applyFill="1" applyBorder="1" applyAlignment="1" applyProtection="1">
      <alignment horizontal="centerContinuous"/>
    </xf>
    <xf numFmtId="0" fontId="17" fillId="5" borderId="23" xfId="0" applyFont="1" applyFill="1" applyBorder="1" applyAlignment="1" applyProtection="1">
      <alignment horizontal="centerContinuous"/>
    </xf>
    <xf numFmtId="0" fontId="17" fillId="5" borderId="24" xfId="0" applyFont="1" applyFill="1" applyBorder="1" applyAlignment="1" applyProtection="1">
      <alignment horizontal="centerContinuous"/>
    </xf>
    <xf numFmtId="0" fontId="17" fillId="5" borderId="25" xfId="0" applyFont="1" applyFill="1" applyBorder="1" applyAlignment="1" applyProtection="1"/>
    <xf numFmtId="0" fontId="17" fillId="5" borderId="26" xfId="0" applyFont="1" applyFill="1" applyBorder="1" applyAlignment="1" applyProtection="1"/>
    <xf numFmtId="0" fontId="5" fillId="2" borderId="25" xfId="0" applyFont="1" applyFill="1" applyBorder="1" applyAlignment="1" applyProtection="1">
      <alignment horizontal="centerContinuous"/>
    </xf>
    <xf numFmtId="0" fontId="5" fillId="2" borderId="30" xfId="0" applyFont="1" applyFill="1" applyBorder="1" applyAlignment="1" applyProtection="1">
      <alignment horizontal="centerContinuous"/>
    </xf>
    <xf numFmtId="0" fontId="15" fillId="5" borderId="4" xfId="0" applyFont="1" applyFill="1" applyBorder="1" applyAlignment="1">
      <alignment horizontal="center"/>
    </xf>
    <xf numFmtId="0" fontId="15" fillId="5" borderId="18" xfId="0" applyFont="1" applyFill="1" applyBorder="1" applyAlignment="1" applyProtection="1">
      <alignment horizontal="left" wrapText="1"/>
      <protection locked="0"/>
    </xf>
    <xf numFmtId="0" fontId="4" fillId="2" borderId="17" xfId="0" applyFont="1" applyFill="1" applyBorder="1" applyAlignment="1">
      <alignment horizontal="center"/>
    </xf>
    <xf numFmtId="0" fontId="15" fillId="5" borderId="17" xfId="0" applyFont="1" applyFill="1" applyBorder="1" applyAlignment="1" applyProtection="1">
      <alignment horizontal="center" textRotation="90"/>
    </xf>
    <xf numFmtId="0" fontId="15" fillId="5" borderId="30" xfId="0" applyFont="1" applyFill="1" applyBorder="1" applyAlignment="1" applyProtection="1">
      <alignment horizontal="center" textRotation="90"/>
    </xf>
    <xf numFmtId="0" fontId="5" fillId="2" borderId="31" xfId="0" applyFont="1" applyFill="1" applyBorder="1" applyAlignment="1" applyProtection="1">
      <alignment horizontal="center" textRotation="90"/>
    </xf>
    <xf numFmtId="0" fontId="5" fillId="2" borderId="32" xfId="0" applyFont="1" applyFill="1" applyBorder="1" applyAlignment="1" applyProtection="1">
      <alignment horizontal="center" textRotation="90"/>
    </xf>
    <xf numFmtId="0" fontId="5" fillId="2" borderId="33" xfId="0" applyFont="1" applyFill="1" applyBorder="1" applyAlignment="1" applyProtection="1">
      <alignment horizontal="center" textRotation="90"/>
    </xf>
    <xf numFmtId="0" fontId="5" fillId="2" borderId="34" xfId="0" applyFont="1" applyFill="1" applyBorder="1" applyAlignment="1" applyProtection="1">
      <alignment horizontal="center" textRotation="90"/>
    </xf>
    <xf numFmtId="0" fontId="5" fillId="2" borderId="35" xfId="0" applyFont="1" applyFill="1" applyBorder="1" applyAlignment="1" applyProtection="1">
      <alignment horizontal="center" textRotation="90"/>
    </xf>
    <xf numFmtId="0" fontId="15" fillId="5" borderId="31" xfId="0" applyFont="1" applyFill="1" applyBorder="1" applyAlignment="1" applyProtection="1">
      <alignment horizontal="center" textRotation="90"/>
    </xf>
    <xf numFmtId="0" fontId="15" fillId="5" borderId="35" xfId="0" applyFont="1" applyFill="1" applyBorder="1" applyAlignment="1" applyProtection="1">
      <alignment horizontal="center" textRotation="90"/>
    </xf>
    <xf numFmtId="0" fontId="5" fillId="2" borderId="30" xfId="0" applyFont="1" applyFill="1" applyBorder="1" applyAlignment="1" applyProtection="1">
      <alignment horizontal="center" textRotation="90"/>
    </xf>
    <xf numFmtId="0" fontId="15" fillId="5" borderId="23" xfId="0" applyFont="1" applyFill="1" applyBorder="1" applyAlignment="1" applyProtection="1">
      <alignment horizontal="center" textRotation="90"/>
    </xf>
    <xf numFmtId="0" fontId="4" fillId="2" borderId="31" xfId="0" applyFont="1" applyFill="1" applyBorder="1" applyAlignment="1" applyProtection="1">
      <alignment horizontal="center" textRotation="90"/>
    </xf>
    <xf numFmtId="0" fontId="4" fillId="2" borderId="34" xfId="0" applyFont="1" applyFill="1" applyBorder="1" applyAlignment="1" applyProtection="1">
      <alignment horizontal="center" textRotation="90"/>
    </xf>
    <xf numFmtId="0" fontId="4" fillId="5" borderId="9" xfId="0" applyFont="1" applyFill="1" applyBorder="1"/>
    <xf numFmtId="0" fontId="17" fillId="5" borderId="0" xfId="0" applyFont="1" applyFill="1" applyBorder="1" applyAlignment="1" applyProtection="1">
      <alignment horizontal="left" wrapText="1"/>
      <protection locked="0"/>
    </xf>
    <xf numFmtId="0" fontId="4" fillId="2" borderId="6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18" fillId="5" borderId="6" xfId="0" applyFont="1" applyFill="1" applyBorder="1" applyAlignment="1" applyProtection="1">
      <alignment horizontal="center"/>
    </xf>
    <xf numFmtId="0" fontId="18" fillId="5" borderId="0" xfId="0" applyFont="1" applyFill="1" applyBorder="1" applyAlignment="1" applyProtection="1">
      <alignment horizontal="center"/>
    </xf>
    <xf numFmtId="0" fontId="19" fillId="2" borderId="19" xfId="0" applyFont="1" applyFill="1" applyBorder="1" applyAlignment="1" applyProtection="1">
      <alignment horizontal="center"/>
    </xf>
    <xf numFmtId="0" fontId="19" fillId="2" borderId="12" xfId="0" applyFont="1" applyFill="1" applyBorder="1" applyAlignment="1" applyProtection="1">
      <alignment horizontal="center"/>
    </xf>
    <xf numFmtId="0" fontId="19" fillId="2" borderId="7" xfId="0" applyFont="1" applyFill="1" applyBorder="1" applyAlignment="1" applyProtection="1">
      <alignment horizontal="center"/>
    </xf>
    <xf numFmtId="0" fontId="18" fillId="5" borderId="19" xfId="0" applyFont="1" applyFill="1" applyBorder="1" applyAlignment="1" applyProtection="1">
      <alignment horizontal="center"/>
    </xf>
    <xf numFmtId="0" fontId="18" fillId="5" borderId="7" xfId="0" applyFont="1" applyFill="1" applyBorder="1" applyAlignment="1" applyProtection="1">
      <alignment horizontal="center"/>
    </xf>
    <xf numFmtId="0" fontId="19" fillId="2" borderId="0" xfId="0" applyFont="1" applyFill="1" applyBorder="1" applyAlignment="1" applyProtection="1">
      <alignment horizontal="center"/>
    </xf>
    <xf numFmtId="0" fontId="4" fillId="2" borderId="19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4" fillId="5" borderId="0" xfId="0" applyFont="1" applyFill="1" applyBorder="1" applyAlignment="1">
      <alignment horizontal="center"/>
    </xf>
    <xf numFmtId="0" fontId="19" fillId="5" borderId="0" xfId="0" applyFont="1" applyFill="1" applyBorder="1" applyAlignment="1" applyProtection="1">
      <alignment horizontal="center"/>
    </xf>
    <xf numFmtId="0" fontId="4" fillId="5" borderId="0" xfId="0" applyFont="1" applyFill="1" applyBorder="1" applyAlignment="1" applyProtection="1">
      <alignment horizontal="center"/>
    </xf>
    <xf numFmtId="0" fontId="4" fillId="5" borderId="0" xfId="0" applyFont="1" applyFill="1" applyBorder="1"/>
    <xf numFmtId="0" fontId="5" fillId="2" borderId="36" xfId="0" applyFont="1" applyFill="1" applyBorder="1"/>
    <xf numFmtId="0" fontId="5" fillId="2" borderId="36" xfId="0" applyFont="1" applyFill="1" applyBorder="1" applyAlignment="1">
      <alignment horizontal="center"/>
    </xf>
    <xf numFmtId="0" fontId="5" fillId="2" borderId="36" xfId="0" applyFont="1" applyFill="1" applyBorder="1" applyProtection="1"/>
    <xf numFmtId="0" fontId="5" fillId="0" borderId="36" xfId="0" applyFont="1" applyBorder="1" applyAlignment="1" applyProtection="1">
      <alignment vertical="top"/>
      <protection locked="0"/>
    </xf>
    <xf numFmtId="0" fontId="5" fillId="0" borderId="14" xfId="0" applyFont="1" applyBorder="1" applyAlignment="1" applyProtection="1">
      <alignment vertical="top"/>
      <protection locked="0"/>
    </xf>
    <xf numFmtId="0" fontId="5" fillId="2" borderId="36" xfId="0" applyFont="1" applyFill="1" applyBorder="1" applyAlignment="1" applyProtection="1">
      <alignment horizontal="center" vertical="top"/>
    </xf>
    <xf numFmtId="0" fontId="5" fillId="2" borderId="22" xfId="0" applyFont="1" applyFill="1" applyBorder="1" applyAlignment="1" applyProtection="1">
      <alignment horizontal="center" vertical="top"/>
    </xf>
    <xf numFmtId="0" fontId="5" fillId="5" borderId="37" xfId="0" applyFont="1" applyFill="1" applyBorder="1" applyAlignment="1">
      <alignment vertical="top"/>
    </xf>
    <xf numFmtId="165" fontId="5" fillId="0" borderId="36" xfId="0" applyNumberFormat="1" applyFont="1" applyFill="1" applyBorder="1" applyAlignment="1" applyProtection="1">
      <alignment horizontal="left" vertical="top" wrapText="1"/>
      <protection locked="0"/>
    </xf>
    <xf numFmtId="0" fontId="5" fillId="2" borderId="17" xfId="0" applyFont="1" applyFill="1" applyBorder="1" applyProtection="1"/>
    <xf numFmtId="0" fontId="5" fillId="0" borderId="17" xfId="0" applyFont="1" applyBorder="1" applyAlignment="1" applyProtection="1">
      <alignment vertical="top"/>
      <protection locked="0"/>
    </xf>
    <xf numFmtId="0" fontId="5" fillId="2" borderId="17" xfId="0" applyFont="1" applyFill="1" applyBorder="1" applyAlignment="1" applyProtection="1">
      <alignment horizontal="center" vertical="top"/>
    </xf>
    <xf numFmtId="165" fontId="5" fillId="0" borderId="17" xfId="0" applyNumberFormat="1" applyFont="1" applyFill="1" applyBorder="1" applyAlignment="1" applyProtection="1">
      <alignment horizontal="left" vertical="top" wrapText="1"/>
      <protection locked="0"/>
    </xf>
    <xf numFmtId="165" fontId="5" fillId="0" borderId="17" xfId="0" applyNumberFormat="1" applyFont="1" applyBorder="1" applyAlignment="1" applyProtection="1">
      <alignment horizontal="left" vertical="top" wrapText="1"/>
      <protection locked="0"/>
    </xf>
    <xf numFmtId="0" fontId="5" fillId="0" borderId="17" xfId="0" applyFont="1" applyBorder="1" applyAlignment="1" applyProtection="1">
      <alignment horizontal="left"/>
      <protection locked="0"/>
    </xf>
    <xf numFmtId="0" fontId="5" fillId="5" borderId="9" xfId="0" applyFont="1" applyFill="1" applyBorder="1"/>
    <xf numFmtId="0" fontId="5" fillId="0" borderId="0" xfId="0" applyFont="1" applyBorder="1" applyAlignment="1" applyProtection="1">
      <alignment horizontal="left"/>
      <protection locked="0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Protection="1">
      <protection locked="0"/>
    </xf>
    <xf numFmtId="0" fontId="5" fillId="2" borderId="0" xfId="0" applyFont="1" applyFill="1" applyBorder="1" applyAlignment="1" applyProtection="1">
      <alignment horizontal="center"/>
    </xf>
    <xf numFmtId="0" fontId="5" fillId="2" borderId="0" xfId="0" applyFont="1" applyFill="1" applyAlignment="1" applyProtection="1">
      <alignment horizontal="center"/>
    </xf>
    <xf numFmtId="16" fontId="4" fillId="2" borderId="11" xfId="1" applyNumberFormat="1" applyFont="1" applyFill="1" applyBorder="1" applyAlignment="1">
      <alignment horizontal="center" textRotation="90"/>
    </xf>
    <xf numFmtId="16" fontId="4" fillId="4" borderId="11" xfId="1" applyNumberFormat="1" applyFont="1" applyFill="1" applyBorder="1" applyAlignment="1">
      <alignment horizontal="center"/>
    </xf>
    <xf numFmtId="16" fontId="4" fillId="2" borderId="38" xfId="1" applyNumberFormat="1" applyFont="1" applyFill="1" applyBorder="1" applyAlignment="1">
      <alignment horizontal="center"/>
    </xf>
    <xf numFmtId="0" fontId="5" fillId="0" borderId="39" xfId="1" applyNumberFormat="1" applyFont="1" applyFill="1" applyBorder="1" applyAlignment="1" applyProtection="1">
      <alignment horizontal="center"/>
      <protection locked="0"/>
    </xf>
    <xf numFmtId="0" fontId="5" fillId="0" borderId="39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49" fontId="4" fillId="2" borderId="20" xfId="0" applyNumberFormat="1" applyFont="1" applyFill="1" applyBorder="1" applyAlignment="1">
      <alignment horizontal="center"/>
    </xf>
    <xf numFmtId="0" fontId="4" fillId="3" borderId="4" xfId="1" applyFont="1" applyFill="1" applyBorder="1" applyAlignment="1" applyProtection="1">
      <alignment horizontal="center" textRotation="90"/>
      <protection locked="0"/>
    </xf>
    <xf numFmtId="1" fontId="7" fillId="5" borderId="9" xfId="1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16" fontId="3" fillId="2" borderId="1" xfId="1" applyNumberFormat="1" applyFont="1" applyFill="1" applyBorder="1" applyAlignment="1">
      <alignment horizontal="left"/>
    </xf>
    <xf numFmtId="16" fontId="3" fillId="2" borderId="40" xfId="1" applyNumberFormat="1" applyFont="1" applyFill="1" applyBorder="1" applyAlignment="1">
      <alignment horizontal="left" vertical="justify"/>
    </xf>
    <xf numFmtId="16" fontId="3" fillId="2" borderId="20" xfId="1" applyNumberFormat="1" applyFont="1" applyFill="1" applyBorder="1" applyAlignment="1" applyProtection="1">
      <alignment horizontal="center" vertical="justify"/>
      <protection locked="0"/>
    </xf>
    <xf numFmtId="0" fontId="4" fillId="5" borderId="0" xfId="0" applyFont="1" applyFill="1" applyBorder="1" applyAlignment="1">
      <alignment horizontal="center" textRotation="90" wrapText="1"/>
    </xf>
    <xf numFmtId="0" fontId="17" fillId="5" borderId="18" xfId="0" applyFont="1" applyFill="1" applyBorder="1" applyAlignment="1">
      <alignment horizontal="left" vertical="top"/>
    </xf>
    <xf numFmtId="0" fontId="17" fillId="5" borderId="18" xfId="0" applyFont="1" applyFill="1" applyBorder="1" applyAlignment="1">
      <alignment horizontal="center" vertical="top"/>
    </xf>
    <xf numFmtId="0" fontId="17" fillId="5" borderId="18" xfId="0" applyFont="1" applyFill="1" applyBorder="1" applyAlignment="1" applyProtection="1">
      <alignment horizontal="center" vertical="top"/>
      <protection locked="0"/>
    </xf>
    <xf numFmtId="0" fontId="17" fillId="5" borderId="18" xfId="0" applyFont="1" applyFill="1" applyBorder="1" applyAlignment="1" applyProtection="1">
      <alignment vertical="top"/>
    </xf>
    <xf numFmtId="0" fontId="15" fillId="5" borderId="4" xfId="0" applyFont="1" applyFill="1" applyBorder="1" applyAlignment="1" applyProtection="1">
      <alignment horizontal="center"/>
    </xf>
    <xf numFmtId="0" fontId="5" fillId="5" borderId="5" xfId="0" applyFont="1" applyFill="1" applyBorder="1" applyProtection="1"/>
    <xf numFmtId="0" fontId="5" fillId="0" borderId="0" xfId="0" applyFont="1" applyFill="1" applyBorder="1"/>
    <xf numFmtId="16" fontId="3" fillId="2" borderId="20" xfId="1" applyNumberFormat="1" applyFont="1" applyFill="1" applyBorder="1" applyAlignment="1">
      <alignment horizontal="left" vertical="justify"/>
    </xf>
    <xf numFmtId="16" fontId="4" fillId="2" borderId="20" xfId="1" applyNumberFormat="1" applyFont="1" applyFill="1" applyBorder="1" applyAlignment="1" applyProtection="1">
      <alignment horizontal="right"/>
      <protection locked="0"/>
    </xf>
    <xf numFmtId="0" fontId="5" fillId="5" borderId="0" xfId="0" applyFont="1" applyFill="1" applyBorder="1" applyAlignment="1">
      <alignment horizontal="center"/>
    </xf>
    <xf numFmtId="0" fontId="22" fillId="5" borderId="0" xfId="0" applyFont="1" applyFill="1" applyBorder="1" applyAlignment="1" applyProtection="1"/>
    <xf numFmtId="0" fontId="15" fillId="5" borderId="9" xfId="0" applyFont="1" applyFill="1" applyBorder="1" applyAlignment="1" applyProtection="1">
      <alignment horizontal="center"/>
    </xf>
    <xf numFmtId="0" fontId="5" fillId="5" borderId="10" xfId="0" applyFont="1" applyFill="1" applyBorder="1" applyProtection="1"/>
    <xf numFmtId="16" fontId="4" fillId="2" borderId="20" xfId="1" applyNumberFormat="1" applyFont="1" applyFill="1" applyBorder="1" applyAlignment="1">
      <alignment horizontal="left" vertical="justify"/>
    </xf>
    <xf numFmtId="16" fontId="4" fillId="2" borderId="21" xfId="1" applyNumberFormat="1" applyFont="1" applyFill="1" applyBorder="1" applyAlignment="1">
      <alignment horizontal="left" vertical="justify"/>
    </xf>
    <xf numFmtId="16" fontId="4" fillId="2" borderId="21" xfId="1" applyNumberFormat="1" applyFont="1" applyFill="1" applyBorder="1" applyAlignment="1" applyProtection="1">
      <alignment horizontal="right"/>
      <protection locked="0"/>
    </xf>
    <xf numFmtId="1" fontId="7" fillId="5" borderId="0" xfId="1" applyNumberFormat="1" applyFont="1" applyFill="1" applyBorder="1" applyAlignment="1" applyProtection="1">
      <alignment horizontal="center"/>
      <protection locked="0"/>
    </xf>
    <xf numFmtId="1" fontId="7" fillId="5" borderId="0" xfId="1" applyNumberFormat="1" applyFont="1" applyFill="1" applyBorder="1" applyAlignment="1">
      <alignment horizontal="center"/>
    </xf>
    <xf numFmtId="16" fontId="4" fillId="5" borderId="46" xfId="1" applyNumberFormat="1" applyFont="1" applyFill="1" applyBorder="1" applyAlignment="1">
      <alignment horizontal="center"/>
    </xf>
    <xf numFmtId="0" fontId="23" fillId="5" borderId="17" xfId="0" applyFont="1" applyFill="1" applyBorder="1" applyAlignment="1">
      <alignment horizontal="center"/>
    </xf>
    <xf numFmtId="0" fontId="23" fillId="5" borderId="0" xfId="0" applyFont="1" applyFill="1" applyBorder="1" applyAlignment="1">
      <alignment horizontal="center"/>
    </xf>
    <xf numFmtId="16" fontId="8" fillId="2" borderId="17" xfId="1" applyNumberFormat="1" applyFont="1" applyFill="1" applyBorder="1" applyAlignment="1">
      <alignment horizontal="left" vertical="justify"/>
    </xf>
    <xf numFmtId="16" fontId="9" fillId="2" borderId="20" xfId="1" applyNumberFormat="1" applyFont="1" applyFill="1" applyBorder="1" applyAlignment="1">
      <alignment horizontal="center" vertical="justify" textRotation="90"/>
    </xf>
    <xf numFmtId="16" fontId="9" fillId="2" borderId="20" xfId="1" applyNumberFormat="1" applyFont="1" applyFill="1" applyBorder="1" applyAlignment="1" applyProtection="1">
      <alignment horizontal="center" vertical="justify" textRotation="90"/>
      <protection locked="0"/>
    </xf>
    <xf numFmtId="16" fontId="11" fillId="2" borderId="37" xfId="1" applyNumberFormat="1" applyFont="1" applyFill="1" applyBorder="1" applyAlignment="1" applyProtection="1">
      <alignment horizontal="center"/>
      <protection locked="0"/>
    </xf>
    <xf numFmtId="16" fontId="11" fillId="2" borderId="17" xfId="1" applyNumberFormat="1" applyFont="1" applyFill="1" applyBorder="1" applyAlignment="1">
      <alignment horizontal="center"/>
    </xf>
    <xf numFmtId="16" fontId="4" fillId="2" borderId="49" xfId="1" applyNumberFormat="1" applyFont="1" applyFill="1" applyBorder="1" applyAlignment="1">
      <alignment horizontal="center"/>
    </xf>
    <xf numFmtId="0" fontId="23" fillId="2" borderId="17" xfId="0" applyFont="1" applyFill="1" applyBorder="1" applyAlignment="1">
      <alignment horizontal="center"/>
    </xf>
    <xf numFmtId="0" fontId="23" fillId="5" borderId="14" xfId="0" applyFont="1" applyFill="1" applyBorder="1" applyAlignment="1">
      <alignment horizontal="center"/>
    </xf>
    <xf numFmtId="0" fontId="20" fillId="5" borderId="0" xfId="0" applyFont="1" applyFill="1" applyBorder="1" applyAlignment="1" applyProtection="1">
      <alignment textRotation="90"/>
    </xf>
    <xf numFmtId="0" fontId="4" fillId="5" borderId="9" xfId="0" applyFont="1" applyFill="1" applyBorder="1" applyProtection="1"/>
    <xf numFmtId="0" fontId="5" fillId="2" borderId="17" xfId="0" applyFont="1" applyFill="1" applyBorder="1"/>
    <xf numFmtId="0" fontId="5" fillId="0" borderId="20" xfId="0" applyFont="1" applyFill="1" applyBorder="1"/>
    <xf numFmtId="0" fontId="5" fillId="0" borderId="20" xfId="0" applyFont="1" applyFill="1" applyBorder="1" applyAlignment="1" applyProtection="1">
      <alignment horizontal="center"/>
      <protection locked="0"/>
    </xf>
    <xf numFmtId="0" fontId="5" fillId="0" borderId="20" xfId="1" applyNumberFormat="1" applyFont="1" applyFill="1" applyBorder="1" applyAlignment="1" applyProtection="1">
      <alignment horizontal="center"/>
      <protection locked="0"/>
    </xf>
    <xf numFmtId="0" fontId="5" fillId="2" borderId="49" xfId="1" applyNumberFormat="1" applyFont="1" applyFill="1" applyBorder="1" applyAlignment="1">
      <alignment horizontal="center"/>
    </xf>
    <xf numFmtId="0" fontId="5" fillId="2" borderId="17" xfId="1" applyNumberFormat="1" applyFont="1" applyFill="1" applyBorder="1" applyAlignment="1">
      <alignment horizontal="center"/>
    </xf>
    <xf numFmtId="0" fontId="5" fillId="2" borderId="49" xfId="0" applyFont="1" applyFill="1" applyBorder="1" applyAlignment="1">
      <alignment horizontal="center"/>
    </xf>
    <xf numFmtId="0" fontId="15" fillId="5" borderId="17" xfId="0" applyFont="1" applyFill="1" applyBorder="1" applyAlignment="1" applyProtection="1">
      <alignment horizontal="center" vertical="top"/>
    </xf>
    <xf numFmtId="0" fontId="5" fillId="2" borderId="36" xfId="0" applyFont="1" applyFill="1" applyBorder="1" applyAlignment="1">
      <alignment vertical="top"/>
    </xf>
    <xf numFmtId="0" fontId="5" fillId="5" borderId="9" xfId="0" applyFont="1" applyFill="1" applyBorder="1" applyAlignment="1" applyProtection="1">
      <alignment vertical="top"/>
      <protection locked="0"/>
    </xf>
    <xf numFmtId="165" fontId="5" fillId="0" borderId="45" xfId="0" applyNumberFormat="1" applyFont="1" applyFill="1" applyBorder="1" applyAlignment="1" applyProtection="1">
      <alignment horizontal="center" vertical="top" wrapText="1"/>
      <protection locked="0"/>
    </xf>
    <xf numFmtId="0" fontId="5" fillId="5" borderId="10" xfId="0" applyFont="1" applyFill="1" applyBorder="1" applyAlignment="1">
      <alignment vertical="top"/>
    </xf>
    <xf numFmtId="0" fontId="5" fillId="5" borderId="50" xfId="0" applyFont="1" applyFill="1" applyBorder="1" applyAlignment="1" applyProtection="1">
      <alignment vertical="top"/>
      <protection locked="0"/>
    </xf>
    <xf numFmtId="165" fontId="5" fillId="0" borderId="17" xfId="0" applyNumberFormat="1" applyFont="1" applyFill="1" applyBorder="1" applyAlignment="1" applyProtection="1">
      <alignment horizontal="center" vertical="top" wrapText="1"/>
      <protection locked="0"/>
    </xf>
    <xf numFmtId="0" fontId="5" fillId="5" borderId="37" xfId="0" applyFont="1" applyFill="1" applyBorder="1" applyAlignment="1" applyProtection="1">
      <alignment vertical="top"/>
      <protection locked="0"/>
    </xf>
    <xf numFmtId="0" fontId="5" fillId="0" borderId="39" xfId="0" applyNumberFormat="1" applyFont="1" applyFill="1" applyBorder="1" applyAlignment="1" applyProtection="1">
      <alignment horizontal="center"/>
      <protection locked="0"/>
    </xf>
    <xf numFmtId="165" fontId="5" fillId="0" borderId="17" xfId="0" applyNumberFormat="1" applyFont="1" applyBorder="1" applyAlignment="1" applyProtection="1">
      <alignment horizontal="center" vertical="top" wrapText="1"/>
      <protection locked="0"/>
    </xf>
    <xf numFmtId="0" fontId="5" fillId="0" borderId="17" xfId="0" applyFont="1" applyBorder="1" applyProtection="1">
      <protection locked="0"/>
    </xf>
    <xf numFmtId="0" fontId="5" fillId="5" borderId="10" xfId="0" applyFont="1" applyFill="1" applyBorder="1"/>
    <xf numFmtId="0" fontId="5" fillId="5" borderId="20" xfId="0" applyFont="1" applyFill="1" applyBorder="1" applyAlignment="1">
      <alignment horizontal="center"/>
    </xf>
    <xf numFmtId="0" fontId="5" fillId="0" borderId="51" xfId="0" applyFont="1" applyFill="1" applyBorder="1" applyAlignment="1" applyProtection="1">
      <alignment horizontal="center"/>
      <protection locked="0"/>
    </xf>
    <xf numFmtId="0" fontId="5" fillId="0" borderId="52" xfId="0" applyFont="1" applyFill="1" applyBorder="1" applyAlignment="1" applyProtection="1">
      <alignment horizontal="center"/>
      <protection locked="0"/>
    </xf>
    <xf numFmtId="0" fontId="5" fillId="0" borderId="46" xfId="0" applyFont="1" applyFill="1" applyBorder="1"/>
    <xf numFmtId="0" fontId="15" fillId="0" borderId="9" xfId="0" applyFont="1" applyFill="1" applyBorder="1" applyAlignment="1">
      <alignment horizontal="center"/>
    </xf>
    <xf numFmtId="0" fontId="5" fillId="0" borderId="0" xfId="0" applyFont="1" applyBorder="1" applyProtection="1">
      <protection locked="0"/>
    </xf>
    <xf numFmtId="0" fontId="5" fillId="5" borderId="9" xfId="0" applyFont="1" applyFill="1" applyBorder="1" applyProtection="1">
      <protection locked="0"/>
    </xf>
    <xf numFmtId="0" fontId="4" fillId="2" borderId="30" xfId="0" applyFont="1" applyFill="1" applyBorder="1" applyAlignment="1" applyProtection="1">
      <alignment horizontal="centerContinuous"/>
    </xf>
    <xf numFmtId="0" fontId="4" fillId="2" borderId="33" xfId="0" applyFont="1" applyFill="1" applyBorder="1" applyAlignment="1" applyProtection="1">
      <alignment horizontal="center" textRotation="90"/>
    </xf>
    <xf numFmtId="0" fontId="4" fillId="2" borderId="7" xfId="0" applyFont="1" applyFill="1" applyBorder="1" applyAlignment="1" applyProtection="1">
      <alignment horizontal="center"/>
    </xf>
    <xf numFmtId="0" fontId="5" fillId="2" borderId="14" xfId="0" applyFont="1" applyFill="1" applyBorder="1" applyAlignment="1" applyProtection="1">
      <alignment horizontal="center" vertical="top"/>
    </xf>
    <xf numFmtId="0" fontId="5" fillId="2" borderId="36" xfId="0" applyFont="1" applyFill="1" applyBorder="1" applyAlignment="1" applyProtection="1"/>
    <xf numFmtId="164" fontId="4" fillId="4" borderId="9" xfId="0" applyNumberFormat="1" applyFont="1" applyFill="1" applyBorder="1" applyAlignment="1" applyProtection="1">
      <alignment horizontal="center"/>
      <protection locked="0"/>
    </xf>
    <xf numFmtId="0" fontId="24" fillId="0" borderId="0" xfId="0" applyFont="1"/>
    <xf numFmtId="0" fontId="24" fillId="6" borderId="0" xfId="0" applyFont="1" applyFill="1"/>
    <xf numFmtId="0" fontId="5" fillId="6" borderId="17" xfId="0" applyFont="1" applyFill="1" applyBorder="1"/>
    <xf numFmtId="0" fontId="5" fillId="6" borderId="20" xfId="0" applyFont="1" applyFill="1" applyBorder="1"/>
    <xf numFmtId="0" fontId="5" fillId="6" borderId="20" xfId="0" applyFont="1" applyFill="1" applyBorder="1" applyAlignment="1" applyProtection="1">
      <alignment horizontal="center"/>
      <protection locked="0"/>
    </xf>
    <xf numFmtId="0" fontId="5" fillId="6" borderId="39" xfId="0" applyNumberFormat="1" applyFont="1" applyFill="1" applyBorder="1" applyAlignment="1" applyProtection="1">
      <alignment horizontal="center"/>
      <protection locked="0"/>
    </xf>
    <xf numFmtId="0" fontId="5" fillId="6" borderId="49" xfId="1" applyNumberFormat="1" applyFont="1" applyFill="1" applyBorder="1" applyAlignment="1">
      <alignment horizontal="center"/>
    </xf>
    <xf numFmtId="0" fontId="5" fillId="6" borderId="17" xfId="1" applyNumberFormat="1" applyFont="1" applyFill="1" applyBorder="1" applyAlignment="1">
      <alignment horizontal="center"/>
    </xf>
    <xf numFmtId="0" fontId="5" fillId="6" borderId="49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4" xfId="0" applyFont="1" applyFill="1" applyBorder="1" applyAlignment="1">
      <alignment horizontal="center"/>
    </xf>
    <xf numFmtId="0" fontId="15" fillId="6" borderId="17" xfId="0" applyFont="1" applyFill="1" applyBorder="1" applyAlignment="1" applyProtection="1">
      <alignment horizontal="center" vertical="top"/>
    </xf>
    <xf numFmtId="0" fontId="5" fillId="6" borderId="36" xfId="0" applyFont="1" applyFill="1" applyBorder="1" applyAlignment="1">
      <alignment vertical="top"/>
    </xf>
    <xf numFmtId="0" fontId="5" fillId="6" borderId="36" xfId="0" applyFont="1" applyFill="1" applyBorder="1" applyAlignment="1" applyProtection="1">
      <alignment vertical="top"/>
      <protection locked="0"/>
    </xf>
    <xf numFmtId="0" fontId="5" fillId="6" borderId="14" xfId="0" applyFont="1" applyFill="1" applyBorder="1" applyAlignment="1" applyProtection="1">
      <alignment vertical="top"/>
      <protection locked="0"/>
    </xf>
    <xf numFmtId="0" fontId="5" fillId="6" borderId="37" xfId="0" applyFont="1" applyFill="1" applyBorder="1" applyAlignment="1" applyProtection="1">
      <alignment vertical="top"/>
      <protection locked="0"/>
    </xf>
    <xf numFmtId="165" fontId="5" fillId="6" borderId="17" xfId="0" applyNumberFormat="1" applyFont="1" applyFill="1" applyBorder="1" applyAlignment="1" applyProtection="1">
      <alignment horizontal="center" vertical="top" wrapText="1"/>
      <protection locked="0"/>
    </xf>
    <xf numFmtId="0" fontId="5" fillId="6" borderId="10" xfId="0" applyFont="1" applyFill="1" applyBorder="1" applyAlignment="1">
      <alignment vertical="top"/>
    </xf>
    <xf numFmtId="0" fontId="5" fillId="6" borderId="0" xfId="0" applyFont="1" applyFill="1" applyBorder="1"/>
    <xf numFmtId="0" fontId="4" fillId="7" borderId="4" xfId="1" applyFont="1" applyFill="1" applyBorder="1" applyAlignment="1" applyProtection="1">
      <alignment horizontal="center" textRotation="90"/>
      <protection locked="0"/>
    </xf>
    <xf numFmtId="164" fontId="4" fillId="7" borderId="9" xfId="0" applyNumberFormat="1" applyFont="1" applyFill="1" applyBorder="1" applyAlignment="1" applyProtection="1">
      <alignment horizontal="center"/>
      <protection locked="0"/>
    </xf>
    <xf numFmtId="1" fontId="7" fillId="7" borderId="9" xfId="1" applyNumberFormat="1" applyFont="1" applyFill="1" applyBorder="1" applyAlignment="1" applyProtection="1">
      <alignment horizontal="center"/>
      <protection locked="0"/>
    </xf>
    <xf numFmtId="0" fontId="10" fillId="7" borderId="9" xfId="0" applyFont="1" applyFill="1" applyBorder="1" applyAlignment="1" applyProtection="1">
      <alignment horizontal="center"/>
      <protection locked="0"/>
    </xf>
    <xf numFmtId="0" fontId="5" fillId="7" borderId="39" xfId="1" applyNumberFormat="1" applyFont="1" applyFill="1" applyBorder="1" applyAlignment="1" applyProtection="1">
      <alignment horizontal="center"/>
      <protection locked="0"/>
    </xf>
    <xf numFmtId="0" fontId="5" fillId="7" borderId="39" xfId="0" applyFont="1" applyFill="1" applyBorder="1" applyAlignment="1" applyProtection="1">
      <alignment horizontal="center"/>
      <protection locked="0"/>
    </xf>
    <xf numFmtId="0" fontId="5" fillId="7" borderId="9" xfId="0" applyFont="1" applyFill="1" applyBorder="1" applyAlignment="1" applyProtection="1">
      <alignment horizontal="center"/>
      <protection locked="0"/>
    </xf>
    <xf numFmtId="1" fontId="7" fillId="7" borderId="0" xfId="1" applyNumberFormat="1" applyFont="1" applyFill="1" applyBorder="1" applyAlignment="1" applyProtection="1">
      <alignment horizontal="center"/>
      <protection locked="0"/>
    </xf>
    <xf numFmtId="0" fontId="5" fillId="7" borderId="20" xfId="1" applyNumberFormat="1" applyFont="1" applyFill="1" applyBorder="1" applyAlignment="1" applyProtection="1">
      <alignment horizontal="center"/>
      <protection locked="0"/>
    </xf>
    <xf numFmtId="0" fontId="5" fillId="7" borderId="39" xfId="0" applyNumberFormat="1" applyFont="1" applyFill="1" applyBorder="1" applyAlignment="1" applyProtection="1">
      <alignment horizontal="center"/>
      <protection locked="0"/>
    </xf>
    <xf numFmtId="0" fontId="5" fillId="7" borderId="20" xfId="0" applyFont="1" applyFill="1" applyBorder="1" applyAlignment="1" applyProtection="1">
      <alignment horizontal="center"/>
      <protection locked="0"/>
    </xf>
    <xf numFmtId="0" fontId="5" fillId="7" borderId="51" xfId="0" applyFont="1" applyFill="1" applyBorder="1" applyAlignment="1" applyProtection="1">
      <alignment horizontal="center"/>
      <protection locked="0"/>
    </xf>
    <xf numFmtId="0" fontId="5" fillId="7" borderId="52" xfId="0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Alignment="1" applyProtection="1">
      <alignment horizontal="center"/>
      <protection locked="0"/>
    </xf>
    <xf numFmtId="0" fontId="25" fillId="8" borderId="39" xfId="0" applyFont="1" applyFill="1" applyBorder="1" applyAlignment="1" applyProtection="1">
      <alignment horizontal="center"/>
      <protection locked="0"/>
    </xf>
    <xf numFmtId="0" fontId="5" fillId="8" borderId="39" xfId="0" applyFont="1" applyFill="1" applyBorder="1" applyAlignment="1" applyProtection="1">
      <alignment horizontal="center"/>
      <protection locked="0"/>
    </xf>
    <xf numFmtId="0" fontId="5" fillId="8" borderId="20" xfId="1" applyNumberFormat="1" applyFont="1" applyFill="1" applyBorder="1" applyAlignment="1" applyProtection="1">
      <alignment horizontal="center"/>
      <protection locked="0"/>
    </xf>
    <xf numFmtId="9" fontId="4" fillId="2" borderId="7" xfId="0" applyNumberFormat="1" applyFont="1" applyFill="1" applyBorder="1" applyAlignment="1">
      <alignment horizontal="center" textRotation="90"/>
    </xf>
    <xf numFmtId="0" fontId="6" fillId="2" borderId="7" xfId="0" applyFont="1" applyFill="1" applyBorder="1" applyAlignment="1">
      <alignment horizontal="center" textRotation="90"/>
    </xf>
    <xf numFmtId="0" fontId="4" fillId="2" borderId="6" xfId="0" applyFont="1" applyFill="1" applyBorder="1" applyAlignment="1">
      <alignment horizontal="center" textRotation="90" wrapText="1"/>
    </xf>
    <xf numFmtId="0" fontId="5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64" fontId="4" fillId="4" borderId="9" xfId="1" applyNumberFormat="1" applyFont="1" applyFill="1" applyBorder="1" applyAlignment="1" applyProtection="1">
      <alignment horizontal="center"/>
      <protection locked="0"/>
    </xf>
    <xf numFmtId="164" fontId="4" fillId="4" borderId="0" xfId="1" applyNumberFormat="1" applyFont="1" applyFill="1" applyBorder="1" applyAlignment="1" applyProtection="1">
      <alignment horizontal="center"/>
      <protection locked="0"/>
    </xf>
    <xf numFmtId="164" fontId="4" fillId="4" borderId="10" xfId="1" applyNumberFormat="1" applyFont="1" applyFill="1" applyBorder="1" applyAlignment="1" applyProtection="1">
      <alignment horizontal="center"/>
      <protection locked="0"/>
    </xf>
    <xf numFmtId="16" fontId="11" fillId="2" borderId="47" xfId="1" applyNumberFormat="1" applyFont="1" applyFill="1" applyBorder="1" applyAlignment="1" applyProtection="1">
      <alignment horizontal="center"/>
      <protection locked="0"/>
    </xf>
    <xf numFmtId="16" fontId="11" fillId="2" borderId="48" xfId="1" applyNumberFormat="1" applyFont="1" applyFill="1" applyBorder="1" applyAlignment="1" applyProtection="1">
      <alignment horizontal="center"/>
      <protection locked="0"/>
    </xf>
    <xf numFmtId="16" fontId="11" fillId="2" borderId="53" xfId="1" applyNumberFormat="1" applyFont="1" applyFill="1" applyBorder="1" applyAlignment="1" applyProtection="1">
      <alignment horizontal="center"/>
      <protection locked="0"/>
    </xf>
    <xf numFmtId="0" fontId="4" fillId="2" borderId="4" xfId="1" applyFont="1" applyFill="1" applyBorder="1" applyAlignment="1" applyProtection="1">
      <alignment horizontal="center" textRotation="90"/>
      <protection locked="0"/>
    </xf>
    <xf numFmtId="0" fontId="4" fillId="2" borderId="18" xfId="1" applyFont="1" applyFill="1" applyBorder="1" applyAlignment="1" applyProtection="1">
      <alignment horizontal="center" textRotation="90"/>
      <protection locked="0"/>
    </xf>
    <xf numFmtId="0" fontId="1" fillId="0" borderId="5" xfId="0" applyFont="1" applyBorder="1" applyAlignment="1" applyProtection="1">
      <alignment horizontal="center" textRotation="90"/>
      <protection locked="0"/>
    </xf>
    <xf numFmtId="16" fontId="11" fillId="7" borderId="47" xfId="1" applyNumberFormat="1" applyFont="1" applyFill="1" applyBorder="1" applyAlignment="1" applyProtection="1">
      <alignment horizontal="center"/>
      <protection locked="0"/>
    </xf>
    <xf numFmtId="16" fontId="11" fillId="7" borderId="48" xfId="1" applyNumberFormat="1" applyFont="1" applyFill="1" applyBorder="1" applyAlignment="1" applyProtection="1">
      <alignment horizontal="center"/>
      <protection locked="0"/>
    </xf>
    <xf numFmtId="16" fontId="11" fillId="7" borderId="53" xfId="1" applyNumberFormat="1" applyFont="1" applyFill="1" applyBorder="1" applyAlignment="1" applyProtection="1">
      <alignment horizontal="center"/>
      <protection locked="0"/>
    </xf>
    <xf numFmtId="0" fontId="4" fillId="7" borderId="4" xfId="1" applyFont="1" applyFill="1" applyBorder="1" applyAlignment="1" applyProtection="1">
      <alignment horizontal="center" textRotation="90"/>
      <protection locked="0"/>
    </xf>
    <xf numFmtId="0" fontId="4" fillId="7" borderId="18" xfId="1" applyFont="1" applyFill="1" applyBorder="1" applyAlignment="1" applyProtection="1">
      <alignment horizontal="center" textRotation="90"/>
      <protection locked="0"/>
    </xf>
    <xf numFmtId="0" fontId="1" fillId="7" borderId="5" xfId="0" applyFont="1" applyFill="1" applyBorder="1" applyAlignment="1" applyProtection="1">
      <alignment horizontal="center" textRotation="90"/>
      <protection locked="0"/>
    </xf>
    <xf numFmtId="164" fontId="4" fillId="7" borderId="9" xfId="1" applyNumberFormat="1" applyFont="1" applyFill="1" applyBorder="1" applyAlignment="1" applyProtection="1">
      <alignment horizontal="center"/>
      <protection locked="0"/>
    </xf>
    <xf numFmtId="164" fontId="4" fillId="7" borderId="0" xfId="1" applyNumberFormat="1" applyFont="1" applyFill="1" applyBorder="1" applyAlignment="1" applyProtection="1">
      <alignment horizontal="center"/>
      <protection locked="0"/>
    </xf>
    <xf numFmtId="164" fontId="4" fillId="7" borderId="10" xfId="1" applyNumberFormat="1" applyFont="1" applyFill="1" applyBorder="1" applyAlignment="1" applyProtection="1">
      <alignment horizontal="center"/>
      <protection locked="0"/>
    </xf>
    <xf numFmtId="0" fontId="4" fillId="2" borderId="41" xfId="0" applyFont="1" applyFill="1" applyBorder="1" applyAlignment="1">
      <alignment horizontal="center" textRotation="90"/>
    </xf>
    <xf numFmtId="0" fontId="5" fillId="0" borderId="45" xfId="0" applyFont="1" applyBorder="1" applyAlignment="1">
      <alignment horizontal="center" textRotation="90"/>
    </xf>
    <xf numFmtId="0" fontId="20" fillId="5" borderId="0" xfId="0" applyFont="1" applyFill="1" applyBorder="1" applyAlignment="1">
      <alignment textRotation="90"/>
    </xf>
    <xf numFmtId="0" fontId="5" fillId="5" borderId="0" xfId="0" applyFont="1" applyFill="1" applyBorder="1" applyAlignment="1"/>
    <xf numFmtId="0" fontId="20" fillId="5" borderId="0" xfId="0" applyFont="1" applyFill="1" applyBorder="1" applyAlignment="1" applyProtection="1">
      <alignment textRotation="90"/>
      <protection locked="0"/>
    </xf>
    <xf numFmtId="0" fontId="5" fillId="0" borderId="0" xfId="0" applyFont="1" applyBorder="1" applyAlignment="1" applyProtection="1">
      <protection locked="0"/>
    </xf>
    <xf numFmtId="0" fontId="21" fillId="2" borderId="0" xfId="0" applyFont="1" applyFill="1" applyBorder="1" applyAlignment="1" applyProtection="1">
      <alignment horizontal="center" textRotation="90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7" fillId="5" borderId="18" xfId="0" applyFont="1" applyFill="1" applyBorder="1" applyAlignment="1" applyProtection="1">
      <alignment horizontal="center" vertical="top"/>
    </xf>
    <xf numFmtId="0" fontId="17" fillId="5" borderId="5" xfId="0" applyFont="1" applyFill="1" applyBorder="1" applyAlignment="1" applyProtection="1">
      <alignment horizontal="center" vertical="top"/>
    </xf>
    <xf numFmtId="0" fontId="17" fillId="5" borderId="18" xfId="0" applyFont="1" applyFill="1" applyBorder="1" applyAlignment="1" applyProtection="1">
      <alignment horizontal="center" wrapText="1"/>
    </xf>
    <xf numFmtId="0" fontId="1" fillId="0" borderId="0" xfId="0" applyFont="1" applyAlignment="1">
      <alignment horizontal="center" wrapText="1"/>
    </xf>
    <xf numFmtId="0" fontId="4" fillId="2" borderId="6" xfId="0" applyFont="1" applyFill="1" applyBorder="1" applyAlignment="1">
      <alignment horizontal="center" textRotation="90"/>
    </xf>
    <xf numFmtId="0" fontId="4" fillId="2" borderId="36" xfId="0" applyFont="1" applyFill="1" applyBorder="1" applyAlignment="1">
      <alignment horizontal="center" textRotation="90"/>
    </xf>
    <xf numFmtId="16" fontId="4" fillId="2" borderId="6" xfId="1" applyNumberFormat="1" applyFont="1" applyFill="1" applyBorder="1" applyAlignment="1">
      <alignment horizontal="center" vertical="justify" textRotation="90" wrapText="1"/>
    </xf>
    <xf numFmtId="0" fontId="5" fillId="0" borderId="36" xfId="0" applyFont="1" applyBorder="1" applyAlignment="1"/>
    <xf numFmtId="0" fontId="4" fillId="2" borderId="12" xfId="0" applyFont="1" applyFill="1" applyBorder="1" applyAlignment="1">
      <alignment horizontal="center" textRotation="90" wrapText="1"/>
    </xf>
    <xf numFmtId="0" fontId="5" fillId="0" borderId="36" xfId="0" applyFont="1" applyBorder="1" applyAlignment="1">
      <alignment horizontal="center"/>
    </xf>
    <xf numFmtId="0" fontId="17" fillId="5" borderId="4" xfId="0" applyFont="1" applyFill="1" applyBorder="1" applyAlignment="1">
      <alignment horizontal="center" textRotation="90" wrapText="1"/>
    </xf>
    <xf numFmtId="0" fontId="15" fillId="0" borderId="9" xfId="0" applyFont="1" applyBorder="1" applyAlignment="1">
      <alignment horizontal="center"/>
    </xf>
    <xf numFmtId="0" fontId="15" fillId="0" borderId="50" xfId="0" applyFont="1" applyBorder="1" applyAlignment="1">
      <alignment horizontal="center"/>
    </xf>
    <xf numFmtId="0" fontId="4" fillId="2" borderId="42" xfId="0" applyFont="1" applyFill="1" applyBorder="1" applyAlignment="1" applyProtection="1">
      <alignment horizontal="center" vertical="top"/>
    </xf>
    <xf numFmtId="0" fontId="4" fillId="2" borderId="43" xfId="0" applyFont="1" applyFill="1" applyBorder="1" applyAlignment="1" applyProtection="1">
      <alignment horizontal="center" vertical="top"/>
    </xf>
    <xf numFmtId="0" fontId="4" fillId="2" borderId="44" xfId="0" applyFont="1" applyFill="1" applyBorder="1" applyAlignment="1" applyProtection="1">
      <alignment horizontal="center" vertical="top"/>
    </xf>
    <xf numFmtId="0" fontId="4" fillId="2" borderId="18" xfId="0" applyFont="1" applyFill="1" applyBorder="1" applyAlignment="1" applyProtection="1">
      <alignment horizontal="center" vertical="top"/>
    </xf>
    <xf numFmtId="0" fontId="20" fillId="5" borderId="0" xfId="0" applyFont="1" applyFill="1" applyBorder="1" applyAlignment="1" applyProtection="1">
      <alignment textRotation="90"/>
    </xf>
    <xf numFmtId="0" fontId="5" fillId="0" borderId="0" xfId="0" applyFont="1" applyBorder="1" applyAlignment="1" applyProtection="1"/>
    <xf numFmtId="0" fontId="5" fillId="2" borderId="0" xfId="0" applyFont="1" applyFill="1" applyBorder="1" applyAlignment="1" applyProtection="1">
      <alignment textRotation="90"/>
    </xf>
    <xf numFmtId="0" fontId="1" fillId="2" borderId="0" xfId="0" applyFont="1" applyFill="1" applyAlignment="1"/>
    <xf numFmtId="0" fontId="1" fillId="2" borderId="1" xfId="0" applyFont="1" applyFill="1" applyBorder="1" applyAlignment="1"/>
    <xf numFmtId="0" fontId="21" fillId="2" borderId="0" xfId="0" applyFont="1" applyFill="1" applyBorder="1" applyAlignment="1" applyProtection="1">
      <alignment textRotation="90"/>
    </xf>
    <xf numFmtId="0" fontId="5" fillId="0" borderId="1" xfId="0" applyFont="1" applyBorder="1" applyAlignment="1" applyProtection="1"/>
    <xf numFmtId="0" fontId="4" fillId="2" borderId="6" xfId="0" applyFont="1" applyFill="1" applyBorder="1" applyAlignment="1" applyProtection="1">
      <alignment horizontal="center"/>
    </xf>
    <xf numFmtId="0" fontId="4" fillId="2" borderId="21" xfId="0" applyFont="1" applyFill="1" applyBorder="1" applyAlignment="1" applyProtection="1">
      <alignment horizontal="center"/>
    </xf>
    <xf numFmtId="0" fontId="4" fillId="2" borderId="27" xfId="0" applyFont="1" applyFill="1" applyBorder="1" applyAlignment="1" applyProtection="1">
      <alignment horizontal="center"/>
    </xf>
    <xf numFmtId="0" fontId="4" fillId="2" borderId="28" xfId="0" applyFont="1" applyFill="1" applyBorder="1" applyAlignment="1" applyProtection="1">
      <alignment horizontal="center"/>
    </xf>
    <xf numFmtId="0" fontId="4" fillId="2" borderId="29" xfId="0" applyFont="1" applyFill="1" applyBorder="1" applyAlignment="1" applyProtection="1">
      <alignment horizontal="center"/>
    </xf>
    <xf numFmtId="0" fontId="17" fillId="5" borderId="25" xfId="0" applyFont="1" applyFill="1" applyBorder="1" applyAlignment="1" applyProtection="1">
      <alignment horizontal="center"/>
    </xf>
    <xf numFmtId="0" fontId="17" fillId="5" borderId="30" xfId="0" applyFont="1" applyFill="1" applyBorder="1" applyAlignment="1" applyProtection="1">
      <alignment horizontal="center"/>
    </xf>
  </cellXfs>
  <cellStyles count="3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Normal" xfId="0" builtinId="0"/>
    <cellStyle name="Normal_March Attendance" xfId="1"/>
  </cellStyles>
  <dxfs count="90"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0"/>
      </font>
    </dxf>
    <dxf>
      <font>
        <color rgb="FFFF0000"/>
      </font>
      <fill>
        <patternFill>
          <bgColor rgb="FFFFFF00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8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8C80C"/>
  </sheetPr>
  <dimension ref="A1:X1495"/>
  <sheetViews>
    <sheetView tabSelected="1" zoomScale="150" zoomScaleNormal="150" workbookViewId="0">
      <pane xSplit="5" ySplit="4" topLeftCell="O27" activePane="bottomRight" state="frozen"/>
      <selection pane="topRight" activeCell="F1" sqref="F1"/>
      <selection pane="bottomLeft" activeCell="A5" sqref="A5"/>
      <selection pane="bottomRight" activeCell="O45" sqref="O45"/>
    </sheetView>
  </sheetViews>
  <sheetFormatPr baseColWidth="10" defaultColWidth="10.6640625" defaultRowHeight="16" x14ac:dyDescent="0.2"/>
  <cols>
    <col min="1" max="1" width="28.83203125" customWidth="1"/>
    <col min="2" max="2" width="10.33203125" style="22" customWidth="1"/>
    <col min="3" max="3" width="8.83203125" customWidth="1"/>
    <col min="4" max="4" width="5.6640625" customWidth="1"/>
    <col min="5" max="5" width="6.6640625" style="21" customWidth="1"/>
    <col min="6" max="6" width="7.33203125" style="199" hidden="1" customWidth="1"/>
    <col min="7" max="7" width="7.1640625" style="199" hidden="1" customWidth="1"/>
    <col min="8" max="14" width="7.33203125" style="102" hidden="1" customWidth="1"/>
    <col min="15" max="16" width="7.33203125" style="102" customWidth="1"/>
    <col min="17" max="22" width="4.5" style="21" customWidth="1"/>
    <col min="23" max="23" width="4.83203125" style="20" customWidth="1"/>
    <col min="24" max="24" width="5.1640625" style="20" customWidth="1"/>
  </cols>
  <sheetData>
    <row r="1" spans="1:24" ht="87" customHeight="1" x14ac:dyDescent="0.2">
      <c r="A1" s="1" t="s">
        <v>0</v>
      </c>
      <c r="B1" s="2"/>
      <c r="C1" s="3"/>
      <c r="D1" s="4"/>
      <c r="E1" s="97" t="s">
        <v>1</v>
      </c>
      <c r="F1" s="193" t="s">
        <v>2</v>
      </c>
      <c r="G1" s="193" t="s">
        <v>3</v>
      </c>
      <c r="H1" s="104" t="s">
        <v>4</v>
      </c>
      <c r="I1" s="104" t="s">
        <v>5</v>
      </c>
      <c r="J1" s="104" t="s">
        <v>18</v>
      </c>
      <c r="K1" s="104" t="s">
        <v>19</v>
      </c>
      <c r="L1" s="104" t="s">
        <v>20</v>
      </c>
      <c r="M1" s="104" t="s">
        <v>21</v>
      </c>
      <c r="N1" s="104" t="s">
        <v>22</v>
      </c>
      <c r="O1" s="104" t="s">
        <v>71</v>
      </c>
      <c r="P1" s="104" t="s">
        <v>72</v>
      </c>
      <c r="Q1" s="212" t="s">
        <v>6</v>
      </c>
      <c r="R1" s="212" t="s">
        <v>7</v>
      </c>
      <c r="S1" s="212" t="s">
        <v>8</v>
      </c>
      <c r="T1" s="212" t="s">
        <v>9</v>
      </c>
      <c r="U1" s="212" t="s">
        <v>10</v>
      </c>
      <c r="V1" s="212" t="s">
        <v>70</v>
      </c>
      <c r="W1" s="210" t="s">
        <v>11</v>
      </c>
      <c r="X1" s="210" t="s">
        <v>12</v>
      </c>
    </row>
    <row r="2" spans="1:24" x14ac:dyDescent="0.2">
      <c r="A2" s="5" t="s">
        <v>74</v>
      </c>
      <c r="B2" s="6"/>
      <c r="C2" s="7"/>
      <c r="D2" s="8"/>
      <c r="E2" s="98" t="s">
        <v>13</v>
      </c>
      <c r="F2" s="194">
        <v>43060</v>
      </c>
      <c r="G2" s="194">
        <v>43067</v>
      </c>
      <c r="H2" s="173">
        <v>43069</v>
      </c>
      <c r="I2" s="173">
        <v>43071</v>
      </c>
      <c r="J2" s="173">
        <v>43072</v>
      </c>
      <c r="K2" s="173">
        <v>43074</v>
      </c>
      <c r="L2" s="173">
        <v>43076</v>
      </c>
      <c r="M2" s="173">
        <v>43078</v>
      </c>
      <c r="N2" s="173">
        <v>43079</v>
      </c>
      <c r="O2" s="173">
        <v>43081</v>
      </c>
      <c r="P2" s="173"/>
      <c r="Q2" s="213"/>
      <c r="R2" s="214"/>
      <c r="S2" s="214"/>
      <c r="T2" s="213"/>
      <c r="U2" s="213"/>
      <c r="V2" s="213"/>
      <c r="W2" s="211"/>
      <c r="X2" s="211"/>
    </row>
    <row r="3" spans="1:24" x14ac:dyDescent="0.2">
      <c r="A3" s="9" t="s">
        <v>75</v>
      </c>
      <c r="B3" s="10"/>
      <c r="C3" s="7"/>
      <c r="D3" s="8"/>
      <c r="E3" s="99" t="s">
        <v>14</v>
      </c>
      <c r="F3" s="195">
        <v>2</v>
      </c>
      <c r="G3" s="195">
        <v>2</v>
      </c>
      <c r="H3" s="105">
        <v>2</v>
      </c>
      <c r="I3" s="105">
        <v>2</v>
      </c>
      <c r="J3" s="105">
        <v>2</v>
      </c>
      <c r="K3" s="105">
        <v>2</v>
      </c>
      <c r="L3" s="105">
        <v>2</v>
      </c>
      <c r="M3" s="105">
        <v>2</v>
      </c>
      <c r="N3" s="105">
        <v>2</v>
      </c>
      <c r="O3" s="105">
        <v>2</v>
      </c>
      <c r="P3" s="105">
        <v>2</v>
      </c>
      <c r="Q3" s="11"/>
      <c r="R3" s="11"/>
      <c r="S3" s="11"/>
      <c r="T3" s="11"/>
      <c r="U3" s="11"/>
      <c r="V3" s="11"/>
      <c r="W3" s="12">
        <v>8.8000000000000007</v>
      </c>
      <c r="X3" s="12">
        <v>17.600000000000001</v>
      </c>
    </row>
    <row r="4" spans="1:24" ht="33" x14ac:dyDescent="0.2">
      <c r="A4" s="13"/>
      <c r="B4" s="14" t="s">
        <v>15</v>
      </c>
      <c r="C4" s="15" t="s">
        <v>16</v>
      </c>
      <c r="D4" s="16" t="s">
        <v>17</v>
      </c>
      <c r="E4" s="17"/>
      <c r="F4" s="196"/>
      <c r="G4" s="196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19"/>
    </row>
    <row r="5" spans="1:24" x14ac:dyDescent="0.2">
      <c r="A5" s="174" t="s">
        <v>76</v>
      </c>
      <c r="B5" s="174">
        <v>4752788</v>
      </c>
      <c r="C5" s="174" t="s">
        <v>77</v>
      </c>
      <c r="D5" s="26"/>
      <c r="E5" s="19">
        <f t="shared" ref="E5:E37" si="0">IF(NOT(ISBLANK(A5)),SUM(S5:V5),"")</f>
        <v>0</v>
      </c>
      <c r="F5" s="197" t="s">
        <v>133</v>
      </c>
      <c r="G5" s="197" t="s">
        <v>133</v>
      </c>
      <c r="H5" s="100" t="s">
        <v>133</v>
      </c>
      <c r="I5" s="100" t="s">
        <v>133</v>
      </c>
      <c r="J5" s="100" t="s">
        <v>133</v>
      </c>
      <c r="K5" s="100" t="s">
        <v>133</v>
      </c>
      <c r="L5" s="100" t="s">
        <v>133</v>
      </c>
      <c r="M5" s="100" t="s">
        <v>133</v>
      </c>
      <c r="N5" s="100" t="s">
        <v>133</v>
      </c>
      <c r="O5" s="100" t="s">
        <v>133</v>
      </c>
      <c r="P5" s="100"/>
      <c r="Q5" s="19">
        <f t="shared" ref="Q5:Q37" si="1">COUNTIF(F5:P5,"T")</f>
        <v>0</v>
      </c>
      <c r="R5" s="19">
        <f>Q5+'Lab Attendance'!AO5</f>
        <v>0</v>
      </c>
      <c r="S5" s="19">
        <f>FLOOR(R5*(2/5),2)</f>
        <v>0</v>
      </c>
      <c r="T5" s="19">
        <f t="shared" ref="T5:T37" si="2">COUNTIF(F5:P5,"E")*2</f>
        <v>0</v>
      </c>
      <c r="U5" s="19">
        <f t="shared" ref="U5:U37" si="3">SUMIF(F5:P5,2)</f>
        <v>0</v>
      </c>
      <c r="V5" s="19">
        <f>'Lab Attendance'!AN5</f>
        <v>0</v>
      </c>
    </row>
    <row r="6" spans="1:24" x14ac:dyDescent="0.2">
      <c r="A6" s="174" t="s">
        <v>78</v>
      </c>
      <c r="B6" s="174">
        <v>4754027</v>
      </c>
      <c r="C6" s="174" t="s">
        <v>77</v>
      </c>
      <c r="D6" s="26"/>
      <c r="E6" s="19">
        <f t="shared" si="0"/>
        <v>0</v>
      </c>
      <c r="F6" s="198" t="s">
        <v>133</v>
      </c>
      <c r="G6" s="198" t="s">
        <v>133</v>
      </c>
      <c r="H6" s="101" t="s">
        <v>133</v>
      </c>
      <c r="I6" s="101" t="s">
        <v>133</v>
      </c>
      <c r="J6" s="101" t="s">
        <v>133</v>
      </c>
      <c r="K6" s="101" t="s">
        <v>133</v>
      </c>
      <c r="L6" s="101" t="s">
        <v>133</v>
      </c>
      <c r="M6" s="101" t="s">
        <v>133</v>
      </c>
      <c r="N6" s="101" t="s">
        <v>133</v>
      </c>
      <c r="O6" s="101" t="s">
        <v>133</v>
      </c>
      <c r="P6" s="101"/>
      <c r="Q6" s="19">
        <f t="shared" si="1"/>
        <v>0</v>
      </c>
      <c r="R6" s="19">
        <f>Q6+'Lab Attendance'!AO6</f>
        <v>0</v>
      </c>
      <c r="S6" s="19">
        <f t="shared" ref="S6:S70" si="4">FLOOR(R6*(2/5),2)</f>
        <v>0</v>
      </c>
      <c r="T6" s="19">
        <f t="shared" si="2"/>
        <v>0</v>
      </c>
      <c r="U6" s="19">
        <f t="shared" si="3"/>
        <v>0</v>
      </c>
      <c r="V6" s="19">
        <f>'Lab Attendance'!AN6</f>
        <v>0</v>
      </c>
    </row>
    <row r="7" spans="1:24" x14ac:dyDescent="0.2">
      <c r="A7" s="174" t="s">
        <v>134</v>
      </c>
      <c r="B7" s="174">
        <v>4734520</v>
      </c>
      <c r="C7" s="174" t="s">
        <v>77</v>
      </c>
      <c r="D7" s="26"/>
      <c r="E7" s="19">
        <f t="shared" si="0"/>
        <v>0</v>
      </c>
      <c r="F7" s="198" t="s">
        <v>133</v>
      </c>
      <c r="G7" s="198" t="s">
        <v>133</v>
      </c>
      <c r="H7" s="101" t="s">
        <v>133</v>
      </c>
      <c r="I7" s="101" t="s">
        <v>133</v>
      </c>
      <c r="J7" s="101" t="s">
        <v>133</v>
      </c>
      <c r="K7" s="101" t="s">
        <v>133</v>
      </c>
      <c r="L7" s="101" t="s">
        <v>133</v>
      </c>
      <c r="M7" s="101" t="s">
        <v>133</v>
      </c>
      <c r="N7" s="101" t="s">
        <v>133</v>
      </c>
      <c r="O7" s="101" t="s">
        <v>133</v>
      </c>
      <c r="P7" s="101"/>
      <c r="Q7" s="19">
        <f t="shared" si="1"/>
        <v>0</v>
      </c>
      <c r="R7" s="19">
        <f>Q7+'Lab Attendance'!AO7</f>
        <v>0</v>
      </c>
      <c r="S7" s="19">
        <f t="shared" si="4"/>
        <v>0</v>
      </c>
      <c r="T7" s="19">
        <f t="shared" si="2"/>
        <v>0</v>
      </c>
      <c r="U7" s="19">
        <f t="shared" si="3"/>
        <v>0</v>
      </c>
      <c r="V7" s="19">
        <f>'Lab Attendance'!AN7</f>
        <v>0</v>
      </c>
    </row>
    <row r="8" spans="1:24" x14ac:dyDescent="0.2">
      <c r="A8" s="174" t="s">
        <v>79</v>
      </c>
      <c r="B8" s="174">
        <v>4736864</v>
      </c>
      <c r="C8" s="174" t="s">
        <v>80</v>
      </c>
      <c r="D8" s="26"/>
      <c r="E8" s="19">
        <f t="shared" si="0"/>
        <v>0</v>
      </c>
      <c r="F8" s="198" t="s">
        <v>133</v>
      </c>
      <c r="G8" s="198" t="s">
        <v>133</v>
      </c>
      <c r="H8" s="101" t="s">
        <v>133</v>
      </c>
      <c r="I8" s="101" t="s">
        <v>133</v>
      </c>
      <c r="J8" s="101" t="s">
        <v>133</v>
      </c>
      <c r="K8" s="101" t="s">
        <v>133</v>
      </c>
      <c r="L8" s="101" t="s">
        <v>133</v>
      </c>
      <c r="M8" s="101" t="s">
        <v>133</v>
      </c>
      <c r="N8" s="101" t="s">
        <v>133</v>
      </c>
      <c r="O8" s="101" t="s">
        <v>133</v>
      </c>
      <c r="P8" s="101"/>
      <c r="Q8" s="19">
        <f t="shared" si="1"/>
        <v>0</v>
      </c>
      <c r="R8" s="19">
        <f>Q8+'Lab Attendance'!AO8</f>
        <v>1</v>
      </c>
      <c r="S8" s="19">
        <f t="shared" si="4"/>
        <v>0</v>
      </c>
      <c r="T8" s="19">
        <f t="shared" si="2"/>
        <v>0</v>
      </c>
      <c r="U8" s="19">
        <f t="shared" si="3"/>
        <v>0</v>
      </c>
      <c r="V8" s="19">
        <f>'Lab Attendance'!AN8</f>
        <v>0</v>
      </c>
    </row>
    <row r="9" spans="1:24" x14ac:dyDescent="0.2">
      <c r="A9" s="174" t="s">
        <v>81</v>
      </c>
      <c r="B9" s="174">
        <v>4735773</v>
      </c>
      <c r="C9" s="174" t="s">
        <v>80</v>
      </c>
      <c r="D9" s="26"/>
      <c r="E9" s="19">
        <f t="shared" si="0"/>
        <v>16</v>
      </c>
      <c r="F9" s="198">
        <v>2</v>
      </c>
      <c r="G9" s="207" t="s">
        <v>138</v>
      </c>
      <c r="H9" s="101" t="s">
        <v>133</v>
      </c>
      <c r="I9" s="101" t="s">
        <v>133</v>
      </c>
      <c r="J9" s="101" t="s">
        <v>133</v>
      </c>
      <c r="K9" s="101" t="s">
        <v>133</v>
      </c>
      <c r="L9" s="101" t="s">
        <v>133</v>
      </c>
      <c r="M9" s="101" t="s">
        <v>133</v>
      </c>
      <c r="N9" s="101" t="s">
        <v>133</v>
      </c>
      <c r="O9" s="101" t="s">
        <v>133</v>
      </c>
      <c r="P9" s="101"/>
      <c r="Q9" s="19">
        <f t="shared" si="1"/>
        <v>0</v>
      </c>
      <c r="R9" s="19">
        <f>Q9+'Lab Attendance'!AO9</f>
        <v>0</v>
      </c>
      <c r="S9" s="19">
        <f t="shared" si="4"/>
        <v>0</v>
      </c>
      <c r="T9" s="19">
        <f t="shared" si="2"/>
        <v>2</v>
      </c>
      <c r="U9" s="19">
        <f t="shared" si="3"/>
        <v>2</v>
      </c>
      <c r="V9" s="19">
        <f>'Lab Attendance'!AN9</f>
        <v>12</v>
      </c>
    </row>
    <row r="10" spans="1:24" x14ac:dyDescent="0.2">
      <c r="A10" s="174" t="s">
        <v>82</v>
      </c>
      <c r="B10" s="174">
        <v>4747632</v>
      </c>
      <c r="C10" s="174" t="s">
        <v>77</v>
      </c>
      <c r="D10" s="26"/>
      <c r="E10" s="19">
        <f t="shared" si="0"/>
        <v>2</v>
      </c>
      <c r="F10" s="198" t="s">
        <v>133</v>
      </c>
      <c r="G10" s="198" t="s">
        <v>133</v>
      </c>
      <c r="H10" s="101" t="s">
        <v>133</v>
      </c>
      <c r="I10" s="101" t="s">
        <v>133</v>
      </c>
      <c r="J10" s="101" t="s">
        <v>133</v>
      </c>
      <c r="K10" s="101" t="s">
        <v>133</v>
      </c>
      <c r="L10" s="101" t="s">
        <v>133</v>
      </c>
      <c r="M10" s="101" t="s">
        <v>133</v>
      </c>
      <c r="N10" s="101">
        <v>2</v>
      </c>
      <c r="O10" s="101" t="s">
        <v>133</v>
      </c>
      <c r="P10" s="101"/>
      <c r="Q10" s="19">
        <f t="shared" si="1"/>
        <v>0</v>
      </c>
      <c r="R10" s="19">
        <f>Q10+'Lab Attendance'!AO10</f>
        <v>0</v>
      </c>
      <c r="S10" s="19">
        <f t="shared" si="4"/>
        <v>0</v>
      </c>
      <c r="T10" s="19">
        <f t="shared" si="2"/>
        <v>0</v>
      </c>
      <c r="U10" s="19">
        <f t="shared" si="3"/>
        <v>2</v>
      </c>
      <c r="V10" s="19">
        <f>'Lab Attendance'!AN10</f>
        <v>0</v>
      </c>
    </row>
    <row r="11" spans="1:24" x14ac:dyDescent="0.2">
      <c r="A11" s="174" t="s">
        <v>83</v>
      </c>
      <c r="B11" s="174">
        <v>4708929</v>
      </c>
      <c r="C11" s="174" t="s">
        <v>77</v>
      </c>
      <c r="D11" s="26"/>
      <c r="E11" s="19">
        <f t="shared" si="0"/>
        <v>88</v>
      </c>
      <c r="F11" s="198">
        <v>2</v>
      </c>
      <c r="G11" s="198">
        <v>2</v>
      </c>
      <c r="H11" s="101">
        <v>2</v>
      </c>
      <c r="I11" s="101">
        <v>2</v>
      </c>
      <c r="J11" s="101">
        <v>2</v>
      </c>
      <c r="K11" s="101">
        <v>2</v>
      </c>
      <c r="L11" s="101">
        <v>2</v>
      </c>
      <c r="M11" s="101">
        <v>2</v>
      </c>
      <c r="N11" s="101">
        <v>2</v>
      </c>
      <c r="O11" s="101">
        <v>2</v>
      </c>
      <c r="P11" s="101">
        <v>2</v>
      </c>
      <c r="Q11" s="19">
        <f t="shared" si="1"/>
        <v>0</v>
      </c>
      <c r="R11" s="19">
        <f>Q11+'Lab Attendance'!AO11</f>
        <v>0</v>
      </c>
      <c r="S11" s="19">
        <f t="shared" si="4"/>
        <v>0</v>
      </c>
      <c r="T11" s="19">
        <f t="shared" si="2"/>
        <v>0</v>
      </c>
      <c r="U11" s="19">
        <f t="shared" si="3"/>
        <v>22</v>
      </c>
      <c r="V11" s="19">
        <f>'Lab Attendance'!AN11</f>
        <v>66</v>
      </c>
    </row>
    <row r="12" spans="1:24" x14ac:dyDescent="0.2">
      <c r="A12" s="174" t="s">
        <v>84</v>
      </c>
      <c r="B12" s="174">
        <v>4743326</v>
      </c>
      <c r="C12" s="174" t="s">
        <v>77</v>
      </c>
      <c r="D12" s="26"/>
      <c r="E12" s="19">
        <f t="shared" si="0"/>
        <v>0</v>
      </c>
      <c r="F12" s="198" t="s">
        <v>133</v>
      </c>
      <c r="G12" s="198" t="s">
        <v>133</v>
      </c>
      <c r="H12" s="101" t="s">
        <v>133</v>
      </c>
      <c r="I12" s="101" t="s">
        <v>133</v>
      </c>
      <c r="J12" s="101" t="s">
        <v>133</v>
      </c>
      <c r="K12" s="101" t="s">
        <v>133</v>
      </c>
      <c r="L12" s="101" t="s">
        <v>133</v>
      </c>
      <c r="M12" s="101" t="s">
        <v>133</v>
      </c>
      <c r="N12" s="101" t="s">
        <v>133</v>
      </c>
      <c r="O12" s="101" t="s">
        <v>133</v>
      </c>
      <c r="P12" s="101"/>
      <c r="Q12" s="19">
        <f t="shared" si="1"/>
        <v>0</v>
      </c>
      <c r="R12" s="19">
        <f>Q12+'Lab Attendance'!AO12</f>
        <v>0</v>
      </c>
      <c r="S12" s="19">
        <f t="shared" si="4"/>
        <v>0</v>
      </c>
      <c r="T12" s="19">
        <f t="shared" si="2"/>
        <v>0</v>
      </c>
      <c r="U12" s="19">
        <f t="shared" si="3"/>
        <v>0</v>
      </c>
      <c r="V12" s="19">
        <f>'Lab Attendance'!AN12</f>
        <v>0</v>
      </c>
    </row>
    <row r="13" spans="1:24" x14ac:dyDescent="0.2">
      <c r="A13" s="174" t="s">
        <v>85</v>
      </c>
      <c r="B13" s="174">
        <v>4760601</v>
      </c>
      <c r="C13" s="174" t="s">
        <v>77</v>
      </c>
      <c r="D13" s="26"/>
      <c r="E13" s="19">
        <f t="shared" si="0"/>
        <v>0</v>
      </c>
      <c r="F13" s="198" t="s">
        <v>133</v>
      </c>
      <c r="G13" s="198" t="s">
        <v>133</v>
      </c>
      <c r="H13" s="101" t="s">
        <v>133</v>
      </c>
      <c r="I13" s="101" t="s">
        <v>133</v>
      </c>
      <c r="J13" s="101" t="s">
        <v>133</v>
      </c>
      <c r="K13" s="101" t="s">
        <v>133</v>
      </c>
      <c r="L13" s="101" t="s">
        <v>133</v>
      </c>
      <c r="M13" s="101" t="s">
        <v>133</v>
      </c>
      <c r="N13" s="101" t="s">
        <v>133</v>
      </c>
      <c r="O13" s="101" t="s">
        <v>133</v>
      </c>
      <c r="P13" s="101"/>
      <c r="Q13" s="19">
        <f t="shared" si="1"/>
        <v>0</v>
      </c>
      <c r="R13" s="19">
        <f>Q13+'Lab Attendance'!AO13</f>
        <v>0</v>
      </c>
      <c r="S13" s="19">
        <f t="shared" si="4"/>
        <v>0</v>
      </c>
      <c r="T13" s="19">
        <f t="shared" si="2"/>
        <v>0</v>
      </c>
      <c r="U13" s="19">
        <f t="shared" si="3"/>
        <v>0</v>
      </c>
      <c r="V13" s="19">
        <f>'Lab Attendance'!AN13</f>
        <v>0</v>
      </c>
    </row>
    <row r="14" spans="1:24" x14ac:dyDescent="0.2">
      <c r="A14" s="174" t="s">
        <v>86</v>
      </c>
      <c r="B14" s="174">
        <v>4752589</v>
      </c>
      <c r="C14" s="174" t="s">
        <v>80</v>
      </c>
      <c r="D14" s="26"/>
      <c r="E14" s="19">
        <f t="shared" si="0"/>
        <v>8</v>
      </c>
      <c r="F14" s="198" t="s">
        <v>133</v>
      </c>
      <c r="G14" s="198" t="s">
        <v>133</v>
      </c>
      <c r="H14" s="101" t="s">
        <v>133</v>
      </c>
      <c r="I14" s="101" t="s">
        <v>133</v>
      </c>
      <c r="J14" s="101" t="s">
        <v>133</v>
      </c>
      <c r="K14" s="101" t="s">
        <v>133</v>
      </c>
      <c r="L14" s="101">
        <v>2</v>
      </c>
      <c r="M14" s="101" t="s">
        <v>133</v>
      </c>
      <c r="N14" s="101" t="s">
        <v>133</v>
      </c>
      <c r="O14" s="101" t="s">
        <v>133</v>
      </c>
      <c r="P14" s="101"/>
      <c r="Q14" s="19">
        <f t="shared" si="1"/>
        <v>0</v>
      </c>
      <c r="R14" s="19">
        <f>Q14+'Lab Attendance'!AO14</f>
        <v>0</v>
      </c>
      <c r="S14" s="19">
        <f t="shared" si="4"/>
        <v>0</v>
      </c>
      <c r="T14" s="19">
        <f t="shared" si="2"/>
        <v>0</v>
      </c>
      <c r="U14" s="19">
        <f t="shared" si="3"/>
        <v>2</v>
      </c>
      <c r="V14" s="19">
        <f>'Lab Attendance'!AN14</f>
        <v>6</v>
      </c>
    </row>
    <row r="15" spans="1:24" x14ac:dyDescent="0.2">
      <c r="A15" s="174" t="s">
        <v>87</v>
      </c>
      <c r="B15" s="174">
        <v>4754298</v>
      </c>
      <c r="C15" s="174" t="s">
        <v>80</v>
      </c>
      <c r="D15" s="26"/>
      <c r="E15" s="19">
        <f t="shared" si="0"/>
        <v>0</v>
      </c>
      <c r="F15" s="198" t="s">
        <v>133</v>
      </c>
      <c r="G15" s="198" t="s">
        <v>133</v>
      </c>
      <c r="H15" s="101" t="s">
        <v>133</v>
      </c>
      <c r="I15" s="101" t="s">
        <v>133</v>
      </c>
      <c r="J15" s="101" t="s">
        <v>133</v>
      </c>
      <c r="K15" s="101" t="s">
        <v>133</v>
      </c>
      <c r="L15" s="101" t="s">
        <v>133</v>
      </c>
      <c r="M15" s="101" t="s">
        <v>133</v>
      </c>
      <c r="N15" s="101" t="s">
        <v>133</v>
      </c>
      <c r="O15" s="101" t="s">
        <v>133</v>
      </c>
      <c r="P15" s="101"/>
      <c r="Q15" s="19">
        <f t="shared" si="1"/>
        <v>0</v>
      </c>
      <c r="R15" s="19">
        <f>Q15+'Lab Attendance'!AO15</f>
        <v>0</v>
      </c>
      <c r="S15" s="19">
        <f t="shared" si="4"/>
        <v>0</v>
      </c>
      <c r="T15" s="19">
        <f t="shared" si="2"/>
        <v>0</v>
      </c>
      <c r="U15" s="19">
        <f t="shared" si="3"/>
        <v>0</v>
      </c>
      <c r="V15" s="19">
        <f>'Lab Attendance'!AN15</f>
        <v>0</v>
      </c>
    </row>
    <row r="16" spans="1:24" x14ac:dyDescent="0.2">
      <c r="A16" s="174" t="s">
        <v>88</v>
      </c>
      <c r="B16" s="174">
        <v>4768078</v>
      </c>
      <c r="C16" s="174" t="s">
        <v>77</v>
      </c>
      <c r="D16" s="26"/>
      <c r="E16" s="19">
        <f t="shared" si="0"/>
        <v>0</v>
      </c>
      <c r="F16" s="198" t="s">
        <v>133</v>
      </c>
      <c r="G16" s="198" t="s">
        <v>133</v>
      </c>
      <c r="H16" s="101" t="s">
        <v>133</v>
      </c>
      <c r="I16" s="101" t="s">
        <v>133</v>
      </c>
      <c r="J16" s="101" t="s">
        <v>133</v>
      </c>
      <c r="K16" s="101" t="s">
        <v>133</v>
      </c>
      <c r="L16" s="101" t="s">
        <v>133</v>
      </c>
      <c r="M16" s="101" t="s">
        <v>133</v>
      </c>
      <c r="N16" s="101" t="s">
        <v>133</v>
      </c>
      <c r="O16" s="101" t="s">
        <v>133</v>
      </c>
      <c r="P16" s="101"/>
      <c r="Q16" s="19">
        <f t="shared" si="1"/>
        <v>0</v>
      </c>
      <c r="R16" s="19">
        <f>Q16+'Lab Attendance'!AO16</f>
        <v>0</v>
      </c>
      <c r="S16" s="19">
        <f t="shared" si="4"/>
        <v>0</v>
      </c>
      <c r="T16" s="19">
        <f t="shared" si="2"/>
        <v>0</v>
      </c>
      <c r="U16" s="19">
        <f t="shared" si="3"/>
        <v>0</v>
      </c>
      <c r="V16" s="19">
        <f>'Lab Attendance'!AN16</f>
        <v>0</v>
      </c>
    </row>
    <row r="17" spans="1:22" x14ac:dyDescent="0.2">
      <c r="A17" s="174" t="s">
        <v>89</v>
      </c>
      <c r="B17" s="174">
        <v>4777944</v>
      </c>
      <c r="C17" s="174" t="s">
        <v>77</v>
      </c>
      <c r="D17" s="26"/>
      <c r="E17" s="19">
        <f t="shared" si="0"/>
        <v>88</v>
      </c>
      <c r="F17" s="198">
        <v>2</v>
      </c>
      <c r="G17" s="198">
        <v>2</v>
      </c>
      <c r="H17" s="101">
        <v>2</v>
      </c>
      <c r="I17" s="101">
        <v>2</v>
      </c>
      <c r="J17" s="101">
        <v>2</v>
      </c>
      <c r="K17" s="101">
        <v>2</v>
      </c>
      <c r="L17" s="101">
        <v>2</v>
      </c>
      <c r="M17" s="101">
        <v>2</v>
      </c>
      <c r="N17" s="101">
        <v>2</v>
      </c>
      <c r="O17" s="101">
        <v>2</v>
      </c>
      <c r="P17" s="101">
        <v>2</v>
      </c>
      <c r="Q17" s="19">
        <f t="shared" si="1"/>
        <v>0</v>
      </c>
      <c r="R17" s="19">
        <f>Q17+'Lab Attendance'!AO17</f>
        <v>0</v>
      </c>
      <c r="S17" s="19">
        <f t="shared" si="4"/>
        <v>0</v>
      </c>
      <c r="T17" s="19">
        <f t="shared" si="2"/>
        <v>0</v>
      </c>
      <c r="U17" s="19">
        <f t="shared" si="3"/>
        <v>22</v>
      </c>
      <c r="V17" s="19">
        <f>'Lab Attendance'!AN17</f>
        <v>66</v>
      </c>
    </row>
    <row r="18" spans="1:22" x14ac:dyDescent="0.2">
      <c r="A18" s="174" t="s">
        <v>90</v>
      </c>
      <c r="B18" s="174">
        <v>4772188</v>
      </c>
      <c r="C18" s="174" t="s">
        <v>77</v>
      </c>
      <c r="D18" s="26"/>
      <c r="E18" s="19">
        <f t="shared" si="0"/>
        <v>2</v>
      </c>
      <c r="F18" s="198" t="s">
        <v>133</v>
      </c>
      <c r="G18" s="198" t="s">
        <v>138</v>
      </c>
      <c r="H18" s="101" t="s">
        <v>133</v>
      </c>
      <c r="I18" s="101" t="s">
        <v>133</v>
      </c>
      <c r="J18" s="101" t="s">
        <v>133</v>
      </c>
      <c r="K18" s="101" t="s">
        <v>133</v>
      </c>
      <c r="L18" s="101" t="s">
        <v>133</v>
      </c>
      <c r="M18" s="101" t="s">
        <v>133</v>
      </c>
      <c r="N18" s="101" t="s">
        <v>133</v>
      </c>
      <c r="O18" s="101" t="s">
        <v>133</v>
      </c>
      <c r="P18" s="101"/>
      <c r="Q18" s="19">
        <f t="shared" si="1"/>
        <v>0</v>
      </c>
      <c r="R18" s="19">
        <f>Q18+'Lab Attendance'!AO18</f>
        <v>0</v>
      </c>
      <c r="S18" s="19">
        <f t="shared" si="4"/>
        <v>0</v>
      </c>
      <c r="T18" s="19">
        <f t="shared" si="2"/>
        <v>2</v>
      </c>
      <c r="U18" s="19">
        <f t="shared" si="3"/>
        <v>0</v>
      </c>
      <c r="V18" s="19">
        <f>'Lab Attendance'!AN18</f>
        <v>0</v>
      </c>
    </row>
    <row r="19" spans="1:22" x14ac:dyDescent="0.2">
      <c r="A19" s="174" t="s">
        <v>91</v>
      </c>
      <c r="B19" s="174">
        <v>4748064</v>
      </c>
      <c r="C19" s="174" t="s">
        <v>77</v>
      </c>
      <c r="D19" s="26"/>
      <c r="E19" s="19">
        <f t="shared" si="0"/>
        <v>0</v>
      </c>
      <c r="F19" s="197" t="s">
        <v>133</v>
      </c>
      <c r="G19" s="197" t="s">
        <v>143</v>
      </c>
      <c r="H19" s="100" t="s">
        <v>133</v>
      </c>
      <c r="I19" s="100" t="s">
        <v>133</v>
      </c>
      <c r="J19" s="100" t="s">
        <v>133</v>
      </c>
      <c r="K19" s="100" t="s">
        <v>133</v>
      </c>
      <c r="L19" s="100" t="s">
        <v>133</v>
      </c>
      <c r="M19" s="100" t="s">
        <v>133</v>
      </c>
      <c r="N19" s="100" t="s">
        <v>133</v>
      </c>
      <c r="O19" s="100" t="s">
        <v>133</v>
      </c>
      <c r="P19" s="100"/>
      <c r="Q19" s="19">
        <f t="shared" si="1"/>
        <v>1</v>
      </c>
      <c r="R19" s="19">
        <f>Q19+'Lab Attendance'!AO19</f>
        <v>1</v>
      </c>
      <c r="S19" s="19">
        <f t="shared" si="4"/>
        <v>0</v>
      </c>
      <c r="T19" s="19">
        <f t="shared" si="2"/>
        <v>0</v>
      </c>
      <c r="U19" s="19">
        <f t="shared" si="3"/>
        <v>0</v>
      </c>
      <c r="V19" s="19">
        <f>'Lab Attendance'!AN19</f>
        <v>0</v>
      </c>
    </row>
    <row r="20" spans="1:22" x14ac:dyDescent="0.2">
      <c r="A20" s="174" t="s">
        <v>92</v>
      </c>
      <c r="B20" s="174">
        <v>4770625</v>
      </c>
      <c r="C20" s="174" t="s">
        <v>80</v>
      </c>
      <c r="D20" s="26"/>
      <c r="E20" s="19">
        <f t="shared" si="0"/>
        <v>6</v>
      </c>
      <c r="F20" s="198">
        <v>2</v>
      </c>
      <c r="G20" s="198" t="s">
        <v>133</v>
      </c>
      <c r="H20" s="101" t="s">
        <v>143</v>
      </c>
      <c r="I20" s="101" t="s">
        <v>133</v>
      </c>
      <c r="J20" s="101">
        <v>2</v>
      </c>
      <c r="K20" s="101" t="s">
        <v>133</v>
      </c>
      <c r="L20" s="101" t="s">
        <v>133</v>
      </c>
      <c r="M20" s="101" t="s">
        <v>133</v>
      </c>
      <c r="N20" s="101">
        <v>2</v>
      </c>
      <c r="O20" s="101" t="s">
        <v>133</v>
      </c>
      <c r="P20" s="101"/>
      <c r="Q20" s="19">
        <f t="shared" si="1"/>
        <v>1</v>
      </c>
      <c r="R20" s="19">
        <f>Q20+'Lab Attendance'!AO20</f>
        <v>1</v>
      </c>
      <c r="S20" s="19">
        <f t="shared" si="4"/>
        <v>0</v>
      </c>
      <c r="T20" s="19">
        <f t="shared" si="2"/>
        <v>0</v>
      </c>
      <c r="U20" s="19">
        <f t="shared" si="3"/>
        <v>6</v>
      </c>
      <c r="V20" s="19">
        <f>'Lab Attendance'!AN20</f>
        <v>0</v>
      </c>
    </row>
    <row r="21" spans="1:22" x14ac:dyDescent="0.2">
      <c r="A21" s="174" t="s">
        <v>93</v>
      </c>
      <c r="B21" s="174">
        <v>4756046</v>
      </c>
      <c r="C21" s="174" t="s">
        <v>80</v>
      </c>
      <c r="D21" s="26"/>
      <c r="E21" s="19">
        <f t="shared" si="0"/>
        <v>0</v>
      </c>
      <c r="F21" s="198" t="s">
        <v>133</v>
      </c>
      <c r="G21" s="198" t="s">
        <v>133</v>
      </c>
      <c r="H21" s="101" t="s">
        <v>133</v>
      </c>
      <c r="I21" s="101" t="s">
        <v>133</v>
      </c>
      <c r="J21" s="101" t="s">
        <v>133</v>
      </c>
      <c r="K21" s="101" t="s">
        <v>133</v>
      </c>
      <c r="L21" s="101" t="s">
        <v>133</v>
      </c>
      <c r="M21" s="101" t="s">
        <v>133</v>
      </c>
      <c r="N21" s="101" t="s">
        <v>133</v>
      </c>
      <c r="O21" s="101" t="s">
        <v>133</v>
      </c>
      <c r="P21" s="101"/>
      <c r="Q21" s="19">
        <f t="shared" si="1"/>
        <v>0</v>
      </c>
      <c r="R21" s="19">
        <f>Q21+'Lab Attendance'!AO21</f>
        <v>0</v>
      </c>
      <c r="S21" s="19">
        <f t="shared" si="4"/>
        <v>0</v>
      </c>
      <c r="T21" s="19">
        <f t="shared" si="2"/>
        <v>0</v>
      </c>
      <c r="U21" s="19">
        <f t="shared" si="3"/>
        <v>0</v>
      </c>
      <c r="V21" s="19">
        <f>'Lab Attendance'!AN21</f>
        <v>0</v>
      </c>
    </row>
    <row r="22" spans="1:22" x14ac:dyDescent="0.2">
      <c r="A22" s="174" t="s">
        <v>94</v>
      </c>
      <c r="B22" s="174">
        <v>4756073</v>
      </c>
      <c r="C22" s="174" t="s">
        <v>80</v>
      </c>
      <c r="D22" s="26"/>
      <c r="E22" s="19">
        <f t="shared" si="0"/>
        <v>0</v>
      </c>
      <c r="F22" s="198" t="s">
        <v>133</v>
      </c>
      <c r="G22" s="198" t="s">
        <v>133</v>
      </c>
      <c r="H22" s="101" t="s">
        <v>133</v>
      </c>
      <c r="I22" s="101" t="s">
        <v>133</v>
      </c>
      <c r="J22" s="101" t="s">
        <v>133</v>
      </c>
      <c r="K22" s="101" t="s">
        <v>133</v>
      </c>
      <c r="L22" s="101" t="s">
        <v>133</v>
      </c>
      <c r="M22" s="101" t="s">
        <v>133</v>
      </c>
      <c r="N22" s="101" t="s">
        <v>133</v>
      </c>
      <c r="O22" s="101" t="s">
        <v>133</v>
      </c>
      <c r="P22" s="101"/>
      <c r="Q22" s="19">
        <f t="shared" si="1"/>
        <v>0</v>
      </c>
      <c r="R22" s="19">
        <f>Q22+'Lab Attendance'!AO22</f>
        <v>0</v>
      </c>
      <c r="S22" s="19">
        <f t="shared" si="4"/>
        <v>0</v>
      </c>
      <c r="T22" s="19">
        <f t="shared" si="2"/>
        <v>0</v>
      </c>
      <c r="U22" s="19">
        <f t="shared" si="3"/>
        <v>0</v>
      </c>
      <c r="V22" s="19">
        <f>'Lab Attendance'!AN22</f>
        <v>0</v>
      </c>
    </row>
    <row r="23" spans="1:22" x14ac:dyDescent="0.2">
      <c r="A23" s="174" t="s">
        <v>95</v>
      </c>
      <c r="B23" s="174">
        <v>4774746</v>
      </c>
      <c r="C23" s="174" t="s">
        <v>77</v>
      </c>
      <c r="D23" s="26"/>
      <c r="E23" s="19">
        <f t="shared" si="0"/>
        <v>0</v>
      </c>
      <c r="F23" s="198" t="s">
        <v>133</v>
      </c>
      <c r="G23" s="198" t="s">
        <v>143</v>
      </c>
      <c r="H23" s="101" t="s">
        <v>133</v>
      </c>
      <c r="I23" s="101" t="s">
        <v>133</v>
      </c>
      <c r="J23" s="101" t="s">
        <v>133</v>
      </c>
      <c r="K23" s="101" t="s">
        <v>133</v>
      </c>
      <c r="L23" s="101" t="s">
        <v>133</v>
      </c>
      <c r="M23" s="101" t="s">
        <v>133</v>
      </c>
      <c r="N23" s="101" t="s">
        <v>133</v>
      </c>
      <c r="O23" s="101" t="s">
        <v>133</v>
      </c>
      <c r="P23" s="101"/>
      <c r="Q23" s="19">
        <f t="shared" si="1"/>
        <v>1</v>
      </c>
      <c r="R23" s="19">
        <f>Q23+'Lab Attendance'!AO23</f>
        <v>1</v>
      </c>
      <c r="S23" s="19">
        <f t="shared" si="4"/>
        <v>0</v>
      </c>
      <c r="T23" s="19">
        <f t="shared" si="2"/>
        <v>0</v>
      </c>
      <c r="U23" s="19">
        <f t="shared" si="3"/>
        <v>0</v>
      </c>
      <c r="V23" s="19">
        <f>'Lab Attendance'!AN23</f>
        <v>0</v>
      </c>
    </row>
    <row r="24" spans="1:22" x14ac:dyDescent="0.2">
      <c r="A24" s="174" t="s">
        <v>96</v>
      </c>
      <c r="B24" s="174">
        <v>4745035</v>
      </c>
      <c r="C24" s="174" t="s">
        <v>80</v>
      </c>
      <c r="D24" s="26"/>
      <c r="E24" s="19">
        <f t="shared" si="0"/>
        <v>0</v>
      </c>
      <c r="F24" s="198" t="s">
        <v>133</v>
      </c>
      <c r="G24" s="198" t="s">
        <v>133</v>
      </c>
      <c r="H24" s="101" t="s">
        <v>133</v>
      </c>
      <c r="I24" s="101" t="s">
        <v>133</v>
      </c>
      <c r="J24" s="101" t="s">
        <v>133</v>
      </c>
      <c r="K24" s="101" t="s">
        <v>133</v>
      </c>
      <c r="L24" s="101" t="s">
        <v>133</v>
      </c>
      <c r="M24" s="101" t="s">
        <v>133</v>
      </c>
      <c r="N24" s="101" t="s">
        <v>133</v>
      </c>
      <c r="O24" s="101" t="s">
        <v>133</v>
      </c>
      <c r="P24" s="101"/>
      <c r="Q24" s="19">
        <f t="shared" si="1"/>
        <v>0</v>
      </c>
      <c r="R24" s="19">
        <f>Q24+'Lab Attendance'!AO24</f>
        <v>0</v>
      </c>
      <c r="S24" s="19">
        <f t="shared" si="4"/>
        <v>0</v>
      </c>
      <c r="T24" s="19">
        <f t="shared" si="2"/>
        <v>0</v>
      </c>
      <c r="U24" s="19">
        <f t="shared" si="3"/>
        <v>0</v>
      </c>
      <c r="V24" s="19">
        <f>'Lab Attendance'!AN24</f>
        <v>0</v>
      </c>
    </row>
    <row r="25" spans="1:22" x14ac:dyDescent="0.2">
      <c r="A25" s="174" t="s">
        <v>97</v>
      </c>
      <c r="B25" s="174">
        <v>4760182</v>
      </c>
      <c r="C25" s="174" t="s">
        <v>80</v>
      </c>
      <c r="D25" s="26"/>
      <c r="E25" s="19">
        <f t="shared" si="0"/>
        <v>16</v>
      </c>
      <c r="F25" s="198">
        <v>2</v>
      </c>
      <c r="G25" s="198" t="s">
        <v>133</v>
      </c>
      <c r="H25" s="101" t="s">
        <v>143</v>
      </c>
      <c r="I25" s="101" t="s">
        <v>133</v>
      </c>
      <c r="J25" s="101" t="s">
        <v>133</v>
      </c>
      <c r="K25" s="101">
        <v>2</v>
      </c>
      <c r="L25" s="101">
        <v>2</v>
      </c>
      <c r="M25" s="101">
        <v>2</v>
      </c>
      <c r="N25" s="101" t="s">
        <v>133</v>
      </c>
      <c r="O25" s="101">
        <v>2</v>
      </c>
      <c r="P25" s="101"/>
      <c r="Q25" s="19">
        <f t="shared" si="1"/>
        <v>1</v>
      </c>
      <c r="R25" s="19">
        <f>Q25+'Lab Attendance'!AO25</f>
        <v>1</v>
      </c>
      <c r="S25" s="19">
        <f t="shared" si="4"/>
        <v>0</v>
      </c>
      <c r="T25" s="19">
        <f t="shared" si="2"/>
        <v>0</v>
      </c>
      <c r="U25" s="19">
        <f t="shared" si="3"/>
        <v>10</v>
      </c>
      <c r="V25" s="19">
        <f>'Lab Attendance'!AN25</f>
        <v>6</v>
      </c>
    </row>
    <row r="26" spans="1:22" x14ac:dyDescent="0.2">
      <c r="A26" s="174" t="s">
        <v>135</v>
      </c>
      <c r="B26" s="174">
        <v>4747720</v>
      </c>
      <c r="C26" s="174" t="s">
        <v>80</v>
      </c>
      <c r="D26" s="26"/>
      <c r="E26" s="19">
        <f t="shared" si="0"/>
        <v>0</v>
      </c>
      <c r="F26" s="198" t="s">
        <v>133</v>
      </c>
      <c r="G26" s="198" t="s">
        <v>133</v>
      </c>
      <c r="H26" s="101" t="s">
        <v>133</v>
      </c>
      <c r="I26" s="101" t="s">
        <v>133</v>
      </c>
      <c r="J26" s="101" t="s">
        <v>133</v>
      </c>
      <c r="K26" s="101" t="s">
        <v>133</v>
      </c>
      <c r="L26" s="101" t="s">
        <v>133</v>
      </c>
      <c r="M26" s="101" t="s">
        <v>133</v>
      </c>
      <c r="N26" s="101" t="s">
        <v>133</v>
      </c>
      <c r="O26" s="101" t="s">
        <v>133</v>
      </c>
      <c r="P26" s="101"/>
      <c r="Q26" s="19">
        <f t="shared" si="1"/>
        <v>0</v>
      </c>
      <c r="R26" s="19">
        <f>Q26+'Lab Attendance'!AO26</f>
        <v>0</v>
      </c>
      <c r="S26" s="19">
        <f t="shared" si="4"/>
        <v>0</v>
      </c>
      <c r="T26" s="19">
        <f t="shared" si="2"/>
        <v>0</v>
      </c>
      <c r="U26" s="19">
        <f t="shared" si="3"/>
        <v>0</v>
      </c>
      <c r="V26" s="19">
        <f>'Lab Attendance'!AN26</f>
        <v>0</v>
      </c>
    </row>
    <row r="27" spans="1:22" x14ac:dyDescent="0.2">
      <c r="A27" s="174" t="s">
        <v>132</v>
      </c>
      <c r="B27" s="174">
        <v>4775037</v>
      </c>
      <c r="C27" s="174"/>
      <c r="D27" s="26"/>
      <c r="E27" s="19">
        <f t="shared" ref="E27" si="5">IF(NOT(ISBLANK(A27)),SUM(S27:V27),"")</f>
        <v>10</v>
      </c>
      <c r="F27" s="198" t="s">
        <v>133</v>
      </c>
      <c r="G27" s="198" t="s">
        <v>133</v>
      </c>
      <c r="H27" s="101">
        <v>2</v>
      </c>
      <c r="I27" s="101" t="s">
        <v>133</v>
      </c>
      <c r="J27" s="101" t="s">
        <v>133</v>
      </c>
      <c r="K27" s="101" t="s">
        <v>133</v>
      </c>
      <c r="L27" s="101" t="s">
        <v>133</v>
      </c>
      <c r="M27" s="101" t="s">
        <v>133</v>
      </c>
      <c r="N27" s="101" t="s">
        <v>133</v>
      </c>
      <c r="O27" s="101" t="s">
        <v>138</v>
      </c>
      <c r="P27" s="101"/>
      <c r="Q27" s="19">
        <f t="shared" ref="Q27" si="6">COUNTIF(F27:P27,"T")</f>
        <v>0</v>
      </c>
      <c r="R27" s="19">
        <f>Q27+'Lab Attendance'!AO27</f>
        <v>0</v>
      </c>
      <c r="S27" s="19">
        <f t="shared" ref="S27" si="7">FLOOR(R27*(2/5),2)</f>
        <v>0</v>
      </c>
      <c r="T27" s="19">
        <f t="shared" ref="T27" si="8">COUNTIF(F27:P27,"E")*2</f>
        <v>2</v>
      </c>
      <c r="U27" s="19">
        <f t="shared" ref="U27" si="9">SUMIF(F27:P27,2)</f>
        <v>2</v>
      </c>
      <c r="V27" s="19">
        <f>'Lab Attendance'!AN27</f>
        <v>6</v>
      </c>
    </row>
    <row r="28" spans="1:22" x14ac:dyDescent="0.2">
      <c r="A28" s="174" t="s">
        <v>98</v>
      </c>
      <c r="B28" s="174">
        <v>4750786</v>
      </c>
      <c r="C28" s="174" t="s">
        <v>80</v>
      </c>
      <c r="D28" s="26"/>
      <c r="E28" s="19">
        <f t="shared" si="0"/>
        <v>0</v>
      </c>
      <c r="F28" s="198" t="s">
        <v>133</v>
      </c>
      <c r="G28" s="198" t="s">
        <v>133</v>
      </c>
      <c r="H28" s="101" t="s">
        <v>133</v>
      </c>
      <c r="I28" s="101" t="s">
        <v>133</v>
      </c>
      <c r="J28" s="101" t="s">
        <v>133</v>
      </c>
      <c r="K28" s="101" t="s">
        <v>133</v>
      </c>
      <c r="L28" s="101" t="s">
        <v>133</v>
      </c>
      <c r="M28" s="101" t="s">
        <v>133</v>
      </c>
      <c r="N28" s="101" t="s">
        <v>133</v>
      </c>
      <c r="O28" s="101" t="s">
        <v>133</v>
      </c>
      <c r="P28" s="101"/>
      <c r="Q28" s="19">
        <f t="shared" si="1"/>
        <v>0</v>
      </c>
      <c r="R28" s="19">
        <f>Q28+'Lab Attendance'!AO27</f>
        <v>0</v>
      </c>
      <c r="S28" s="19">
        <f t="shared" si="4"/>
        <v>0</v>
      </c>
      <c r="T28" s="19">
        <f t="shared" si="2"/>
        <v>0</v>
      </c>
      <c r="U28" s="19">
        <f t="shared" si="3"/>
        <v>0</v>
      </c>
      <c r="V28" s="19">
        <f>'Lab Attendance'!AN28</f>
        <v>0</v>
      </c>
    </row>
    <row r="29" spans="1:22" x14ac:dyDescent="0.2">
      <c r="A29" s="174" t="s">
        <v>99</v>
      </c>
      <c r="B29" s="174">
        <v>4782746</v>
      </c>
      <c r="C29" s="174" t="s">
        <v>80</v>
      </c>
      <c r="D29" s="26"/>
      <c r="E29" s="19">
        <f t="shared" si="0"/>
        <v>0</v>
      </c>
      <c r="F29" s="198" t="s">
        <v>133</v>
      </c>
      <c r="G29" s="198" t="s">
        <v>133</v>
      </c>
      <c r="H29" s="101" t="s">
        <v>133</v>
      </c>
      <c r="I29" s="101" t="s">
        <v>133</v>
      </c>
      <c r="J29" s="101" t="s">
        <v>133</v>
      </c>
      <c r="K29" s="101" t="s">
        <v>133</v>
      </c>
      <c r="L29" s="101" t="s">
        <v>133</v>
      </c>
      <c r="M29" s="101" t="s">
        <v>133</v>
      </c>
      <c r="N29" s="101" t="s">
        <v>133</v>
      </c>
      <c r="O29" s="101" t="s">
        <v>133</v>
      </c>
      <c r="P29" s="101"/>
      <c r="Q29" s="19">
        <f t="shared" si="1"/>
        <v>0</v>
      </c>
      <c r="R29" s="19">
        <f>Q29+'Lab Attendance'!AO28</f>
        <v>0</v>
      </c>
      <c r="S29" s="19">
        <f t="shared" si="4"/>
        <v>0</v>
      </c>
      <c r="T29" s="19">
        <f t="shared" si="2"/>
        <v>0</v>
      </c>
      <c r="U29" s="19">
        <f t="shared" si="3"/>
        <v>0</v>
      </c>
      <c r="V29" s="19">
        <f>'Lab Attendance'!AN29</f>
        <v>0</v>
      </c>
    </row>
    <row r="30" spans="1:22" x14ac:dyDescent="0.2">
      <c r="A30" s="174" t="s">
        <v>100</v>
      </c>
      <c r="B30" s="174">
        <v>4771494</v>
      </c>
      <c r="C30" s="174" t="s">
        <v>80</v>
      </c>
      <c r="D30" s="26"/>
      <c r="E30" s="19">
        <f t="shared" si="0"/>
        <v>0</v>
      </c>
      <c r="F30" s="198" t="s">
        <v>133</v>
      </c>
      <c r="G30" s="198" t="s">
        <v>133</v>
      </c>
      <c r="H30" s="101" t="s">
        <v>133</v>
      </c>
      <c r="I30" s="101" t="s">
        <v>133</v>
      </c>
      <c r="J30" s="101" t="s">
        <v>133</v>
      </c>
      <c r="K30" s="101" t="s">
        <v>133</v>
      </c>
      <c r="L30" s="101" t="s">
        <v>133</v>
      </c>
      <c r="M30" s="101" t="s">
        <v>133</v>
      </c>
      <c r="N30" s="101" t="s">
        <v>133</v>
      </c>
      <c r="O30" s="101" t="s">
        <v>133</v>
      </c>
      <c r="P30" s="101"/>
      <c r="Q30" s="19">
        <f t="shared" si="1"/>
        <v>0</v>
      </c>
      <c r="R30" s="19">
        <f>Q30+'Lab Attendance'!AO29</f>
        <v>0</v>
      </c>
      <c r="S30" s="19">
        <f t="shared" si="4"/>
        <v>0</v>
      </c>
      <c r="T30" s="19">
        <f t="shared" si="2"/>
        <v>0</v>
      </c>
      <c r="U30" s="19">
        <f t="shared" si="3"/>
        <v>0</v>
      </c>
      <c r="V30" s="19">
        <f>'Lab Attendance'!AN30</f>
        <v>0</v>
      </c>
    </row>
    <row r="31" spans="1:22" x14ac:dyDescent="0.2">
      <c r="A31" s="174" t="s">
        <v>101</v>
      </c>
      <c r="B31" s="174">
        <v>4656478</v>
      </c>
      <c r="C31" s="174" t="s">
        <v>77</v>
      </c>
      <c r="D31" s="26"/>
      <c r="E31" s="19">
        <f t="shared" si="0"/>
        <v>88</v>
      </c>
      <c r="F31" s="198">
        <v>2</v>
      </c>
      <c r="G31" s="198">
        <v>2</v>
      </c>
      <c r="H31" s="101">
        <v>2</v>
      </c>
      <c r="I31" s="101">
        <v>2</v>
      </c>
      <c r="J31" s="101">
        <v>2</v>
      </c>
      <c r="K31" s="101">
        <v>2</v>
      </c>
      <c r="L31" s="101">
        <v>2</v>
      </c>
      <c r="M31" s="101">
        <v>2</v>
      </c>
      <c r="N31" s="101">
        <v>2</v>
      </c>
      <c r="O31" s="101">
        <v>2</v>
      </c>
      <c r="P31" s="101">
        <v>2</v>
      </c>
      <c r="Q31" s="19">
        <f t="shared" si="1"/>
        <v>0</v>
      </c>
      <c r="R31" s="19">
        <f>Q31+'Lab Attendance'!AO30</f>
        <v>0</v>
      </c>
      <c r="S31" s="19">
        <f t="shared" si="4"/>
        <v>0</v>
      </c>
      <c r="T31" s="19">
        <f t="shared" si="2"/>
        <v>0</v>
      </c>
      <c r="U31" s="19">
        <f t="shared" si="3"/>
        <v>22</v>
      </c>
      <c r="V31" s="19">
        <f>'Lab Attendance'!AN31</f>
        <v>66</v>
      </c>
    </row>
    <row r="32" spans="1:22" x14ac:dyDescent="0.2">
      <c r="A32" s="174" t="s">
        <v>102</v>
      </c>
      <c r="B32" s="174">
        <v>4739471</v>
      </c>
      <c r="C32" s="174" t="s">
        <v>77</v>
      </c>
      <c r="D32" s="26"/>
      <c r="E32" s="19">
        <f t="shared" si="0"/>
        <v>0</v>
      </c>
      <c r="F32" s="198" t="s">
        <v>133</v>
      </c>
      <c r="G32" s="198" t="s">
        <v>133</v>
      </c>
      <c r="H32" s="101" t="s">
        <v>133</v>
      </c>
      <c r="I32" s="101" t="s">
        <v>133</v>
      </c>
      <c r="J32" s="101" t="s">
        <v>133</v>
      </c>
      <c r="K32" s="101" t="s">
        <v>133</v>
      </c>
      <c r="L32" s="101" t="s">
        <v>133</v>
      </c>
      <c r="M32" s="101" t="s">
        <v>133</v>
      </c>
      <c r="N32" s="101" t="s">
        <v>133</v>
      </c>
      <c r="O32" s="101" t="s">
        <v>133</v>
      </c>
      <c r="P32" s="101"/>
      <c r="Q32" s="19">
        <f t="shared" si="1"/>
        <v>0</v>
      </c>
      <c r="R32" s="19">
        <f>Q32+'Lab Attendance'!AO31</f>
        <v>0</v>
      </c>
      <c r="S32" s="19">
        <f t="shared" si="4"/>
        <v>0</v>
      </c>
      <c r="T32" s="19">
        <f t="shared" si="2"/>
        <v>0</v>
      </c>
      <c r="U32" s="19">
        <f t="shared" si="3"/>
        <v>0</v>
      </c>
      <c r="V32" s="19">
        <f>'Lab Attendance'!AN32</f>
        <v>0</v>
      </c>
    </row>
    <row r="33" spans="1:22" x14ac:dyDescent="0.2">
      <c r="A33" s="174" t="s">
        <v>142</v>
      </c>
      <c r="B33" s="174">
        <v>4751232</v>
      </c>
      <c r="C33" s="174" t="s">
        <v>77</v>
      </c>
      <c r="D33" s="26"/>
      <c r="E33" s="19">
        <f t="shared" si="0"/>
        <v>6</v>
      </c>
      <c r="F33" s="198" t="s">
        <v>133</v>
      </c>
      <c r="G33" s="198" t="s">
        <v>143</v>
      </c>
      <c r="H33" s="101" t="s">
        <v>143</v>
      </c>
      <c r="I33" s="101" t="s">
        <v>133</v>
      </c>
      <c r="J33" s="101" t="s">
        <v>133</v>
      </c>
      <c r="K33" s="101" t="s">
        <v>133</v>
      </c>
      <c r="L33" s="101" t="s">
        <v>133</v>
      </c>
      <c r="M33" s="101" t="s">
        <v>143</v>
      </c>
      <c r="N33" s="101" t="s">
        <v>133</v>
      </c>
      <c r="O33" s="101" t="s">
        <v>133</v>
      </c>
      <c r="P33" s="101"/>
      <c r="Q33" s="19">
        <f t="shared" si="1"/>
        <v>3</v>
      </c>
      <c r="R33" s="19">
        <f>Q33+'Lab Attendance'!AO32</f>
        <v>3</v>
      </c>
      <c r="S33" s="19">
        <f t="shared" si="4"/>
        <v>0</v>
      </c>
      <c r="T33" s="19">
        <f t="shared" si="2"/>
        <v>0</v>
      </c>
      <c r="U33" s="19">
        <f t="shared" si="3"/>
        <v>0</v>
      </c>
      <c r="V33" s="19">
        <f>'Lab Attendance'!AN33</f>
        <v>6</v>
      </c>
    </row>
    <row r="34" spans="1:22" x14ac:dyDescent="0.2">
      <c r="A34" s="174" t="s">
        <v>136</v>
      </c>
      <c r="B34" s="174">
        <v>4740429</v>
      </c>
      <c r="C34" s="174" t="s">
        <v>77</v>
      </c>
      <c r="D34" s="26"/>
      <c r="E34" s="19">
        <f t="shared" si="0"/>
        <v>0</v>
      </c>
      <c r="F34" s="198" t="s">
        <v>133</v>
      </c>
      <c r="G34" s="198" t="s">
        <v>143</v>
      </c>
      <c r="H34" s="101" t="s">
        <v>133</v>
      </c>
      <c r="I34" s="101" t="s">
        <v>133</v>
      </c>
      <c r="J34" s="101" t="s">
        <v>133</v>
      </c>
      <c r="K34" s="101" t="s">
        <v>133</v>
      </c>
      <c r="L34" s="101" t="s">
        <v>133</v>
      </c>
      <c r="M34" s="101" t="s">
        <v>133</v>
      </c>
      <c r="N34" s="101" t="s">
        <v>133</v>
      </c>
      <c r="O34" s="101" t="s">
        <v>133</v>
      </c>
      <c r="P34" s="101"/>
      <c r="Q34" s="19">
        <f t="shared" si="1"/>
        <v>1</v>
      </c>
      <c r="R34" s="19">
        <f>Q34+'Lab Attendance'!AO33</f>
        <v>1</v>
      </c>
      <c r="S34" s="19">
        <f t="shared" si="4"/>
        <v>0</v>
      </c>
      <c r="T34" s="19">
        <f t="shared" si="2"/>
        <v>0</v>
      </c>
      <c r="U34" s="19">
        <f t="shared" si="3"/>
        <v>0</v>
      </c>
      <c r="V34" s="19">
        <f>'Lab Attendance'!AN34</f>
        <v>0</v>
      </c>
    </row>
    <row r="35" spans="1:22" x14ac:dyDescent="0.2">
      <c r="A35" s="174" t="s">
        <v>103</v>
      </c>
      <c r="B35" s="174">
        <v>4746611</v>
      </c>
      <c r="C35" s="174" t="s">
        <v>80</v>
      </c>
      <c r="D35" s="26"/>
      <c r="E35" s="19">
        <f t="shared" si="0"/>
        <v>0</v>
      </c>
      <c r="F35" s="198" t="s">
        <v>133</v>
      </c>
      <c r="G35" s="198" t="s">
        <v>133</v>
      </c>
      <c r="H35" s="101" t="s">
        <v>133</v>
      </c>
      <c r="I35" s="101" t="s">
        <v>133</v>
      </c>
      <c r="J35" s="101" t="s">
        <v>133</v>
      </c>
      <c r="K35" s="101" t="s">
        <v>133</v>
      </c>
      <c r="L35" s="101" t="s">
        <v>133</v>
      </c>
      <c r="M35" s="101" t="s">
        <v>133</v>
      </c>
      <c r="N35" s="101" t="s">
        <v>133</v>
      </c>
      <c r="O35" s="101" t="s">
        <v>133</v>
      </c>
      <c r="P35" s="101"/>
      <c r="Q35" s="19">
        <f t="shared" si="1"/>
        <v>0</v>
      </c>
      <c r="R35" s="19">
        <f>Q35+'Lab Attendance'!AO34</f>
        <v>0</v>
      </c>
      <c r="S35" s="19">
        <f t="shared" si="4"/>
        <v>0</v>
      </c>
      <c r="T35" s="19">
        <f t="shared" si="2"/>
        <v>0</v>
      </c>
      <c r="U35" s="19">
        <f t="shared" si="3"/>
        <v>0</v>
      </c>
      <c r="V35" s="19">
        <f>'Lab Attendance'!AN35</f>
        <v>0</v>
      </c>
    </row>
    <row r="36" spans="1:22" x14ac:dyDescent="0.2">
      <c r="A36" s="174" t="s">
        <v>104</v>
      </c>
      <c r="B36" s="174">
        <v>4758710</v>
      </c>
      <c r="C36" s="174" t="s">
        <v>77</v>
      </c>
      <c r="D36" s="26"/>
      <c r="E36" s="19">
        <f t="shared" si="0"/>
        <v>0</v>
      </c>
      <c r="F36" s="198" t="s">
        <v>133</v>
      </c>
      <c r="G36" s="198" t="s">
        <v>133</v>
      </c>
      <c r="H36" s="101" t="s">
        <v>133</v>
      </c>
      <c r="I36" s="101" t="s">
        <v>133</v>
      </c>
      <c r="J36" s="101" t="s">
        <v>133</v>
      </c>
      <c r="K36" s="101" t="s">
        <v>133</v>
      </c>
      <c r="L36" s="101" t="s">
        <v>133</v>
      </c>
      <c r="M36" s="101" t="s">
        <v>143</v>
      </c>
      <c r="N36" s="101" t="s">
        <v>133</v>
      </c>
      <c r="O36" s="101" t="s">
        <v>133</v>
      </c>
      <c r="P36" s="101"/>
      <c r="Q36" s="19">
        <f t="shared" si="1"/>
        <v>1</v>
      </c>
      <c r="R36" s="19">
        <f>Q36+'Lab Attendance'!AO35</f>
        <v>1</v>
      </c>
      <c r="S36" s="19">
        <f t="shared" si="4"/>
        <v>0</v>
      </c>
      <c r="T36" s="19">
        <f t="shared" si="2"/>
        <v>0</v>
      </c>
      <c r="U36" s="19">
        <f t="shared" si="3"/>
        <v>0</v>
      </c>
      <c r="V36" s="19">
        <f>'Lab Attendance'!AN36</f>
        <v>0</v>
      </c>
    </row>
    <row r="37" spans="1:22" x14ac:dyDescent="0.2">
      <c r="A37" s="174" t="s">
        <v>144</v>
      </c>
      <c r="B37" s="174">
        <v>4753878</v>
      </c>
      <c r="C37" s="174" t="s">
        <v>77</v>
      </c>
      <c r="D37" s="26"/>
      <c r="E37" s="19">
        <f t="shared" si="0"/>
        <v>2</v>
      </c>
      <c r="F37" s="198" t="s">
        <v>133</v>
      </c>
      <c r="G37" s="198" t="s">
        <v>143</v>
      </c>
      <c r="H37" s="101" t="s">
        <v>133</v>
      </c>
      <c r="I37" s="101" t="s">
        <v>133</v>
      </c>
      <c r="J37" s="101" t="s">
        <v>133</v>
      </c>
      <c r="K37" s="101" t="s">
        <v>133</v>
      </c>
      <c r="L37" s="101">
        <v>2</v>
      </c>
      <c r="M37" s="101" t="s">
        <v>133</v>
      </c>
      <c r="N37" s="101" t="s">
        <v>133</v>
      </c>
      <c r="O37" s="101" t="s">
        <v>133</v>
      </c>
      <c r="P37" s="101"/>
      <c r="Q37" s="19">
        <f t="shared" si="1"/>
        <v>1</v>
      </c>
      <c r="R37" s="19">
        <f>Q37+'Lab Attendance'!AO36</f>
        <v>1</v>
      </c>
      <c r="S37" s="19">
        <f t="shared" si="4"/>
        <v>0</v>
      </c>
      <c r="T37" s="19">
        <f t="shared" si="2"/>
        <v>0</v>
      </c>
      <c r="U37" s="19">
        <f t="shared" si="3"/>
        <v>2</v>
      </c>
      <c r="V37" s="19">
        <f>'Lab Attendance'!AN37</f>
        <v>0</v>
      </c>
    </row>
    <row r="38" spans="1:22" x14ac:dyDescent="0.2">
      <c r="A38" s="174" t="s">
        <v>105</v>
      </c>
      <c r="B38" s="174">
        <v>4761365</v>
      </c>
      <c r="C38" s="174" t="s">
        <v>80</v>
      </c>
      <c r="D38" s="26"/>
      <c r="E38" s="19">
        <f t="shared" ref="E38:E69" si="10">IF(NOT(ISBLANK(A38)),SUM(S38:V38),"")</f>
        <v>0</v>
      </c>
      <c r="F38" s="198" t="s">
        <v>133</v>
      </c>
      <c r="G38" s="198" t="s">
        <v>133</v>
      </c>
      <c r="H38" s="101" t="s">
        <v>133</v>
      </c>
      <c r="I38" s="101" t="s">
        <v>133</v>
      </c>
      <c r="J38" s="101" t="s">
        <v>133</v>
      </c>
      <c r="K38" s="101" t="s">
        <v>143</v>
      </c>
      <c r="L38" s="101" t="s">
        <v>133</v>
      </c>
      <c r="M38" s="101" t="s">
        <v>133</v>
      </c>
      <c r="N38" s="101" t="s">
        <v>133</v>
      </c>
      <c r="O38" s="101" t="s">
        <v>133</v>
      </c>
      <c r="P38" s="101"/>
      <c r="Q38" s="19">
        <f t="shared" ref="Q38:Q69" si="11">COUNTIF(F38:P38,"T")</f>
        <v>1</v>
      </c>
      <c r="R38" s="19">
        <f>Q38+'Lab Attendance'!AO37</f>
        <v>1</v>
      </c>
      <c r="S38" s="19">
        <f t="shared" si="4"/>
        <v>0</v>
      </c>
      <c r="T38" s="19">
        <f t="shared" ref="T38:T69" si="12">COUNTIF(F38:P38,"E")*2</f>
        <v>0</v>
      </c>
      <c r="U38" s="19">
        <f t="shared" ref="U38:U69" si="13">SUMIF(F38:P38,2)</f>
        <v>0</v>
      </c>
      <c r="V38" s="19">
        <f>'Lab Attendance'!AN38</f>
        <v>0</v>
      </c>
    </row>
    <row r="39" spans="1:22" x14ac:dyDescent="0.2">
      <c r="A39" s="174" t="s">
        <v>106</v>
      </c>
      <c r="B39" s="174">
        <v>4740489</v>
      </c>
      <c r="C39" s="174" t="s">
        <v>77</v>
      </c>
      <c r="D39" s="26"/>
      <c r="E39" s="19">
        <f t="shared" si="10"/>
        <v>6</v>
      </c>
      <c r="F39" s="198" t="s">
        <v>133</v>
      </c>
      <c r="G39" s="198" t="s">
        <v>133</v>
      </c>
      <c r="H39" s="101" t="s">
        <v>133</v>
      </c>
      <c r="I39" s="101" t="s">
        <v>133</v>
      </c>
      <c r="J39" s="101" t="s">
        <v>133</v>
      </c>
      <c r="K39" s="101" t="s">
        <v>133</v>
      </c>
      <c r="L39" s="101">
        <v>2</v>
      </c>
      <c r="M39" s="101" t="s">
        <v>133</v>
      </c>
      <c r="N39" s="101" t="s">
        <v>133</v>
      </c>
      <c r="O39" s="101" t="s">
        <v>133</v>
      </c>
      <c r="P39" s="101"/>
      <c r="Q39" s="19">
        <f t="shared" si="11"/>
        <v>0</v>
      </c>
      <c r="R39" s="19">
        <f>Q39+'Lab Attendance'!AO38</f>
        <v>0</v>
      </c>
      <c r="S39" s="19">
        <f t="shared" si="4"/>
        <v>0</v>
      </c>
      <c r="T39" s="19">
        <f t="shared" si="12"/>
        <v>0</v>
      </c>
      <c r="U39" s="19">
        <f t="shared" si="13"/>
        <v>2</v>
      </c>
      <c r="V39" s="19">
        <f>'Lab Attendance'!AN39</f>
        <v>4</v>
      </c>
    </row>
    <row r="40" spans="1:22" x14ac:dyDescent="0.2">
      <c r="A40" s="174" t="s">
        <v>107</v>
      </c>
      <c r="B40" s="174">
        <v>4780349</v>
      </c>
      <c r="C40" s="174" t="s">
        <v>77</v>
      </c>
      <c r="D40" s="26"/>
      <c r="E40" s="19">
        <f t="shared" si="10"/>
        <v>4</v>
      </c>
      <c r="F40" s="198" t="s">
        <v>133</v>
      </c>
      <c r="G40" s="198" t="s">
        <v>143</v>
      </c>
      <c r="H40" s="101" t="s">
        <v>133</v>
      </c>
      <c r="I40" s="101" t="s">
        <v>133</v>
      </c>
      <c r="J40" s="101" t="s">
        <v>133</v>
      </c>
      <c r="K40" s="101" t="s">
        <v>133</v>
      </c>
      <c r="L40" s="101" t="s">
        <v>133</v>
      </c>
      <c r="M40" s="101" t="s">
        <v>133</v>
      </c>
      <c r="N40" s="101" t="s">
        <v>133</v>
      </c>
      <c r="O40" s="101" t="s">
        <v>133</v>
      </c>
      <c r="P40" s="101"/>
      <c r="Q40" s="19">
        <f t="shared" si="11"/>
        <v>1</v>
      </c>
      <c r="R40" s="19">
        <f>Q40+'Lab Attendance'!AO39</f>
        <v>1</v>
      </c>
      <c r="S40" s="19">
        <f t="shared" si="4"/>
        <v>0</v>
      </c>
      <c r="T40" s="19">
        <f t="shared" si="12"/>
        <v>0</v>
      </c>
      <c r="U40" s="19">
        <f t="shared" si="13"/>
        <v>0</v>
      </c>
      <c r="V40" s="19">
        <f>'Lab Attendance'!AN40</f>
        <v>4</v>
      </c>
    </row>
    <row r="41" spans="1:22" x14ac:dyDescent="0.2">
      <c r="A41" s="174" t="s">
        <v>108</v>
      </c>
      <c r="B41" s="174">
        <v>4759154</v>
      </c>
      <c r="C41" s="174" t="s">
        <v>80</v>
      </c>
      <c r="D41" s="26"/>
      <c r="E41" s="19">
        <f t="shared" si="10"/>
        <v>0</v>
      </c>
      <c r="F41" s="198" t="s">
        <v>133</v>
      </c>
      <c r="G41" s="198" t="s">
        <v>133</v>
      </c>
      <c r="H41" s="101" t="s">
        <v>133</v>
      </c>
      <c r="I41" s="101" t="s">
        <v>133</v>
      </c>
      <c r="J41" s="101" t="s">
        <v>133</v>
      </c>
      <c r="K41" s="101" t="s">
        <v>133</v>
      </c>
      <c r="L41" s="101" t="s">
        <v>133</v>
      </c>
      <c r="M41" s="101" t="s">
        <v>133</v>
      </c>
      <c r="N41" s="101" t="s">
        <v>133</v>
      </c>
      <c r="O41" s="101" t="s">
        <v>133</v>
      </c>
      <c r="P41" s="101"/>
      <c r="Q41" s="19">
        <f t="shared" si="11"/>
        <v>0</v>
      </c>
      <c r="R41" s="19">
        <f>Q41+'Lab Attendance'!AO40</f>
        <v>0</v>
      </c>
      <c r="S41" s="19">
        <f t="shared" si="4"/>
        <v>0</v>
      </c>
      <c r="T41" s="19">
        <f t="shared" si="12"/>
        <v>0</v>
      </c>
      <c r="U41" s="19">
        <f t="shared" si="13"/>
        <v>0</v>
      </c>
      <c r="V41" s="19">
        <f>'Lab Attendance'!AN41</f>
        <v>0</v>
      </c>
    </row>
    <row r="42" spans="1:22" x14ac:dyDescent="0.2">
      <c r="A42" s="174" t="s">
        <v>109</v>
      </c>
      <c r="B42" s="174">
        <v>4747916</v>
      </c>
      <c r="C42" s="174" t="s">
        <v>77</v>
      </c>
      <c r="D42" s="26"/>
      <c r="E42" s="19">
        <f t="shared" si="10"/>
        <v>0</v>
      </c>
      <c r="F42" s="198" t="s">
        <v>133</v>
      </c>
      <c r="G42" s="198" t="s">
        <v>133</v>
      </c>
      <c r="H42" s="101" t="s">
        <v>133</v>
      </c>
      <c r="I42" s="101" t="s">
        <v>133</v>
      </c>
      <c r="J42" s="101" t="s">
        <v>133</v>
      </c>
      <c r="K42" s="101" t="s">
        <v>133</v>
      </c>
      <c r="L42" s="101" t="s">
        <v>133</v>
      </c>
      <c r="M42" s="101" t="s">
        <v>133</v>
      </c>
      <c r="N42" s="101" t="s">
        <v>133</v>
      </c>
      <c r="O42" s="101" t="s">
        <v>133</v>
      </c>
      <c r="P42" s="101"/>
      <c r="Q42" s="19">
        <f t="shared" si="11"/>
        <v>0</v>
      </c>
      <c r="R42" s="19">
        <f>Q42+'Lab Attendance'!AO41</f>
        <v>0</v>
      </c>
      <c r="S42" s="19">
        <f t="shared" si="4"/>
        <v>0</v>
      </c>
      <c r="T42" s="19">
        <f t="shared" si="12"/>
        <v>0</v>
      </c>
      <c r="U42" s="19">
        <f t="shared" si="13"/>
        <v>0</v>
      </c>
      <c r="V42" s="19">
        <f>'Lab Attendance'!AN42</f>
        <v>0</v>
      </c>
    </row>
    <row r="43" spans="1:22" x14ac:dyDescent="0.2">
      <c r="A43" s="174" t="s">
        <v>110</v>
      </c>
      <c r="B43" s="174">
        <v>4752127</v>
      </c>
      <c r="C43" s="174" t="s">
        <v>80</v>
      </c>
      <c r="D43" s="26"/>
      <c r="E43" s="19">
        <f t="shared" si="10"/>
        <v>0</v>
      </c>
      <c r="F43" s="198" t="s">
        <v>133</v>
      </c>
      <c r="G43" s="198" t="s">
        <v>133</v>
      </c>
      <c r="H43" s="101" t="s">
        <v>133</v>
      </c>
      <c r="I43" s="101" t="s">
        <v>133</v>
      </c>
      <c r="J43" s="101" t="s">
        <v>133</v>
      </c>
      <c r="K43" s="101" t="s">
        <v>133</v>
      </c>
      <c r="L43" s="101" t="s">
        <v>133</v>
      </c>
      <c r="M43" s="101" t="s">
        <v>133</v>
      </c>
      <c r="N43" s="101" t="s">
        <v>133</v>
      </c>
      <c r="O43" s="101" t="s">
        <v>133</v>
      </c>
      <c r="P43" s="101"/>
      <c r="Q43" s="19">
        <f t="shared" si="11"/>
        <v>0</v>
      </c>
      <c r="R43" s="19">
        <f>Q43+'Lab Attendance'!AO42</f>
        <v>0</v>
      </c>
      <c r="S43" s="19">
        <f t="shared" si="4"/>
        <v>0</v>
      </c>
      <c r="T43" s="19">
        <f t="shared" si="12"/>
        <v>0</v>
      </c>
      <c r="U43" s="19">
        <f t="shared" si="13"/>
        <v>0</v>
      </c>
      <c r="V43" s="19">
        <f>'Lab Attendance'!AN43</f>
        <v>0</v>
      </c>
    </row>
    <row r="44" spans="1:22" x14ac:dyDescent="0.2">
      <c r="A44" s="174" t="s">
        <v>111</v>
      </c>
      <c r="B44" s="174">
        <v>4679748</v>
      </c>
      <c r="C44" s="174" t="s">
        <v>80</v>
      </c>
      <c r="D44" s="26"/>
      <c r="E44" s="19">
        <f t="shared" si="10"/>
        <v>4</v>
      </c>
      <c r="F44" s="198" t="s">
        <v>133</v>
      </c>
      <c r="G44" s="198" t="s">
        <v>133</v>
      </c>
      <c r="H44" s="101" t="s">
        <v>133</v>
      </c>
      <c r="I44" s="101" t="s">
        <v>133</v>
      </c>
      <c r="J44" s="101">
        <v>2</v>
      </c>
      <c r="K44" s="101" t="s">
        <v>133</v>
      </c>
      <c r="L44" s="101" t="s">
        <v>133</v>
      </c>
      <c r="M44" s="101" t="s">
        <v>133</v>
      </c>
      <c r="N44" s="101">
        <v>2</v>
      </c>
      <c r="O44" s="101" t="s">
        <v>143</v>
      </c>
      <c r="P44" s="101"/>
      <c r="Q44" s="19">
        <f t="shared" si="11"/>
        <v>1</v>
      </c>
      <c r="R44" s="19">
        <f>Q44+'Lab Attendance'!AO43</f>
        <v>1</v>
      </c>
      <c r="S44" s="19">
        <f t="shared" si="4"/>
        <v>0</v>
      </c>
      <c r="T44" s="19">
        <f t="shared" si="12"/>
        <v>0</v>
      </c>
      <c r="U44" s="19">
        <f t="shared" si="13"/>
        <v>4</v>
      </c>
      <c r="V44" s="19">
        <f>'Lab Attendance'!AN44</f>
        <v>0</v>
      </c>
    </row>
    <row r="45" spans="1:22" x14ac:dyDescent="0.2">
      <c r="A45" s="174" t="s">
        <v>112</v>
      </c>
      <c r="B45" s="174">
        <v>4779364</v>
      </c>
      <c r="C45" s="174" t="s">
        <v>80</v>
      </c>
      <c r="D45" s="26"/>
      <c r="E45" s="19">
        <f t="shared" si="10"/>
        <v>0</v>
      </c>
      <c r="F45" s="198" t="s">
        <v>133</v>
      </c>
      <c r="G45" s="198" t="s">
        <v>133</v>
      </c>
      <c r="H45" s="101" t="s">
        <v>133</v>
      </c>
      <c r="I45" s="101" t="s">
        <v>133</v>
      </c>
      <c r="J45" s="101" t="s">
        <v>133</v>
      </c>
      <c r="K45" s="101" t="s">
        <v>133</v>
      </c>
      <c r="L45" s="101" t="s">
        <v>133</v>
      </c>
      <c r="M45" s="101" t="s">
        <v>133</v>
      </c>
      <c r="N45" s="101" t="s">
        <v>133</v>
      </c>
      <c r="O45" s="101" t="s">
        <v>133</v>
      </c>
      <c r="P45" s="101"/>
      <c r="Q45" s="19">
        <f t="shared" si="11"/>
        <v>0</v>
      </c>
      <c r="R45" s="19">
        <f>Q45+'Lab Attendance'!AO44</f>
        <v>0</v>
      </c>
      <c r="S45" s="19">
        <f t="shared" si="4"/>
        <v>0</v>
      </c>
      <c r="T45" s="19">
        <f t="shared" si="12"/>
        <v>0</v>
      </c>
      <c r="U45" s="19">
        <f t="shared" si="13"/>
        <v>0</v>
      </c>
      <c r="V45" s="19">
        <f>'Lab Attendance'!AN45</f>
        <v>0</v>
      </c>
    </row>
    <row r="46" spans="1:22" x14ac:dyDescent="0.2">
      <c r="A46" s="174" t="s">
        <v>137</v>
      </c>
      <c r="B46" s="174">
        <v>4771383</v>
      </c>
      <c r="C46" s="174" t="s">
        <v>80</v>
      </c>
      <c r="D46" s="26"/>
      <c r="E46" s="19">
        <f t="shared" si="10"/>
        <v>0</v>
      </c>
      <c r="F46" s="198" t="s">
        <v>133</v>
      </c>
      <c r="G46" s="198" t="s">
        <v>133</v>
      </c>
      <c r="H46" s="101" t="s">
        <v>133</v>
      </c>
      <c r="I46" s="101" t="s">
        <v>133</v>
      </c>
      <c r="J46" s="101" t="s">
        <v>133</v>
      </c>
      <c r="K46" s="101" t="s">
        <v>133</v>
      </c>
      <c r="L46" s="101" t="s">
        <v>133</v>
      </c>
      <c r="M46" s="101" t="s">
        <v>133</v>
      </c>
      <c r="N46" s="101" t="s">
        <v>133</v>
      </c>
      <c r="O46" s="101" t="s">
        <v>133</v>
      </c>
      <c r="P46" s="101"/>
      <c r="Q46" s="19">
        <f t="shared" si="11"/>
        <v>0</v>
      </c>
      <c r="R46" s="19">
        <f>Q46+'Lab Attendance'!AO45</f>
        <v>0</v>
      </c>
      <c r="S46" s="19">
        <f t="shared" si="4"/>
        <v>0</v>
      </c>
      <c r="T46" s="19">
        <f t="shared" si="12"/>
        <v>0</v>
      </c>
      <c r="U46" s="19">
        <f t="shared" si="13"/>
        <v>0</v>
      </c>
      <c r="V46" s="19">
        <f>'Lab Attendance'!AN46</f>
        <v>0</v>
      </c>
    </row>
    <row r="47" spans="1:22" x14ac:dyDescent="0.2">
      <c r="A47" s="174" t="s">
        <v>113</v>
      </c>
      <c r="B47" s="174">
        <v>4751055</v>
      </c>
      <c r="C47" s="174" t="s">
        <v>80</v>
      </c>
      <c r="D47" s="26"/>
      <c r="E47" s="19">
        <f t="shared" si="10"/>
        <v>0</v>
      </c>
      <c r="F47" s="198" t="s">
        <v>133</v>
      </c>
      <c r="G47" s="198" t="s">
        <v>133</v>
      </c>
      <c r="H47" s="101" t="s">
        <v>133</v>
      </c>
      <c r="I47" s="101" t="s">
        <v>133</v>
      </c>
      <c r="J47" s="101" t="s">
        <v>133</v>
      </c>
      <c r="K47" s="101" t="s">
        <v>133</v>
      </c>
      <c r="L47" s="101" t="s">
        <v>133</v>
      </c>
      <c r="M47" s="101" t="s">
        <v>133</v>
      </c>
      <c r="N47" s="101" t="s">
        <v>133</v>
      </c>
      <c r="O47" s="101" t="s">
        <v>133</v>
      </c>
      <c r="P47" s="101"/>
      <c r="Q47" s="19">
        <f t="shared" si="11"/>
        <v>0</v>
      </c>
      <c r="R47" s="19">
        <f>Q47+'Lab Attendance'!AO46</f>
        <v>0</v>
      </c>
      <c r="S47" s="19">
        <f t="shared" si="4"/>
        <v>0</v>
      </c>
      <c r="T47" s="19">
        <f t="shared" si="12"/>
        <v>0</v>
      </c>
      <c r="U47" s="19">
        <f t="shared" si="13"/>
        <v>0</v>
      </c>
      <c r="V47" s="19">
        <f>'Lab Attendance'!AN47</f>
        <v>0</v>
      </c>
    </row>
    <row r="48" spans="1:22" x14ac:dyDescent="0.2">
      <c r="A48" s="174" t="s">
        <v>114</v>
      </c>
      <c r="B48" s="174">
        <v>4740479</v>
      </c>
      <c r="C48" s="174" t="s">
        <v>80</v>
      </c>
      <c r="D48" s="26"/>
      <c r="E48" s="19">
        <f t="shared" si="10"/>
        <v>2</v>
      </c>
      <c r="F48" s="198" t="s">
        <v>133</v>
      </c>
      <c r="G48" s="198" t="s">
        <v>133</v>
      </c>
      <c r="H48" s="101" t="s">
        <v>133</v>
      </c>
      <c r="I48" s="101" t="s">
        <v>133</v>
      </c>
      <c r="J48" s="101">
        <v>2</v>
      </c>
      <c r="K48" s="101" t="s">
        <v>133</v>
      </c>
      <c r="L48" s="101" t="s">
        <v>133</v>
      </c>
      <c r="M48" s="101" t="s">
        <v>133</v>
      </c>
      <c r="N48" s="101" t="s">
        <v>133</v>
      </c>
      <c r="O48" s="101" t="s">
        <v>133</v>
      </c>
      <c r="P48" s="101"/>
      <c r="Q48" s="19">
        <f t="shared" si="11"/>
        <v>0</v>
      </c>
      <c r="R48" s="19">
        <f>Q48+'Lab Attendance'!AO47</f>
        <v>0</v>
      </c>
      <c r="S48" s="19">
        <f t="shared" si="4"/>
        <v>0</v>
      </c>
      <c r="T48" s="19">
        <f t="shared" si="12"/>
        <v>0</v>
      </c>
      <c r="U48" s="19">
        <f t="shared" si="13"/>
        <v>2</v>
      </c>
      <c r="V48" s="19">
        <f>'Lab Attendance'!AN48</f>
        <v>0</v>
      </c>
    </row>
    <row r="49" spans="1:22" x14ac:dyDescent="0.2">
      <c r="A49" s="174" t="s">
        <v>115</v>
      </c>
      <c r="B49" s="174">
        <v>4765694</v>
      </c>
      <c r="C49" s="174" t="s">
        <v>77</v>
      </c>
      <c r="D49" s="26"/>
      <c r="E49" s="19">
        <f t="shared" si="10"/>
        <v>10</v>
      </c>
      <c r="F49" s="198" t="s">
        <v>133</v>
      </c>
      <c r="G49" s="198" t="s">
        <v>133</v>
      </c>
      <c r="H49" s="101" t="s">
        <v>133</v>
      </c>
      <c r="I49" s="101">
        <v>2</v>
      </c>
      <c r="J49" s="101" t="s">
        <v>133</v>
      </c>
      <c r="K49" s="101" t="s">
        <v>138</v>
      </c>
      <c r="L49" s="101" t="s">
        <v>133</v>
      </c>
      <c r="M49" s="101" t="s">
        <v>133</v>
      </c>
      <c r="N49" s="101" t="s">
        <v>133</v>
      </c>
      <c r="O49" s="101" t="s">
        <v>133</v>
      </c>
      <c r="P49" s="101"/>
      <c r="Q49" s="19">
        <f t="shared" si="11"/>
        <v>0</v>
      </c>
      <c r="R49" s="19">
        <f>Q49+'Lab Attendance'!AO48</f>
        <v>0</v>
      </c>
      <c r="S49" s="19">
        <f t="shared" si="4"/>
        <v>0</v>
      </c>
      <c r="T49" s="19">
        <f t="shared" si="12"/>
        <v>2</v>
      </c>
      <c r="U49" s="19">
        <f t="shared" si="13"/>
        <v>2</v>
      </c>
      <c r="V49" s="19">
        <f>'Lab Attendance'!AN49</f>
        <v>6</v>
      </c>
    </row>
    <row r="50" spans="1:22" x14ac:dyDescent="0.2">
      <c r="A50" s="174" t="s">
        <v>116</v>
      </c>
      <c r="B50" s="174">
        <v>4759317</v>
      </c>
      <c r="C50" s="174" t="s">
        <v>80</v>
      </c>
      <c r="D50" s="26"/>
      <c r="E50" s="19">
        <f t="shared" si="10"/>
        <v>8</v>
      </c>
      <c r="F50" s="198" t="s">
        <v>133</v>
      </c>
      <c r="G50" s="198" t="s">
        <v>133</v>
      </c>
      <c r="H50" s="101" t="s">
        <v>133</v>
      </c>
      <c r="I50" s="101" t="s">
        <v>133</v>
      </c>
      <c r="J50" s="101" t="s">
        <v>133</v>
      </c>
      <c r="K50" s="101">
        <v>2</v>
      </c>
      <c r="L50" s="101" t="s">
        <v>133</v>
      </c>
      <c r="M50" s="101" t="s">
        <v>133</v>
      </c>
      <c r="N50" s="101" t="s">
        <v>133</v>
      </c>
      <c r="O50" s="101" t="s">
        <v>133</v>
      </c>
      <c r="P50" s="101"/>
      <c r="Q50" s="19">
        <f t="shared" si="11"/>
        <v>0</v>
      </c>
      <c r="R50" s="19">
        <f>Q50+'Lab Attendance'!AO49</f>
        <v>0</v>
      </c>
      <c r="S50" s="19">
        <f t="shared" si="4"/>
        <v>0</v>
      </c>
      <c r="T50" s="19">
        <f t="shared" si="12"/>
        <v>0</v>
      </c>
      <c r="U50" s="19">
        <f t="shared" si="13"/>
        <v>2</v>
      </c>
      <c r="V50" s="19">
        <f>'Lab Attendance'!AN50</f>
        <v>6</v>
      </c>
    </row>
    <row r="51" spans="1:22" x14ac:dyDescent="0.2">
      <c r="A51" s="174" t="s">
        <v>117</v>
      </c>
      <c r="B51" s="174">
        <v>4776635</v>
      </c>
      <c r="C51" s="174" t="s">
        <v>80</v>
      </c>
      <c r="D51" s="26"/>
      <c r="E51" s="19">
        <f t="shared" si="10"/>
        <v>0</v>
      </c>
      <c r="F51" s="198" t="s">
        <v>133</v>
      </c>
      <c r="G51" s="198" t="s">
        <v>133</v>
      </c>
      <c r="H51" s="101" t="s">
        <v>133</v>
      </c>
      <c r="I51" s="101" t="s">
        <v>133</v>
      </c>
      <c r="J51" s="101" t="s">
        <v>133</v>
      </c>
      <c r="K51" s="101" t="s">
        <v>133</v>
      </c>
      <c r="L51" s="101" t="s">
        <v>133</v>
      </c>
      <c r="M51" s="101" t="s">
        <v>133</v>
      </c>
      <c r="N51" s="101" t="s">
        <v>133</v>
      </c>
      <c r="O51" s="101" t="s">
        <v>133</v>
      </c>
      <c r="P51" s="101"/>
      <c r="Q51" s="19">
        <f t="shared" si="11"/>
        <v>0</v>
      </c>
      <c r="R51" s="19">
        <f>Q51+'Lab Attendance'!AO50</f>
        <v>0</v>
      </c>
      <c r="S51" s="19">
        <f t="shared" si="4"/>
        <v>0</v>
      </c>
      <c r="T51" s="19">
        <f t="shared" si="12"/>
        <v>0</v>
      </c>
      <c r="U51" s="19">
        <f t="shared" si="13"/>
        <v>0</v>
      </c>
      <c r="V51" s="19">
        <f>'Lab Attendance'!AN51</f>
        <v>0</v>
      </c>
    </row>
    <row r="52" spans="1:22" x14ac:dyDescent="0.2">
      <c r="A52" s="174" t="s">
        <v>118</v>
      </c>
      <c r="B52" s="174">
        <v>4734058</v>
      </c>
      <c r="C52" s="174" t="s">
        <v>77</v>
      </c>
      <c r="D52" s="26"/>
      <c r="E52" s="19">
        <f t="shared" si="10"/>
        <v>8</v>
      </c>
      <c r="F52" s="198" t="s">
        <v>133</v>
      </c>
      <c r="G52" s="198" t="s">
        <v>133</v>
      </c>
      <c r="H52" s="101" t="s">
        <v>133</v>
      </c>
      <c r="I52" s="101" t="s">
        <v>133</v>
      </c>
      <c r="J52" s="101" t="s">
        <v>133</v>
      </c>
      <c r="K52" s="101" t="s">
        <v>133</v>
      </c>
      <c r="L52" s="101">
        <v>2</v>
      </c>
      <c r="M52" s="101" t="s">
        <v>133</v>
      </c>
      <c r="N52" s="101" t="s">
        <v>133</v>
      </c>
      <c r="O52" s="101" t="s">
        <v>133</v>
      </c>
      <c r="P52" s="101"/>
      <c r="Q52" s="19">
        <f t="shared" si="11"/>
        <v>0</v>
      </c>
      <c r="R52" s="19">
        <f>Q52+'Lab Attendance'!AO51</f>
        <v>0</v>
      </c>
      <c r="S52" s="19">
        <f t="shared" si="4"/>
        <v>0</v>
      </c>
      <c r="T52" s="19">
        <f t="shared" si="12"/>
        <v>0</v>
      </c>
      <c r="U52" s="19">
        <f t="shared" si="13"/>
        <v>2</v>
      </c>
      <c r="V52" s="19">
        <f>'Lab Attendance'!AN52</f>
        <v>6</v>
      </c>
    </row>
    <row r="53" spans="1:22" x14ac:dyDescent="0.2">
      <c r="A53" s="174" t="s">
        <v>119</v>
      </c>
      <c r="B53" s="174">
        <v>4759659</v>
      </c>
      <c r="C53" s="174" t="s">
        <v>80</v>
      </c>
      <c r="D53" s="26"/>
      <c r="E53" s="19">
        <f t="shared" si="10"/>
        <v>4</v>
      </c>
      <c r="F53" s="198" t="s">
        <v>133</v>
      </c>
      <c r="G53" s="198" t="s">
        <v>133</v>
      </c>
      <c r="H53" s="101" t="s">
        <v>143</v>
      </c>
      <c r="I53" s="101" t="s">
        <v>133</v>
      </c>
      <c r="J53" s="101" t="s">
        <v>133</v>
      </c>
      <c r="K53" s="101" t="s">
        <v>133</v>
      </c>
      <c r="L53" s="101" t="s">
        <v>133</v>
      </c>
      <c r="M53" s="101" t="s">
        <v>133</v>
      </c>
      <c r="N53" s="101" t="s">
        <v>133</v>
      </c>
      <c r="O53" s="101" t="s">
        <v>133</v>
      </c>
      <c r="P53" s="101"/>
      <c r="Q53" s="19">
        <f t="shared" si="11"/>
        <v>1</v>
      </c>
      <c r="R53" s="19">
        <f>Q53+'Lab Attendance'!AO52</f>
        <v>1</v>
      </c>
      <c r="S53" s="19">
        <f t="shared" si="4"/>
        <v>0</v>
      </c>
      <c r="T53" s="19">
        <f t="shared" si="12"/>
        <v>0</v>
      </c>
      <c r="U53" s="19">
        <f t="shared" si="13"/>
        <v>0</v>
      </c>
      <c r="V53" s="19">
        <f>'Lab Attendance'!AN53</f>
        <v>4</v>
      </c>
    </row>
    <row r="54" spans="1:22" x14ac:dyDescent="0.2">
      <c r="A54" s="174" t="s">
        <v>120</v>
      </c>
      <c r="B54" s="174">
        <v>4754118</v>
      </c>
      <c r="C54" s="174" t="s">
        <v>77</v>
      </c>
      <c r="D54" s="26"/>
      <c r="E54" s="19">
        <f t="shared" si="10"/>
        <v>0</v>
      </c>
      <c r="F54" s="198" t="s">
        <v>133</v>
      </c>
      <c r="G54" s="198" t="s">
        <v>143</v>
      </c>
      <c r="H54" s="101" t="s">
        <v>143</v>
      </c>
      <c r="I54" s="101" t="s">
        <v>133</v>
      </c>
      <c r="J54" s="101" t="s">
        <v>133</v>
      </c>
      <c r="K54" s="101" t="s">
        <v>133</v>
      </c>
      <c r="L54" s="101" t="s">
        <v>133</v>
      </c>
      <c r="M54" s="101" t="s">
        <v>133</v>
      </c>
      <c r="N54" s="101" t="s">
        <v>133</v>
      </c>
      <c r="O54" s="101" t="s">
        <v>133</v>
      </c>
      <c r="P54" s="101"/>
      <c r="Q54" s="19">
        <f t="shared" si="11"/>
        <v>2</v>
      </c>
      <c r="R54" s="19">
        <f>Q54+'Lab Attendance'!AO53</f>
        <v>2</v>
      </c>
      <c r="S54" s="19">
        <f t="shared" si="4"/>
        <v>0</v>
      </c>
      <c r="T54" s="19">
        <f t="shared" si="12"/>
        <v>0</v>
      </c>
      <c r="U54" s="19">
        <f t="shared" si="13"/>
        <v>0</v>
      </c>
      <c r="V54" s="19">
        <f>'Lab Attendance'!AN54</f>
        <v>0</v>
      </c>
    </row>
    <row r="55" spans="1:22" x14ac:dyDescent="0.2">
      <c r="A55" s="174" t="s">
        <v>121</v>
      </c>
      <c r="B55" s="174">
        <v>4771814</v>
      </c>
      <c r="C55" s="174" t="s">
        <v>80</v>
      </c>
      <c r="D55" s="26"/>
      <c r="E55" s="19">
        <f t="shared" si="10"/>
        <v>0</v>
      </c>
      <c r="F55" s="197" t="s">
        <v>133</v>
      </c>
      <c r="G55" s="197" t="s">
        <v>133</v>
      </c>
      <c r="H55" s="100" t="s">
        <v>133</v>
      </c>
      <c r="I55" s="100" t="s">
        <v>133</v>
      </c>
      <c r="J55" s="100" t="s">
        <v>133</v>
      </c>
      <c r="K55" s="100" t="s">
        <v>133</v>
      </c>
      <c r="L55" s="100" t="s">
        <v>133</v>
      </c>
      <c r="M55" s="100" t="s">
        <v>133</v>
      </c>
      <c r="N55" s="100" t="s">
        <v>133</v>
      </c>
      <c r="O55" s="100" t="s">
        <v>133</v>
      </c>
      <c r="P55" s="100"/>
      <c r="Q55" s="19">
        <f t="shared" si="11"/>
        <v>0</v>
      </c>
      <c r="R55" s="19">
        <f>Q55+'Lab Attendance'!AO54</f>
        <v>0</v>
      </c>
      <c r="S55" s="19">
        <f t="shared" si="4"/>
        <v>0</v>
      </c>
      <c r="T55" s="19">
        <f t="shared" si="12"/>
        <v>0</v>
      </c>
      <c r="U55" s="19">
        <f t="shared" si="13"/>
        <v>0</v>
      </c>
      <c r="V55" s="19">
        <f>'Lab Attendance'!AN55</f>
        <v>0</v>
      </c>
    </row>
    <row r="56" spans="1:22" x14ac:dyDescent="0.2">
      <c r="A56" s="174" t="s">
        <v>122</v>
      </c>
      <c r="B56" s="174">
        <v>4766207</v>
      </c>
      <c r="C56" s="174" t="s">
        <v>77</v>
      </c>
      <c r="D56" s="26"/>
      <c r="E56" s="19">
        <f t="shared" si="10"/>
        <v>4</v>
      </c>
      <c r="F56" s="198" t="s">
        <v>133</v>
      </c>
      <c r="G56" s="198" t="s">
        <v>133</v>
      </c>
      <c r="H56" s="101" t="s">
        <v>133</v>
      </c>
      <c r="I56" s="101" t="s">
        <v>133</v>
      </c>
      <c r="J56" s="101" t="s">
        <v>133</v>
      </c>
      <c r="K56" s="101" t="s">
        <v>133</v>
      </c>
      <c r="L56" s="101" t="s">
        <v>133</v>
      </c>
      <c r="M56" s="101">
        <v>2</v>
      </c>
      <c r="N56" s="101">
        <v>2</v>
      </c>
      <c r="O56" s="101" t="s">
        <v>133</v>
      </c>
      <c r="P56" s="101"/>
      <c r="Q56" s="19">
        <f t="shared" si="11"/>
        <v>0</v>
      </c>
      <c r="R56" s="19">
        <f>Q56+'Lab Attendance'!AO55</f>
        <v>0</v>
      </c>
      <c r="S56" s="19">
        <f t="shared" si="4"/>
        <v>0</v>
      </c>
      <c r="T56" s="19">
        <f t="shared" si="12"/>
        <v>0</v>
      </c>
      <c r="U56" s="19">
        <f t="shared" si="13"/>
        <v>4</v>
      </c>
      <c r="V56" s="19">
        <f>'Lab Attendance'!AN56</f>
        <v>0</v>
      </c>
    </row>
    <row r="57" spans="1:22" x14ac:dyDescent="0.2">
      <c r="A57" s="174" t="s">
        <v>123</v>
      </c>
      <c r="B57" s="174">
        <v>4787670</v>
      </c>
      <c r="C57" s="174" t="s">
        <v>77</v>
      </c>
      <c r="D57" s="26"/>
      <c r="E57" s="19">
        <f t="shared" si="10"/>
        <v>0</v>
      </c>
      <c r="F57" s="198" t="s">
        <v>133</v>
      </c>
      <c r="G57" s="198" t="s">
        <v>133</v>
      </c>
      <c r="H57" s="101" t="s">
        <v>133</v>
      </c>
      <c r="I57" s="101" t="s">
        <v>133</v>
      </c>
      <c r="J57" s="101" t="s">
        <v>133</v>
      </c>
      <c r="K57" s="101" t="s">
        <v>133</v>
      </c>
      <c r="L57" s="101" t="s">
        <v>133</v>
      </c>
      <c r="M57" s="101" t="s">
        <v>133</v>
      </c>
      <c r="N57" s="101" t="s">
        <v>133</v>
      </c>
      <c r="O57" s="101" t="s">
        <v>133</v>
      </c>
      <c r="P57" s="101"/>
      <c r="Q57" s="19">
        <f t="shared" si="11"/>
        <v>0</v>
      </c>
      <c r="R57" s="19">
        <f>Q57+'Lab Attendance'!AO56</f>
        <v>0</v>
      </c>
      <c r="S57" s="19">
        <f t="shared" si="4"/>
        <v>0</v>
      </c>
      <c r="T57" s="19">
        <f t="shared" si="12"/>
        <v>0</v>
      </c>
      <c r="U57" s="19">
        <f t="shared" si="13"/>
        <v>0</v>
      </c>
      <c r="V57" s="19">
        <f>'Lab Attendance'!AN57</f>
        <v>0</v>
      </c>
    </row>
    <row r="58" spans="1:22" x14ac:dyDescent="0.2">
      <c r="A58" s="174" t="s">
        <v>124</v>
      </c>
      <c r="B58" s="174">
        <v>4747542</v>
      </c>
      <c r="C58" s="174" t="s">
        <v>80</v>
      </c>
      <c r="D58" s="26"/>
      <c r="E58" s="19">
        <f t="shared" si="10"/>
        <v>0</v>
      </c>
      <c r="F58" s="198" t="s">
        <v>133</v>
      </c>
      <c r="G58" s="198" t="s">
        <v>133</v>
      </c>
      <c r="H58" s="101" t="s">
        <v>133</v>
      </c>
      <c r="I58" s="101" t="s">
        <v>133</v>
      </c>
      <c r="J58" s="101" t="s">
        <v>133</v>
      </c>
      <c r="K58" s="101" t="s">
        <v>133</v>
      </c>
      <c r="L58" s="101" t="s">
        <v>133</v>
      </c>
      <c r="M58" s="101" t="s">
        <v>133</v>
      </c>
      <c r="N58" s="101" t="s">
        <v>133</v>
      </c>
      <c r="O58" s="101" t="s">
        <v>133</v>
      </c>
      <c r="P58" s="101"/>
      <c r="Q58" s="19">
        <f t="shared" si="11"/>
        <v>0</v>
      </c>
      <c r="R58" s="19">
        <f>Q58+'Lab Attendance'!AO57</f>
        <v>0</v>
      </c>
      <c r="S58" s="19">
        <f t="shared" si="4"/>
        <v>0</v>
      </c>
      <c r="T58" s="19">
        <f t="shared" si="12"/>
        <v>0</v>
      </c>
      <c r="U58" s="19">
        <f t="shared" si="13"/>
        <v>0</v>
      </c>
      <c r="V58" s="19">
        <f>'Lab Attendance'!AN58</f>
        <v>0</v>
      </c>
    </row>
    <row r="59" spans="1:22" x14ac:dyDescent="0.2">
      <c r="A59" s="175" t="s">
        <v>125</v>
      </c>
      <c r="B59" s="174">
        <v>4754194</v>
      </c>
      <c r="C59" s="174" t="s">
        <v>80</v>
      </c>
      <c r="D59" s="26"/>
      <c r="E59" s="19">
        <f t="shared" si="10"/>
        <v>88</v>
      </c>
      <c r="F59" s="198" t="s">
        <v>138</v>
      </c>
      <c r="G59" s="198">
        <v>2</v>
      </c>
      <c r="H59" s="101">
        <v>2</v>
      </c>
      <c r="I59" s="101">
        <v>2</v>
      </c>
      <c r="J59" s="101">
        <v>2</v>
      </c>
      <c r="K59" s="101">
        <v>2</v>
      </c>
      <c r="L59" s="101">
        <v>2</v>
      </c>
      <c r="M59" s="101">
        <v>2</v>
      </c>
      <c r="N59" s="101">
        <v>2</v>
      </c>
      <c r="O59" s="101">
        <v>2</v>
      </c>
      <c r="P59" s="101">
        <v>2</v>
      </c>
      <c r="Q59" s="19">
        <f t="shared" si="11"/>
        <v>0</v>
      </c>
      <c r="R59" s="19">
        <f>Q59+'Lab Attendance'!AO58</f>
        <v>0</v>
      </c>
      <c r="S59" s="19">
        <f t="shared" si="4"/>
        <v>0</v>
      </c>
      <c r="T59" s="19">
        <f t="shared" si="12"/>
        <v>2</v>
      </c>
      <c r="U59" s="19">
        <f t="shared" si="13"/>
        <v>20</v>
      </c>
      <c r="V59" s="19">
        <f>'Lab Attendance'!AN59</f>
        <v>66</v>
      </c>
    </row>
    <row r="60" spans="1:22" x14ac:dyDescent="0.2">
      <c r="A60" s="174" t="s">
        <v>139</v>
      </c>
      <c r="B60" s="174">
        <v>4745321</v>
      </c>
      <c r="C60" s="174" t="s">
        <v>80</v>
      </c>
      <c r="D60" s="26"/>
      <c r="E60" s="19">
        <f t="shared" si="10"/>
        <v>0</v>
      </c>
      <c r="F60" s="198" t="s">
        <v>133</v>
      </c>
      <c r="G60" s="198" t="s">
        <v>133</v>
      </c>
      <c r="H60" s="101" t="s">
        <v>133</v>
      </c>
      <c r="I60" s="101" t="s">
        <v>133</v>
      </c>
      <c r="J60" s="101" t="s">
        <v>133</v>
      </c>
      <c r="K60" s="101" t="s">
        <v>133</v>
      </c>
      <c r="L60" s="101" t="s">
        <v>133</v>
      </c>
      <c r="M60" s="101" t="s">
        <v>133</v>
      </c>
      <c r="N60" s="101" t="s">
        <v>133</v>
      </c>
      <c r="O60" s="101" t="s">
        <v>133</v>
      </c>
      <c r="P60" s="101"/>
      <c r="Q60" s="19">
        <f t="shared" si="11"/>
        <v>0</v>
      </c>
      <c r="R60" s="19">
        <f>Q60+'Lab Attendance'!AO59</f>
        <v>0</v>
      </c>
      <c r="S60" s="19">
        <f t="shared" si="4"/>
        <v>0</v>
      </c>
      <c r="T60" s="19">
        <f t="shared" si="12"/>
        <v>0</v>
      </c>
      <c r="U60" s="19">
        <f t="shared" si="13"/>
        <v>0</v>
      </c>
      <c r="V60" s="19">
        <f>'Lab Attendance'!AN60</f>
        <v>0</v>
      </c>
    </row>
    <row r="61" spans="1:22" x14ac:dyDescent="0.2">
      <c r="A61" s="174" t="s">
        <v>126</v>
      </c>
      <c r="B61" s="174">
        <v>4760150</v>
      </c>
      <c r="C61" s="174" t="s">
        <v>80</v>
      </c>
      <c r="D61" s="26"/>
      <c r="E61" s="19">
        <f t="shared" si="10"/>
        <v>0</v>
      </c>
      <c r="F61" s="198" t="s">
        <v>133</v>
      </c>
      <c r="G61" s="198" t="s">
        <v>133</v>
      </c>
      <c r="H61" s="101" t="s">
        <v>133</v>
      </c>
      <c r="I61" s="101" t="s">
        <v>133</v>
      </c>
      <c r="J61" s="101" t="s">
        <v>133</v>
      </c>
      <c r="K61" s="101" t="s">
        <v>133</v>
      </c>
      <c r="L61" s="101" t="s">
        <v>133</v>
      </c>
      <c r="M61" s="101" t="s">
        <v>133</v>
      </c>
      <c r="N61" s="101" t="s">
        <v>133</v>
      </c>
      <c r="O61" s="101" t="s">
        <v>133</v>
      </c>
      <c r="P61" s="101"/>
      <c r="Q61" s="19">
        <f t="shared" si="11"/>
        <v>0</v>
      </c>
      <c r="R61" s="19">
        <f>Q61+'Lab Attendance'!AO60</f>
        <v>0</v>
      </c>
      <c r="S61" s="19">
        <f t="shared" si="4"/>
        <v>0</v>
      </c>
      <c r="T61" s="19">
        <f t="shared" si="12"/>
        <v>0</v>
      </c>
      <c r="U61" s="19">
        <f t="shared" si="13"/>
        <v>0</v>
      </c>
      <c r="V61" s="19">
        <f>'Lab Attendance'!AN61</f>
        <v>0</v>
      </c>
    </row>
    <row r="62" spans="1:22" x14ac:dyDescent="0.2">
      <c r="A62" s="174" t="s">
        <v>127</v>
      </c>
      <c r="B62" s="174">
        <v>4740591</v>
      </c>
      <c r="C62" s="174" t="s">
        <v>77</v>
      </c>
      <c r="D62" s="26"/>
      <c r="E62" s="19">
        <f t="shared" si="10"/>
        <v>8</v>
      </c>
      <c r="F62" s="198">
        <v>2</v>
      </c>
      <c r="G62" s="198" t="s">
        <v>133</v>
      </c>
      <c r="H62" s="101" t="s">
        <v>133</v>
      </c>
      <c r="I62" s="101" t="s">
        <v>133</v>
      </c>
      <c r="J62" s="101" t="s">
        <v>133</v>
      </c>
      <c r="K62" s="101" t="s">
        <v>133</v>
      </c>
      <c r="L62" s="101" t="s">
        <v>133</v>
      </c>
      <c r="M62" s="101" t="s">
        <v>133</v>
      </c>
      <c r="N62" s="101" t="s">
        <v>133</v>
      </c>
      <c r="O62" s="101" t="s">
        <v>133</v>
      </c>
      <c r="P62" s="101"/>
      <c r="Q62" s="19">
        <f t="shared" si="11"/>
        <v>0</v>
      </c>
      <c r="R62" s="19">
        <f>Q62+'Lab Attendance'!AO61</f>
        <v>0</v>
      </c>
      <c r="S62" s="19">
        <f t="shared" si="4"/>
        <v>0</v>
      </c>
      <c r="T62" s="19">
        <f t="shared" si="12"/>
        <v>0</v>
      </c>
      <c r="U62" s="19">
        <f t="shared" si="13"/>
        <v>2</v>
      </c>
      <c r="V62" s="19">
        <f>'Lab Attendance'!AN62</f>
        <v>6</v>
      </c>
    </row>
    <row r="63" spans="1:22" x14ac:dyDescent="0.2">
      <c r="A63" s="174" t="s">
        <v>128</v>
      </c>
      <c r="B63" s="174">
        <v>4750695</v>
      </c>
      <c r="C63" s="174" t="s">
        <v>80</v>
      </c>
      <c r="D63" s="26"/>
      <c r="E63" s="19">
        <f t="shared" si="10"/>
        <v>88</v>
      </c>
      <c r="F63" s="198">
        <v>2</v>
      </c>
      <c r="G63" s="198">
        <v>2</v>
      </c>
      <c r="H63" s="101">
        <v>2</v>
      </c>
      <c r="I63" s="101">
        <v>2</v>
      </c>
      <c r="J63" s="101">
        <v>2</v>
      </c>
      <c r="K63" s="101">
        <v>2</v>
      </c>
      <c r="L63" s="101">
        <v>2</v>
      </c>
      <c r="M63" s="101">
        <v>2</v>
      </c>
      <c r="N63" s="101">
        <v>2</v>
      </c>
      <c r="O63" s="101">
        <v>2</v>
      </c>
      <c r="P63" s="101">
        <v>2</v>
      </c>
      <c r="Q63" s="19">
        <f t="shared" si="11"/>
        <v>0</v>
      </c>
      <c r="R63" s="19">
        <f>Q63+'Lab Attendance'!AO62</f>
        <v>0</v>
      </c>
      <c r="S63" s="19">
        <f t="shared" si="4"/>
        <v>0</v>
      </c>
      <c r="T63" s="19">
        <f t="shared" si="12"/>
        <v>0</v>
      </c>
      <c r="U63" s="19">
        <f t="shared" si="13"/>
        <v>22</v>
      </c>
      <c r="V63" s="19">
        <f>'Lab Attendance'!AN63</f>
        <v>66</v>
      </c>
    </row>
    <row r="64" spans="1:22" x14ac:dyDescent="0.2">
      <c r="A64" s="174" t="s">
        <v>129</v>
      </c>
      <c r="B64" s="174">
        <v>4717779</v>
      </c>
      <c r="C64" s="174" t="s">
        <v>80</v>
      </c>
      <c r="D64" s="26"/>
      <c r="E64" s="19">
        <f t="shared" si="10"/>
        <v>26</v>
      </c>
      <c r="F64" s="198">
        <v>2</v>
      </c>
      <c r="G64" s="198" t="s">
        <v>133</v>
      </c>
      <c r="H64" s="101" t="s">
        <v>133</v>
      </c>
      <c r="I64" s="101">
        <v>2</v>
      </c>
      <c r="J64" s="101">
        <v>2</v>
      </c>
      <c r="K64" s="101" t="s">
        <v>133</v>
      </c>
      <c r="L64" s="101">
        <v>2</v>
      </c>
      <c r="M64" s="101">
        <v>2</v>
      </c>
      <c r="N64" s="101">
        <v>2</v>
      </c>
      <c r="O64" s="101">
        <v>2</v>
      </c>
      <c r="P64" s="101"/>
      <c r="Q64" s="19">
        <f t="shared" si="11"/>
        <v>0</v>
      </c>
      <c r="R64" s="19">
        <f>Q64+'Lab Attendance'!AO63</f>
        <v>0</v>
      </c>
      <c r="S64" s="19">
        <f t="shared" si="4"/>
        <v>0</v>
      </c>
      <c r="T64" s="19">
        <f t="shared" si="12"/>
        <v>0</v>
      </c>
      <c r="U64" s="19">
        <f t="shared" si="13"/>
        <v>14</v>
      </c>
      <c r="V64" s="19">
        <f>'Lab Attendance'!AN64</f>
        <v>12</v>
      </c>
    </row>
    <row r="65" spans="1:22" x14ac:dyDescent="0.2">
      <c r="A65" s="174" t="s">
        <v>140</v>
      </c>
      <c r="B65" s="174">
        <v>4747518</v>
      </c>
      <c r="C65" s="174" t="s">
        <v>77</v>
      </c>
      <c r="D65" s="26"/>
      <c r="E65" s="19">
        <f t="shared" si="10"/>
        <v>0</v>
      </c>
      <c r="F65" s="198" t="s">
        <v>133</v>
      </c>
      <c r="G65" s="198" t="s">
        <v>133</v>
      </c>
      <c r="H65" s="101" t="s">
        <v>133</v>
      </c>
      <c r="I65" s="101" t="s">
        <v>133</v>
      </c>
      <c r="J65" s="101" t="s">
        <v>133</v>
      </c>
      <c r="K65" s="101" t="s">
        <v>133</v>
      </c>
      <c r="L65" s="101" t="s">
        <v>133</v>
      </c>
      <c r="M65" s="101" t="s">
        <v>133</v>
      </c>
      <c r="N65" s="101" t="s">
        <v>133</v>
      </c>
      <c r="O65" s="101" t="s">
        <v>133</v>
      </c>
      <c r="P65" s="101"/>
      <c r="Q65" s="19">
        <f t="shared" si="11"/>
        <v>0</v>
      </c>
      <c r="R65" s="19">
        <f>Q65+'Lab Attendance'!AO64</f>
        <v>0</v>
      </c>
      <c r="S65" s="19">
        <f t="shared" si="4"/>
        <v>0</v>
      </c>
      <c r="T65" s="19">
        <f t="shared" si="12"/>
        <v>0</v>
      </c>
      <c r="U65" s="19">
        <f t="shared" si="13"/>
        <v>0</v>
      </c>
      <c r="V65" s="19">
        <f>'Lab Attendance'!AN65</f>
        <v>0</v>
      </c>
    </row>
    <row r="66" spans="1:22" x14ac:dyDescent="0.2">
      <c r="A66" s="174" t="s">
        <v>141</v>
      </c>
      <c r="B66" s="174">
        <v>4726336</v>
      </c>
      <c r="C66" s="174" t="s">
        <v>77</v>
      </c>
      <c r="D66" s="26"/>
      <c r="E66" s="19">
        <f t="shared" si="10"/>
        <v>0</v>
      </c>
      <c r="F66" s="197" t="s">
        <v>133</v>
      </c>
      <c r="G66" s="197" t="s">
        <v>133</v>
      </c>
      <c r="H66" s="100" t="s">
        <v>133</v>
      </c>
      <c r="I66" s="100" t="s">
        <v>133</v>
      </c>
      <c r="J66" s="100" t="s">
        <v>133</v>
      </c>
      <c r="K66" s="100" t="s">
        <v>133</v>
      </c>
      <c r="L66" s="100" t="s">
        <v>133</v>
      </c>
      <c r="M66" s="100" t="s">
        <v>133</v>
      </c>
      <c r="N66" s="100" t="s">
        <v>133</v>
      </c>
      <c r="O66" s="100" t="s">
        <v>133</v>
      </c>
      <c r="P66" s="100"/>
      <c r="Q66" s="19">
        <f t="shared" si="11"/>
        <v>0</v>
      </c>
      <c r="R66" s="19">
        <f>Q66+'Lab Attendance'!AO65</f>
        <v>0</v>
      </c>
      <c r="S66" s="19">
        <f t="shared" si="4"/>
        <v>0</v>
      </c>
      <c r="T66" s="19">
        <f t="shared" si="12"/>
        <v>0</v>
      </c>
      <c r="U66" s="19">
        <f t="shared" si="13"/>
        <v>0</v>
      </c>
      <c r="V66" s="19">
        <f>'Lab Attendance'!AN66</f>
        <v>0</v>
      </c>
    </row>
    <row r="67" spans="1:22" x14ac:dyDescent="0.2">
      <c r="A67" s="174" t="s">
        <v>130</v>
      </c>
      <c r="B67" s="174">
        <v>4758244</v>
      </c>
      <c r="C67" s="174" t="s">
        <v>77</v>
      </c>
      <c r="D67" s="26"/>
      <c r="E67" s="19">
        <f t="shared" si="10"/>
        <v>0</v>
      </c>
      <c r="F67" s="198" t="s">
        <v>133</v>
      </c>
      <c r="G67" s="198" t="s">
        <v>133</v>
      </c>
      <c r="H67" s="101" t="s">
        <v>133</v>
      </c>
      <c r="I67" s="101" t="s">
        <v>133</v>
      </c>
      <c r="J67" s="101" t="s">
        <v>133</v>
      </c>
      <c r="K67" s="101" t="s">
        <v>133</v>
      </c>
      <c r="L67" s="101" t="s">
        <v>133</v>
      </c>
      <c r="M67" s="101" t="s">
        <v>133</v>
      </c>
      <c r="N67" s="101" t="s">
        <v>133</v>
      </c>
      <c r="O67" s="101" t="s">
        <v>133</v>
      </c>
      <c r="P67" s="101"/>
      <c r="Q67" s="19">
        <f t="shared" si="11"/>
        <v>0</v>
      </c>
      <c r="R67" s="19">
        <f>Q67+'Lab Attendance'!AO66</f>
        <v>0</v>
      </c>
      <c r="S67" s="19">
        <f t="shared" si="4"/>
        <v>0</v>
      </c>
      <c r="T67" s="19">
        <f t="shared" si="12"/>
        <v>0</v>
      </c>
      <c r="U67" s="19">
        <f t="shared" si="13"/>
        <v>0</v>
      </c>
      <c r="V67" s="19">
        <f>'Lab Attendance'!AN67</f>
        <v>0</v>
      </c>
    </row>
    <row r="68" spans="1:22" x14ac:dyDescent="0.2">
      <c r="A68" s="174" t="s">
        <v>131</v>
      </c>
      <c r="B68" s="174">
        <v>4630355</v>
      </c>
      <c r="C68" s="174" t="s">
        <v>77</v>
      </c>
      <c r="D68" s="26"/>
      <c r="E68" s="19">
        <f t="shared" si="10"/>
        <v>8</v>
      </c>
      <c r="F68" s="198">
        <v>2</v>
      </c>
      <c r="G68" s="198" t="s">
        <v>133</v>
      </c>
      <c r="H68" s="101" t="s">
        <v>133</v>
      </c>
      <c r="I68" s="101" t="s">
        <v>133</v>
      </c>
      <c r="J68" s="101" t="s">
        <v>133</v>
      </c>
      <c r="K68" s="101" t="s">
        <v>133</v>
      </c>
      <c r="L68" s="101" t="s">
        <v>143</v>
      </c>
      <c r="M68" s="101" t="s">
        <v>133</v>
      </c>
      <c r="N68" s="101" t="s">
        <v>133</v>
      </c>
      <c r="O68" s="101" t="s">
        <v>133</v>
      </c>
      <c r="P68" s="101"/>
      <c r="Q68" s="19">
        <f t="shared" si="11"/>
        <v>1</v>
      </c>
      <c r="R68" s="19">
        <f>Q68+'Lab Attendance'!AO67</f>
        <v>1</v>
      </c>
      <c r="S68" s="19">
        <f t="shared" si="4"/>
        <v>0</v>
      </c>
      <c r="T68" s="19">
        <f t="shared" si="12"/>
        <v>0</v>
      </c>
      <c r="U68" s="19">
        <f t="shared" si="13"/>
        <v>2</v>
      </c>
      <c r="V68" s="19">
        <f>'Lab Attendance'!AN68</f>
        <v>6</v>
      </c>
    </row>
    <row r="69" spans="1:22" x14ac:dyDescent="0.2">
      <c r="A69" s="174"/>
      <c r="B69" s="174"/>
      <c r="C69" s="174"/>
      <c r="D69" s="26"/>
      <c r="E69" s="19" t="str">
        <f t="shared" si="10"/>
        <v/>
      </c>
      <c r="F69" s="198"/>
      <c r="G69" s="198"/>
      <c r="H69" s="101"/>
      <c r="I69" s="101"/>
      <c r="J69" s="101"/>
      <c r="K69" s="101"/>
      <c r="L69" s="101"/>
      <c r="M69" s="101"/>
      <c r="N69" s="101"/>
      <c r="O69" s="101"/>
      <c r="P69" s="101"/>
      <c r="Q69" s="19">
        <f t="shared" si="11"/>
        <v>0</v>
      </c>
      <c r="R69" s="19">
        <f>Q69+'Lab Attendance'!AO68</f>
        <v>0</v>
      </c>
      <c r="S69" s="19">
        <f t="shared" si="4"/>
        <v>0</v>
      </c>
      <c r="T69" s="19">
        <f t="shared" si="12"/>
        <v>0</v>
      </c>
      <c r="U69" s="19">
        <f t="shared" si="13"/>
        <v>0</v>
      </c>
      <c r="V69" s="19">
        <f>'Lab Attendance'!AN69</f>
        <v>0</v>
      </c>
    </row>
    <row r="70" spans="1:22" x14ac:dyDescent="0.2">
      <c r="A70" s="24"/>
      <c r="B70" s="25"/>
      <c r="C70" s="24"/>
      <c r="D70" s="26"/>
      <c r="E70" s="19" t="str">
        <f t="shared" ref="E70:E101" si="14">IF(NOT(ISBLANK(A70)),SUM(S70:V70),"")</f>
        <v/>
      </c>
      <c r="F70" s="198"/>
      <c r="G70" s="198"/>
      <c r="H70" s="101"/>
      <c r="I70" s="101"/>
      <c r="J70" s="101"/>
      <c r="K70" s="101"/>
      <c r="L70" s="101"/>
      <c r="M70" s="101"/>
      <c r="N70" s="101"/>
      <c r="O70" s="101"/>
      <c r="P70" s="101"/>
      <c r="Q70" s="19">
        <f t="shared" ref="Q70:Q101" si="15">COUNTIF(F70:P70,"T")</f>
        <v>0</v>
      </c>
      <c r="R70" s="19">
        <f>Q70+'Lab Attendance'!AO69</f>
        <v>0</v>
      </c>
      <c r="S70" s="19">
        <f t="shared" si="4"/>
        <v>0</v>
      </c>
      <c r="T70" s="19">
        <f t="shared" ref="T70:T101" si="16">COUNTIF(F70:P70,"E")*2</f>
        <v>0</v>
      </c>
      <c r="U70" s="19">
        <f t="shared" ref="U70:U101" si="17">SUMIF(F70:P70,2)</f>
        <v>0</v>
      </c>
      <c r="V70" s="19">
        <f>'Lab Attendance'!AN70</f>
        <v>0</v>
      </c>
    </row>
    <row r="71" spans="1:22" x14ac:dyDescent="0.2">
      <c r="A71" s="24"/>
      <c r="B71" s="25"/>
      <c r="C71" s="24"/>
      <c r="D71" s="26"/>
      <c r="E71" s="19" t="str">
        <f t="shared" si="14"/>
        <v/>
      </c>
      <c r="F71" s="198"/>
      <c r="G71" s="198"/>
      <c r="H71" s="101"/>
      <c r="I71" s="101"/>
      <c r="J71" s="101"/>
      <c r="K71" s="101"/>
      <c r="L71" s="101"/>
      <c r="M71" s="101"/>
      <c r="N71" s="101"/>
      <c r="O71" s="101"/>
      <c r="P71" s="101"/>
      <c r="Q71" s="19">
        <f t="shared" si="15"/>
        <v>0</v>
      </c>
      <c r="R71" s="19">
        <f>Q71+'Lab Attendance'!AO70</f>
        <v>0</v>
      </c>
      <c r="S71" s="19">
        <f t="shared" ref="S71:S134" si="18">FLOOR(R71*(2/5),2)</f>
        <v>0</v>
      </c>
      <c r="T71" s="19">
        <f t="shared" si="16"/>
        <v>0</v>
      </c>
      <c r="U71" s="19">
        <f t="shared" si="17"/>
        <v>0</v>
      </c>
      <c r="V71" s="19">
        <f>'Lab Attendance'!AN71</f>
        <v>0</v>
      </c>
    </row>
    <row r="72" spans="1:22" x14ac:dyDescent="0.2">
      <c r="A72" s="24"/>
      <c r="B72" s="25"/>
      <c r="C72" s="24"/>
      <c r="D72" s="26"/>
      <c r="E72" s="19" t="str">
        <f t="shared" si="14"/>
        <v/>
      </c>
      <c r="F72" s="198"/>
      <c r="G72" s="198"/>
      <c r="H72" s="101"/>
      <c r="I72" s="101"/>
      <c r="J72" s="101"/>
      <c r="K72" s="101"/>
      <c r="L72" s="101"/>
      <c r="M72" s="101"/>
      <c r="N72" s="101"/>
      <c r="O72" s="101"/>
      <c r="P72" s="101"/>
      <c r="Q72" s="19">
        <f t="shared" si="15"/>
        <v>0</v>
      </c>
      <c r="R72" s="19">
        <f>Q72+'Lab Attendance'!AO71</f>
        <v>0</v>
      </c>
      <c r="S72" s="19">
        <f t="shared" si="18"/>
        <v>0</v>
      </c>
      <c r="T72" s="19">
        <f t="shared" si="16"/>
        <v>0</v>
      </c>
      <c r="U72" s="19">
        <f t="shared" si="17"/>
        <v>0</v>
      </c>
      <c r="V72" s="19">
        <f>'Lab Attendance'!AN72</f>
        <v>0</v>
      </c>
    </row>
    <row r="73" spans="1:22" x14ac:dyDescent="0.2">
      <c r="A73" s="24"/>
      <c r="B73" s="25"/>
      <c r="C73" s="24"/>
      <c r="D73" s="26"/>
      <c r="E73" s="19" t="str">
        <f t="shared" si="14"/>
        <v/>
      </c>
      <c r="F73" s="198"/>
      <c r="G73" s="198"/>
      <c r="H73" s="101"/>
      <c r="I73" s="101"/>
      <c r="J73" s="101"/>
      <c r="K73" s="101"/>
      <c r="L73" s="101"/>
      <c r="M73" s="101"/>
      <c r="N73" s="101"/>
      <c r="O73" s="101"/>
      <c r="P73" s="101"/>
      <c r="Q73" s="19">
        <f t="shared" si="15"/>
        <v>0</v>
      </c>
      <c r="R73" s="19">
        <f>Q73+'Lab Attendance'!AO72</f>
        <v>0</v>
      </c>
      <c r="S73" s="19">
        <f t="shared" si="18"/>
        <v>0</v>
      </c>
      <c r="T73" s="19">
        <f t="shared" si="16"/>
        <v>0</v>
      </c>
      <c r="U73" s="19">
        <f t="shared" si="17"/>
        <v>0</v>
      </c>
      <c r="V73" s="19">
        <f>'Lab Attendance'!AN73</f>
        <v>0</v>
      </c>
    </row>
    <row r="74" spans="1:22" x14ac:dyDescent="0.2">
      <c r="A74" s="24"/>
      <c r="B74" s="25"/>
      <c r="C74" s="24"/>
      <c r="D74" s="26"/>
      <c r="E74" s="19" t="str">
        <f t="shared" si="14"/>
        <v/>
      </c>
      <c r="F74" s="198"/>
      <c r="G74" s="198"/>
      <c r="H74" s="101"/>
      <c r="I74" s="101"/>
      <c r="J74" s="101"/>
      <c r="K74" s="101"/>
      <c r="L74" s="101"/>
      <c r="M74" s="101"/>
      <c r="N74" s="101"/>
      <c r="O74" s="101"/>
      <c r="P74" s="101"/>
      <c r="Q74" s="19">
        <f t="shared" si="15"/>
        <v>0</v>
      </c>
      <c r="R74" s="19">
        <f>Q74+'Lab Attendance'!AO73</f>
        <v>0</v>
      </c>
      <c r="S74" s="19">
        <f t="shared" si="18"/>
        <v>0</v>
      </c>
      <c r="T74" s="19">
        <f t="shared" si="16"/>
        <v>0</v>
      </c>
      <c r="U74" s="19">
        <f t="shared" si="17"/>
        <v>0</v>
      </c>
      <c r="V74" s="19">
        <f>'Lab Attendance'!AN74</f>
        <v>0</v>
      </c>
    </row>
    <row r="75" spans="1:22" x14ac:dyDescent="0.2">
      <c r="A75" s="24"/>
      <c r="B75" s="25"/>
      <c r="C75" s="24"/>
      <c r="D75" s="26"/>
      <c r="E75" s="19" t="str">
        <f t="shared" si="14"/>
        <v/>
      </c>
      <c r="F75" s="198"/>
      <c r="G75" s="198"/>
      <c r="H75" s="101"/>
      <c r="I75" s="101"/>
      <c r="J75" s="101"/>
      <c r="K75" s="101"/>
      <c r="L75" s="101"/>
      <c r="M75" s="101"/>
      <c r="N75" s="101"/>
      <c r="O75" s="101"/>
      <c r="P75" s="101"/>
      <c r="Q75" s="19">
        <f t="shared" si="15"/>
        <v>0</v>
      </c>
      <c r="R75" s="19">
        <f>Q75+'Lab Attendance'!AO74</f>
        <v>0</v>
      </c>
      <c r="S75" s="19">
        <f t="shared" si="18"/>
        <v>0</v>
      </c>
      <c r="T75" s="19">
        <f t="shared" si="16"/>
        <v>0</v>
      </c>
      <c r="U75" s="19">
        <f t="shared" si="17"/>
        <v>0</v>
      </c>
      <c r="V75" s="19">
        <f>'Lab Attendance'!AN75</f>
        <v>0</v>
      </c>
    </row>
    <row r="76" spans="1:22" x14ac:dyDescent="0.2">
      <c r="A76" s="24"/>
      <c r="B76" s="25"/>
      <c r="C76" s="24"/>
      <c r="D76" s="26"/>
      <c r="E76" s="19" t="str">
        <f t="shared" si="14"/>
        <v/>
      </c>
      <c r="F76" s="198"/>
      <c r="G76" s="198"/>
      <c r="H76" s="101"/>
      <c r="I76" s="101"/>
      <c r="J76" s="101"/>
      <c r="K76" s="101"/>
      <c r="L76" s="101"/>
      <c r="M76" s="101"/>
      <c r="N76" s="101"/>
      <c r="O76" s="101"/>
      <c r="P76" s="101"/>
      <c r="Q76" s="19">
        <f t="shared" si="15"/>
        <v>0</v>
      </c>
      <c r="R76" s="19">
        <f>Q76+'Lab Attendance'!AO75</f>
        <v>0</v>
      </c>
      <c r="S76" s="19">
        <f t="shared" si="18"/>
        <v>0</v>
      </c>
      <c r="T76" s="19">
        <f t="shared" si="16"/>
        <v>0</v>
      </c>
      <c r="U76" s="19">
        <f t="shared" si="17"/>
        <v>0</v>
      </c>
      <c r="V76" s="19">
        <f>'Lab Attendance'!AN76</f>
        <v>0</v>
      </c>
    </row>
    <row r="77" spans="1:22" x14ac:dyDescent="0.2">
      <c r="A77" s="24"/>
      <c r="B77" s="25"/>
      <c r="C77" s="24"/>
      <c r="D77" s="26"/>
      <c r="E77" s="19" t="str">
        <f t="shared" si="14"/>
        <v/>
      </c>
      <c r="F77" s="197"/>
      <c r="G77" s="197"/>
      <c r="H77" s="100"/>
      <c r="I77" s="100"/>
      <c r="J77" s="100"/>
      <c r="K77" s="100"/>
      <c r="L77" s="100"/>
      <c r="M77" s="100"/>
      <c r="N77" s="100"/>
      <c r="O77" s="100"/>
      <c r="P77" s="100"/>
      <c r="Q77" s="19">
        <f t="shared" si="15"/>
        <v>0</v>
      </c>
      <c r="R77" s="19">
        <f>Q77+'Lab Attendance'!AO76</f>
        <v>0</v>
      </c>
      <c r="S77" s="19">
        <f t="shared" si="18"/>
        <v>0</v>
      </c>
      <c r="T77" s="19">
        <f t="shared" si="16"/>
        <v>0</v>
      </c>
      <c r="U77" s="19">
        <f t="shared" si="17"/>
        <v>0</v>
      </c>
      <c r="V77" s="19">
        <f>'Lab Attendance'!AN77</f>
        <v>0</v>
      </c>
    </row>
    <row r="78" spans="1:22" x14ac:dyDescent="0.2">
      <c r="A78" s="24"/>
      <c r="B78" s="25"/>
      <c r="C78" s="24"/>
      <c r="D78" s="26"/>
      <c r="E78" s="19" t="str">
        <f t="shared" si="14"/>
        <v/>
      </c>
      <c r="F78" s="198"/>
      <c r="G78" s="198"/>
      <c r="H78" s="101"/>
      <c r="I78" s="101"/>
      <c r="J78" s="101"/>
      <c r="K78" s="101"/>
      <c r="L78" s="101"/>
      <c r="M78" s="101"/>
      <c r="N78" s="101"/>
      <c r="O78" s="101"/>
      <c r="P78" s="101"/>
      <c r="Q78" s="19">
        <f t="shared" si="15"/>
        <v>0</v>
      </c>
      <c r="R78" s="19">
        <f>Q78+'Lab Attendance'!AO77</f>
        <v>0</v>
      </c>
      <c r="S78" s="19">
        <f t="shared" si="18"/>
        <v>0</v>
      </c>
      <c r="T78" s="19">
        <f t="shared" si="16"/>
        <v>0</v>
      </c>
      <c r="U78" s="19">
        <f t="shared" si="17"/>
        <v>0</v>
      </c>
      <c r="V78" s="19">
        <f>'Lab Attendance'!AN78</f>
        <v>0</v>
      </c>
    </row>
    <row r="79" spans="1:22" x14ac:dyDescent="0.2">
      <c r="A79" s="24"/>
      <c r="B79" s="25"/>
      <c r="C79" s="24"/>
      <c r="D79" s="26"/>
      <c r="E79" s="19" t="str">
        <f t="shared" si="14"/>
        <v/>
      </c>
      <c r="F79" s="198"/>
      <c r="G79" s="198"/>
      <c r="H79" s="101"/>
      <c r="I79" s="101"/>
      <c r="J79" s="101"/>
      <c r="K79" s="101"/>
      <c r="L79" s="101"/>
      <c r="M79" s="101"/>
      <c r="N79" s="101"/>
      <c r="O79" s="101"/>
      <c r="P79" s="101"/>
      <c r="Q79" s="19">
        <f t="shared" si="15"/>
        <v>0</v>
      </c>
      <c r="R79" s="19">
        <f>Q79+'Lab Attendance'!AO78</f>
        <v>0</v>
      </c>
      <c r="S79" s="19">
        <f t="shared" si="18"/>
        <v>0</v>
      </c>
      <c r="T79" s="19">
        <f t="shared" si="16"/>
        <v>0</v>
      </c>
      <c r="U79" s="19">
        <f t="shared" si="17"/>
        <v>0</v>
      </c>
      <c r="V79" s="19">
        <f>'Lab Attendance'!AN79</f>
        <v>0</v>
      </c>
    </row>
    <row r="80" spans="1:22" x14ac:dyDescent="0.2">
      <c r="A80" s="24"/>
      <c r="B80" s="25"/>
      <c r="C80" s="24"/>
      <c r="D80" s="26"/>
      <c r="E80" s="19" t="str">
        <f t="shared" si="14"/>
        <v/>
      </c>
      <c r="F80" s="198"/>
      <c r="G80" s="198"/>
      <c r="H80" s="101"/>
      <c r="I80" s="101"/>
      <c r="J80" s="101"/>
      <c r="K80" s="101"/>
      <c r="L80" s="101"/>
      <c r="M80" s="101"/>
      <c r="N80" s="101"/>
      <c r="O80" s="101"/>
      <c r="P80" s="101"/>
      <c r="Q80" s="19">
        <f t="shared" si="15"/>
        <v>0</v>
      </c>
      <c r="R80" s="19">
        <f>Q80+'Lab Attendance'!AO79</f>
        <v>0</v>
      </c>
      <c r="S80" s="19">
        <f t="shared" si="18"/>
        <v>0</v>
      </c>
      <c r="T80" s="19">
        <f t="shared" si="16"/>
        <v>0</v>
      </c>
      <c r="U80" s="19">
        <f t="shared" si="17"/>
        <v>0</v>
      </c>
      <c r="V80" s="19">
        <f>'Lab Attendance'!AN80</f>
        <v>0</v>
      </c>
    </row>
    <row r="81" spans="1:22" x14ac:dyDescent="0.2">
      <c r="A81" s="24"/>
      <c r="B81" s="25"/>
      <c r="C81" s="24"/>
      <c r="D81" s="26"/>
      <c r="E81" s="19" t="str">
        <f t="shared" si="14"/>
        <v/>
      </c>
      <c r="F81" s="198"/>
      <c r="G81" s="198"/>
      <c r="H81" s="101"/>
      <c r="I81" s="101"/>
      <c r="J81" s="101"/>
      <c r="K81" s="101"/>
      <c r="L81" s="101"/>
      <c r="M81" s="101"/>
      <c r="N81" s="101"/>
      <c r="O81" s="101"/>
      <c r="P81" s="101"/>
      <c r="Q81" s="19">
        <f t="shared" si="15"/>
        <v>0</v>
      </c>
      <c r="R81" s="19">
        <f>Q81+'Lab Attendance'!AO80</f>
        <v>0</v>
      </c>
      <c r="S81" s="19">
        <f t="shared" si="18"/>
        <v>0</v>
      </c>
      <c r="T81" s="19">
        <f t="shared" si="16"/>
        <v>0</v>
      </c>
      <c r="U81" s="19">
        <f t="shared" si="17"/>
        <v>0</v>
      </c>
      <c r="V81" s="19">
        <f>'Lab Attendance'!AN81</f>
        <v>0</v>
      </c>
    </row>
    <row r="82" spans="1:22" x14ac:dyDescent="0.2">
      <c r="A82" s="24"/>
      <c r="B82" s="25"/>
      <c r="C82" s="24"/>
      <c r="D82" s="26"/>
      <c r="E82" s="19" t="str">
        <f t="shared" si="14"/>
        <v/>
      </c>
      <c r="F82" s="198"/>
      <c r="G82" s="198"/>
      <c r="H82" s="101"/>
      <c r="I82" s="101"/>
      <c r="J82" s="101"/>
      <c r="K82" s="101"/>
      <c r="L82" s="101"/>
      <c r="M82" s="101"/>
      <c r="N82" s="101"/>
      <c r="O82" s="101"/>
      <c r="P82" s="101"/>
      <c r="Q82" s="19">
        <f t="shared" si="15"/>
        <v>0</v>
      </c>
      <c r="R82" s="19">
        <f>Q82+'Lab Attendance'!AO81</f>
        <v>0</v>
      </c>
      <c r="S82" s="19">
        <f t="shared" si="18"/>
        <v>0</v>
      </c>
      <c r="T82" s="19">
        <f t="shared" si="16"/>
        <v>0</v>
      </c>
      <c r="U82" s="19">
        <f t="shared" si="17"/>
        <v>0</v>
      </c>
      <c r="V82" s="19">
        <f>'Lab Attendance'!AN82</f>
        <v>0</v>
      </c>
    </row>
    <row r="83" spans="1:22" x14ac:dyDescent="0.2">
      <c r="A83" s="24"/>
      <c r="B83" s="25"/>
      <c r="C83" s="24"/>
      <c r="D83" s="26"/>
      <c r="E83" s="19" t="str">
        <f t="shared" si="14"/>
        <v/>
      </c>
      <c r="F83" s="198"/>
      <c r="G83" s="198"/>
      <c r="H83" s="101"/>
      <c r="I83" s="101"/>
      <c r="J83" s="101"/>
      <c r="K83" s="101"/>
      <c r="L83" s="101"/>
      <c r="M83" s="101"/>
      <c r="N83" s="101"/>
      <c r="O83" s="101"/>
      <c r="P83" s="101"/>
      <c r="Q83" s="19">
        <f t="shared" si="15"/>
        <v>0</v>
      </c>
      <c r="R83" s="19">
        <f>Q83+'Lab Attendance'!AO82</f>
        <v>0</v>
      </c>
      <c r="S83" s="19">
        <f t="shared" si="18"/>
        <v>0</v>
      </c>
      <c r="T83" s="19">
        <f t="shared" si="16"/>
        <v>0</v>
      </c>
      <c r="U83" s="19">
        <f t="shared" si="17"/>
        <v>0</v>
      </c>
      <c r="V83" s="19">
        <f>'Lab Attendance'!AN83</f>
        <v>0</v>
      </c>
    </row>
    <row r="84" spans="1:22" x14ac:dyDescent="0.2">
      <c r="A84" s="24"/>
      <c r="B84" s="25"/>
      <c r="C84" s="24"/>
      <c r="D84" s="26"/>
      <c r="E84" s="19" t="str">
        <f t="shared" si="14"/>
        <v/>
      </c>
      <c r="F84" s="198"/>
      <c r="G84" s="198"/>
      <c r="H84" s="101"/>
      <c r="I84" s="101"/>
      <c r="J84" s="101"/>
      <c r="K84" s="101"/>
      <c r="L84" s="101"/>
      <c r="M84" s="101"/>
      <c r="N84" s="101"/>
      <c r="O84" s="101"/>
      <c r="P84" s="101"/>
      <c r="Q84" s="19">
        <f t="shared" si="15"/>
        <v>0</v>
      </c>
      <c r="R84" s="19">
        <f>Q84+'Lab Attendance'!AO83</f>
        <v>0</v>
      </c>
      <c r="S84" s="19">
        <f t="shared" si="18"/>
        <v>0</v>
      </c>
      <c r="T84" s="19">
        <f t="shared" si="16"/>
        <v>0</v>
      </c>
      <c r="U84" s="19">
        <f t="shared" si="17"/>
        <v>0</v>
      </c>
      <c r="V84" s="19">
        <f>'Lab Attendance'!AN84</f>
        <v>0</v>
      </c>
    </row>
    <row r="85" spans="1:22" x14ac:dyDescent="0.2">
      <c r="A85" s="24"/>
      <c r="B85" s="25"/>
      <c r="C85" s="24"/>
      <c r="D85" s="26"/>
      <c r="E85" s="19" t="str">
        <f t="shared" si="14"/>
        <v/>
      </c>
      <c r="F85" s="198"/>
      <c r="G85" s="198"/>
      <c r="H85" s="101"/>
      <c r="I85" s="101"/>
      <c r="J85" s="101"/>
      <c r="K85" s="101"/>
      <c r="L85" s="101"/>
      <c r="M85" s="101"/>
      <c r="N85" s="101"/>
      <c r="O85" s="101"/>
      <c r="P85" s="101"/>
      <c r="Q85" s="19">
        <f t="shared" si="15"/>
        <v>0</v>
      </c>
      <c r="R85" s="19">
        <f>Q85+'Lab Attendance'!AO84</f>
        <v>0</v>
      </c>
      <c r="S85" s="19">
        <f t="shared" si="18"/>
        <v>0</v>
      </c>
      <c r="T85" s="19">
        <f t="shared" si="16"/>
        <v>0</v>
      </c>
      <c r="U85" s="19">
        <f t="shared" si="17"/>
        <v>0</v>
      </c>
      <c r="V85" s="19">
        <f>'Lab Attendance'!AN85</f>
        <v>0</v>
      </c>
    </row>
    <row r="86" spans="1:22" x14ac:dyDescent="0.2">
      <c r="A86" s="24"/>
      <c r="B86" s="25"/>
      <c r="C86" s="24"/>
      <c r="D86" s="26"/>
      <c r="E86" s="19" t="str">
        <f t="shared" si="14"/>
        <v/>
      </c>
      <c r="F86" s="198"/>
      <c r="G86" s="198"/>
      <c r="H86" s="101"/>
      <c r="I86" s="101"/>
      <c r="J86" s="101"/>
      <c r="K86" s="101"/>
      <c r="L86" s="101"/>
      <c r="M86" s="101"/>
      <c r="N86" s="101"/>
      <c r="O86" s="101"/>
      <c r="P86" s="101"/>
      <c r="Q86" s="19">
        <f t="shared" si="15"/>
        <v>0</v>
      </c>
      <c r="R86" s="19">
        <f>Q86+'Lab Attendance'!AO85</f>
        <v>0</v>
      </c>
      <c r="S86" s="19">
        <f t="shared" si="18"/>
        <v>0</v>
      </c>
      <c r="T86" s="19">
        <f t="shared" si="16"/>
        <v>0</v>
      </c>
      <c r="U86" s="19">
        <f t="shared" si="17"/>
        <v>0</v>
      </c>
      <c r="V86" s="19">
        <f>'Lab Attendance'!AN86</f>
        <v>0</v>
      </c>
    </row>
    <row r="87" spans="1:22" x14ac:dyDescent="0.2">
      <c r="A87" s="24"/>
      <c r="B87" s="25"/>
      <c r="C87" s="24"/>
      <c r="D87" s="26"/>
      <c r="E87" s="19" t="str">
        <f t="shared" si="14"/>
        <v/>
      </c>
      <c r="F87" s="198"/>
      <c r="G87" s="198"/>
      <c r="H87" s="101"/>
      <c r="I87" s="101"/>
      <c r="J87" s="101"/>
      <c r="K87" s="101"/>
      <c r="L87" s="101"/>
      <c r="M87" s="101"/>
      <c r="N87" s="101"/>
      <c r="O87" s="101"/>
      <c r="P87" s="101"/>
      <c r="Q87" s="19">
        <f t="shared" si="15"/>
        <v>0</v>
      </c>
      <c r="R87" s="19">
        <f>Q87+'Lab Attendance'!AO86</f>
        <v>0</v>
      </c>
      <c r="S87" s="19">
        <f t="shared" si="18"/>
        <v>0</v>
      </c>
      <c r="T87" s="19">
        <f t="shared" si="16"/>
        <v>0</v>
      </c>
      <c r="U87" s="19">
        <f t="shared" si="17"/>
        <v>0</v>
      </c>
      <c r="V87" s="19">
        <f>'Lab Attendance'!AN87</f>
        <v>0</v>
      </c>
    </row>
    <row r="88" spans="1:22" x14ac:dyDescent="0.2">
      <c r="A88" s="24"/>
      <c r="B88" s="25"/>
      <c r="C88" s="24"/>
      <c r="D88" s="26"/>
      <c r="E88" s="19" t="str">
        <f t="shared" si="14"/>
        <v/>
      </c>
      <c r="F88" s="198"/>
      <c r="G88" s="198"/>
      <c r="H88" s="101"/>
      <c r="I88" s="101"/>
      <c r="J88" s="101"/>
      <c r="K88" s="101"/>
      <c r="L88" s="101"/>
      <c r="M88" s="101"/>
      <c r="N88" s="101"/>
      <c r="O88" s="101"/>
      <c r="P88" s="101"/>
      <c r="Q88" s="19">
        <f t="shared" si="15"/>
        <v>0</v>
      </c>
      <c r="R88" s="19">
        <f>Q88+'Lab Attendance'!AO87</f>
        <v>0</v>
      </c>
      <c r="S88" s="19">
        <f t="shared" si="18"/>
        <v>0</v>
      </c>
      <c r="T88" s="19">
        <f t="shared" si="16"/>
        <v>0</v>
      </c>
      <c r="U88" s="19">
        <f t="shared" si="17"/>
        <v>0</v>
      </c>
      <c r="V88" s="19">
        <f>'Lab Attendance'!AN88</f>
        <v>0</v>
      </c>
    </row>
    <row r="89" spans="1:22" x14ac:dyDescent="0.2">
      <c r="A89" s="24"/>
      <c r="B89" s="25"/>
      <c r="C89" s="24"/>
      <c r="D89" s="26"/>
      <c r="E89" s="19" t="str">
        <f t="shared" si="14"/>
        <v/>
      </c>
      <c r="F89" s="197"/>
      <c r="G89" s="197"/>
      <c r="H89" s="100"/>
      <c r="I89" s="100"/>
      <c r="J89" s="100"/>
      <c r="K89" s="100"/>
      <c r="L89" s="100"/>
      <c r="M89" s="100"/>
      <c r="N89" s="100"/>
      <c r="O89" s="100"/>
      <c r="P89" s="100"/>
      <c r="Q89" s="19">
        <f t="shared" si="15"/>
        <v>0</v>
      </c>
      <c r="R89" s="19">
        <f>Q89+'Lab Attendance'!AO88</f>
        <v>0</v>
      </c>
      <c r="S89" s="19">
        <f t="shared" si="18"/>
        <v>0</v>
      </c>
      <c r="T89" s="19">
        <f t="shared" si="16"/>
        <v>0</v>
      </c>
      <c r="U89" s="19">
        <f t="shared" si="17"/>
        <v>0</v>
      </c>
      <c r="V89" s="19">
        <f>'Lab Attendance'!AN89</f>
        <v>0</v>
      </c>
    </row>
    <row r="90" spans="1:22" x14ac:dyDescent="0.2">
      <c r="A90" s="24"/>
      <c r="B90" s="25"/>
      <c r="C90" s="24"/>
      <c r="D90" s="26"/>
      <c r="E90" s="19" t="str">
        <f t="shared" si="14"/>
        <v/>
      </c>
      <c r="F90" s="198"/>
      <c r="G90" s="198"/>
      <c r="H90" s="101"/>
      <c r="I90" s="101"/>
      <c r="J90" s="101"/>
      <c r="K90" s="101"/>
      <c r="L90" s="101"/>
      <c r="M90" s="101"/>
      <c r="N90" s="101"/>
      <c r="O90" s="101"/>
      <c r="P90" s="101"/>
      <c r="Q90" s="19">
        <f t="shared" si="15"/>
        <v>0</v>
      </c>
      <c r="R90" s="19">
        <f>Q90+'Lab Attendance'!AO89</f>
        <v>0</v>
      </c>
      <c r="S90" s="19">
        <f t="shared" si="18"/>
        <v>0</v>
      </c>
      <c r="T90" s="19">
        <f t="shared" si="16"/>
        <v>0</v>
      </c>
      <c r="U90" s="19">
        <f t="shared" si="17"/>
        <v>0</v>
      </c>
      <c r="V90" s="19">
        <f>'Lab Attendance'!AN90</f>
        <v>0</v>
      </c>
    </row>
    <row r="91" spans="1:22" x14ac:dyDescent="0.2">
      <c r="A91" s="24"/>
      <c r="B91" s="25"/>
      <c r="C91" s="24"/>
      <c r="D91" s="26"/>
      <c r="E91" s="19" t="str">
        <f t="shared" si="14"/>
        <v/>
      </c>
      <c r="F91" s="198"/>
      <c r="G91" s="198"/>
      <c r="H91" s="101"/>
      <c r="I91" s="101"/>
      <c r="J91" s="101"/>
      <c r="K91" s="101"/>
      <c r="L91" s="101"/>
      <c r="M91" s="101"/>
      <c r="N91" s="101"/>
      <c r="O91" s="101"/>
      <c r="P91" s="101"/>
      <c r="Q91" s="19">
        <f t="shared" si="15"/>
        <v>0</v>
      </c>
      <c r="R91" s="19">
        <f>Q91+'Lab Attendance'!AO90</f>
        <v>0</v>
      </c>
      <c r="S91" s="19">
        <f t="shared" si="18"/>
        <v>0</v>
      </c>
      <c r="T91" s="19">
        <f t="shared" si="16"/>
        <v>0</v>
      </c>
      <c r="U91" s="19">
        <f t="shared" si="17"/>
        <v>0</v>
      </c>
      <c r="V91" s="19">
        <f>'Lab Attendance'!AN91</f>
        <v>0</v>
      </c>
    </row>
    <row r="92" spans="1:22" x14ac:dyDescent="0.2">
      <c r="A92" s="24"/>
      <c r="B92" s="25"/>
      <c r="C92" s="24"/>
      <c r="D92" s="26"/>
      <c r="E92" s="19" t="str">
        <f t="shared" si="14"/>
        <v/>
      </c>
      <c r="F92" s="198"/>
      <c r="G92" s="198"/>
      <c r="H92" s="101"/>
      <c r="I92" s="101"/>
      <c r="J92" s="101"/>
      <c r="K92" s="101"/>
      <c r="L92" s="101"/>
      <c r="M92" s="101"/>
      <c r="N92" s="101"/>
      <c r="O92" s="101"/>
      <c r="P92" s="101"/>
      <c r="Q92" s="19">
        <f t="shared" si="15"/>
        <v>0</v>
      </c>
      <c r="R92" s="19">
        <f>Q92+'Lab Attendance'!AO91</f>
        <v>0</v>
      </c>
      <c r="S92" s="19">
        <f t="shared" si="18"/>
        <v>0</v>
      </c>
      <c r="T92" s="19">
        <f t="shared" si="16"/>
        <v>0</v>
      </c>
      <c r="U92" s="19">
        <f t="shared" si="17"/>
        <v>0</v>
      </c>
      <c r="V92" s="19">
        <f>'Lab Attendance'!AN92</f>
        <v>0</v>
      </c>
    </row>
    <row r="93" spans="1:22" x14ac:dyDescent="0.2">
      <c r="A93" s="24"/>
      <c r="B93" s="25"/>
      <c r="C93" s="24"/>
      <c r="D93" s="26"/>
      <c r="E93" s="19" t="str">
        <f t="shared" si="14"/>
        <v/>
      </c>
      <c r="F93" s="198"/>
      <c r="G93" s="198"/>
      <c r="H93" s="101"/>
      <c r="I93" s="101"/>
      <c r="J93" s="101"/>
      <c r="K93" s="101"/>
      <c r="L93" s="101"/>
      <c r="M93" s="101"/>
      <c r="N93" s="101"/>
      <c r="O93" s="101"/>
      <c r="P93" s="101"/>
      <c r="Q93" s="19">
        <f t="shared" si="15"/>
        <v>0</v>
      </c>
      <c r="R93" s="19">
        <f>Q93+'Lab Attendance'!AO92</f>
        <v>0</v>
      </c>
      <c r="S93" s="19">
        <f t="shared" si="18"/>
        <v>0</v>
      </c>
      <c r="T93" s="19">
        <f t="shared" si="16"/>
        <v>0</v>
      </c>
      <c r="U93" s="19">
        <f t="shared" si="17"/>
        <v>0</v>
      </c>
      <c r="V93" s="19">
        <f>'Lab Attendance'!AN93</f>
        <v>0</v>
      </c>
    </row>
    <row r="94" spans="1:22" x14ac:dyDescent="0.2">
      <c r="A94" s="24"/>
      <c r="B94" s="25"/>
      <c r="C94" s="24"/>
      <c r="D94" s="26"/>
      <c r="E94" s="19" t="str">
        <f t="shared" si="14"/>
        <v/>
      </c>
      <c r="F94" s="198"/>
      <c r="G94" s="198"/>
      <c r="H94" s="101"/>
      <c r="I94" s="101"/>
      <c r="J94" s="101"/>
      <c r="K94" s="101"/>
      <c r="L94" s="101"/>
      <c r="M94" s="101"/>
      <c r="N94" s="101"/>
      <c r="O94" s="101"/>
      <c r="P94" s="101"/>
      <c r="Q94" s="19">
        <f t="shared" si="15"/>
        <v>0</v>
      </c>
      <c r="R94" s="19">
        <f>Q94+'Lab Attendance'!AO93</f>
        <v>0</v>
      </c>
      <c r="S94" s="19">
        <f t="shared" si="18"/>
        <v>0</v>
      </c>
      <c r="T94" s="19">
        <f t="shared" si="16"/>
        <v>0</v>
      </c>
      <c r="U94" s="19">
        <f t="shared" si="17"/>
        <v>0</v>
      </c>
      <c r="V94" s="19">
        <f>'Lab Attendance'!AN94</f>
        <v>0</v>
      </c>
    </row>
    <row r="95" spans="1:22" x14ac:dyDescent="0.2">
      <c r="A95" s="24"/>
      <c r="B95" s="25"/>
      <c r="C95" s="24"/>
      <c r="D95" s="26"/>
      <c r="E95" s="19" t="str">
        <f t="shared" si="14"/>
        <v/>
      </c>
      <c r="F95" s="197"/>
      <c r="G95" s="197"/>
      <c r="H95" s="100"/>
      <c r="I95" s="100"/>
      <c r="J95" s="100"/>
      <c r="K95" s="100"/>
      <c r="L95" s="100"/>
      <c r="M95" s="100"/>
      <c r="N95" s="100"/>
      <c r="O95" s="100"/>
      <c r="P95" s="100"/>
      <c r="Q95" s="19">
        <f t="shared" si="15"/>
        <v>0</v>
      </c>
      <c r="R95" s="19">
        <f>Q95+'Lab Attendance'!AO94</f>
        <v>0</v>
      </c>
      <c r="S95" s="19">
        <f t="shared" si="18"/>
        <v>0</v>
      </c>
      <c r="T95" s="19">
        <f t="shared" si="16"/>
        <v>0</v>
      </c>
      <c r="U95" s="19">
        <f t="shared" si="17"/>
        <v>0</v>
      </c>
      <c r="V95" s="19">
        <f>'Lab Attendance'!AN95</f>
        <v>0</v>
      </c>
    </row>
    <row r="96" spans="1:22" x14ac:dyDescent="0.2">
      <c r="A96" s="24"/>
      <c r="B96" s="25"/>
      <c r="C96" s="24"/>
      <c r="D96" s="26"/>
      <c r="E96" s="19" t="str">
        <f t="shared" si="14"/>
        <v/>
      </c>
      <c r="F96" s="197"/>
      <c r="G96" s="197"/>
      <c r="H96" s="100"/>
      <c r="I96" s="100"/>
      <c r="J96" s="100"/>
      <c r="K96" s="100"/>
      <c r="L96" s="100"/>
      <c r="M96" s="100"/>
      <c r="N96" s="100"/>
      <c r="O96" s="100"/>
      <c r="P96" s="100"/>
      <c r="Q96" s="19">
        <f t="shared" si="15"/>
        <v>0</v>
      </c>
      <c r="R96" s="19">
        <f>Q96+'Lab Attendance'!AO95</f>
        <v>0</v>
      </c>
      <c r="S96" s="19">
        <f t="shared" si="18"/>
        <v>0</v>
      </c>
      <c r="T96" s="19">
        <f t="shared" si="16"/>
        <v>0</v>
      </c>
      <c r="U96" s="19">
        <f t="shared" si="17"/>
        <v>0</v>
      </c>
      <c r="V96" s="19">
        <f>'Lab Attendance'!AN96</f>
        <v>0</v>
      </c>
    </row>
    <row r="97" spans="1:22" x14ac:dyDescent="0.2">
      <c r="A97" s="24"/>
      <c r="B97" s="25"/>
      <c r="C97" s="24"/>
      <c r="D97" s="26"/>
      <c r="E97" s="19" t="str">
        <f t="shared" si="14"/>
        <v/>
      </c>
      <c r="F97" s="197"/>
      <c r="G97" s="197"/>
      <c r="H97" s="100"/>
      <c r="I97" s="100"/>
      <c r="J97" s="100"/>
      <c r="K97" s="100"/>
      <c r="L97" s="100"/>
      <c r="M97" s="100"/>
      <c r="N97" s="100"/>
      <c r="O97" s="100"/>
      <c r="P97" s="100"/>
      <c r="Q97" s="19">
        <f t="shared" si="15"/>
        <v>0</v>
      </c>
      <c r="R97" s="19">
        <f>Q97+'Lab Attendance'!AO96</f>
        <v>0</v>
      </c>
      <c r="S97" s="19">
        <f t="shared" si="18"/>
        <v>0</v>
      </c>
      <c r="T97" s="19">
        <f t="shared" si="16"/>
        <v>0</v>
      </c>
      <c r="U97" s="19">
        <f t="shared" si="17"/>
        <v>0</v>
      </c>
      <c r="V97" s="19">
        <f>'Lab Attendance'!AN97</f>
        <v>0</v>
      </c>
    </row>
    <row r="98" spans="1:22" x14ac:dyDescent="0.2">
      <c r="A98" s="24"/>
      <c r="B98" s="25"/>
      <c r="C98" s="24"/>
      <c r="D98" s="26"/>
      <c r="E98" s="19" t="str">
        <f t="shared" si="14"/>
        <v/>
      </c>
      <c r="F98" s="197"/>
      <c r="G98" s="197"/>
      <c r="H98" s="100"/>
      <c r="I98" s="100"/>
      <c r="J98" s="100"/>
      <c r="K98" s="100"/>
      <c r="L98" s="100"/>
      <c r="M98" s="100"/>
      <c r="N98" s="100"/>
      <c r="O98" s="100"/>
      <c r="P98" s="100"/>
      <c r="Q98" s="19">
        <f t="shared" si="15"/>
        <v>0</v>
      </c>
      <c r="R98" s="19">
        <f>Q98+'Lab Attendance'!AO97</f>
        <v>0</v>
      </c>
      <c r="S98" s="19">
        <f t="shared" si="18"/>
        <v>0</v>
      </c>
      <c r="T98" s="19">
        <f t="shared" si="16"/>
        <v>0</v>
      </c>
      <c r="U98" s="19">
        <f t="shared" si="17"/>
        <v>0</v>
      </c>
      <c r="V98" s="19">
        <f>'Lab Attendance'!AN98</f>
        <v>0</v>
      </c>
    </row>
    <row r="99" spans="1:22" x14ac:dyDescent="0.2">
      <c r="A99" s="24"/>
      <c r="B99" s="25"/>
      <c r="C99" s="24"/>
      <c r="D99" s="26"/>
      <c r="E99" s="19" t="str">
        <f t="shared" si="14"/>
        <v/>
      </c>
      <c r="F99" s="197"/>
      <c r="G99" s="197"/>
      <c r="H99" s="100"/>
      <c r="I99" s="100"/>
      <c r="J99" s="100"/>
      <c r="K99" s="100"/>
      <c r="L99" s="100"/>
      <c r="M99" s="100"/>
      <c r="N99" s="100"/>
      <c r="O99" s="100"/>
      <c r="P99" s="100"/>
      <c r="Q99" s="19">
        <f t="shared" si="15"/>
        <v>0</v>
      </c>
      <c r="R99" s="19">
        <f>Q99+'Lab Attendance'!AO98</f>
        <v>0</v>
      </c>
      <c r="S99" s="19">
        <f t="shared" si="18"/>
        <v>0</v>
      </c>
      <c r="T99" s="19">
        <f t="shared" si="16"/>
        <v>0</v>
      </c>
      <c r="U99" s="19">
        <f t="shared" si="17"/>
        <v>0</v>
      </c>
      <c r="V99" s="19">
        <f>'Lab Attendance'!AN99</f>
        <v>0</v>
      </c>
    </row>
    <row r="100" spans="1:22" x14ac:dyDescent="0.2">
      <c r="A100" s="24"/>
      <c r="B100" s="25"/>
      <c r="C100" s="24"/>
      <c r="D100" s="26"/>
      <c r="E100" s="19" t="str">
        <f t="shared" si="14"/>
        <v/>
      </c>
      <c r="F100" s="197"/>
      <c r="G100" s="197"/>
      <c r="H100" s="100"/>
      <c r="I100" s="100"/>
      <c r="J100" s="100"/>
      <c r="K100" s="100"/>
      <c r="L100" s="100"/>
      <c r="M100" s="100"/>
      <c r="N100" s="100"/>
      <c r="O100" s="100"/>
      <c r="P100" s="100"/>
      <c r="Q100" s="19">
        <f t="shared" si="15"/>
        <v>0</v>
      </c>
      <c r="R100" s="19">
        <f>Q100+'Lab Attendance'!AO99</f>
        <v>0</v>
      </c>
      <c r="S100" s="19">
        <f t="shared" si="18"/>
        <v>0</v>
      </c>
      <c r="T100" s="19">
        <f t="shared" si="16"/>
        <v>0</v>
      </c>
      <c r="U100" s="19">
        <f t="shared" si="17"/>
        <v>0</v>
      </c>
      <c r="V100" s="19">
        <f>'Lab Attendance'!AN100</f>
        <v>0</v>
      </c>
    </row>
    <row r="101" spans="1:22" x14ac:dyDescent="0.2">
      <c r="A101" s="24"/>
      <c r="B101" s="25"/>
      <c r="C101" s="24"/>
      <c r="D101" s="26"/>
      <c r="E101" s="19" t="str">
        <f t="shared" si="14"/>
        <v/>
      </c>
      <c r="F101" s="197"/>
      <c r="G101" s="197"/>
      <c r="H101" s="100"/>
      <c r="I101" s="100"/>
      <c r="J101" s="100"/>
      <c r="K101" s="100"/>
      <c r="L101" s="100"/>
      <c r="M101" s="100"/>
      <c r="N101" s="100"/>
      <c r="O101" s="100"/>
      <c r="P101" s="100"/>
      <c r="Q101" s="19">
        <f t="shared" si="15"/>
        <v>0</v>
      </c>
      <c r="R101" s="19">
        <f>Q101+'Lab Attendance'!AO100</f>
        <v>0</v>
      </c>
      <c r="S101" s="19">
        <f t="shared" si="18"/>
        <v>0</v>
      </c>
      <c r="T101" s="19">
        <f t="shared" si="16"/>
        <v>0</v>
      </c>
      <c r="U101" s="19">
        <f t="shared" si="17"/>
        <v>0</v>
      </c>
      <c r="V101" s="19">
        <f>'Lab Attendance'!AN101</f>
        <v>0</v>
      </c>
    </row>
    <row r="102" spans="1:22" x14ac:dyDescent="0.2">
      <c r="A102" s="24"/>
      <c r="B102" s="25"/>
      <c r="C102" s="24"/>
      <c r="D102" s="26"/>
      <c r="E102" s="19" t="str">
        <f t="shared" ref="E102:E133" si="19">IF(NOT(ISBLANK(A102)),SUM(S102:V102),"")</f>
        <v/>
      </c>
      <c r="F102" s="197"/>
      <c r="G102" s="197"/>
      <c r="H102" s="100"/>
      <c r="I102" s="100"/>
      <c r="J102" s="100"/>
      <c r="K102" s="100"/>
      <c r="L102" s="100"/>
      <c r="M102" s="100"/>
      <c r="N102" s="100"/>
      <c r="O102" s="100"/>
      <c r="P102" s="100"/>
      <c r="Q102" s="19">
        <f t="shared" ref="Q102:Q133" si="20">COUNTIF(F102:P102,"T")</f>
        <v>0</v>
      </c>
      <c r="R102" s="19">
        <f>Q102+'Lab Attendance'!AO101</f>
        <v>0</v>
      </c>
      <c r="S102" s="19">
        <f t="shared" si="18"/>
        <v>0</v>
      </c>
      <c r="T102" s="19">
        <f t="shared" ref="T102:T133" si="21">COUNTIF(F102:P102,"E")*2</f>
        <v>0</v>
      </c>
      <c r="U102" s="19">
        <f t="shared" ref="U102:U133" si="22">SUMIF(F102:P102,2)</f>
        <v>0</v>
      </c>
      <c r="V102" s="19">
        <f>'Lab Attendance'!AN102</f>
        <v>0</v>
      </c>
    </row>
    <row r="103" spans="1:22" x14ac:dyDescent="0.2">
      <c r="A103" s="24"/>
      <c r="B103" s="25"/>
      <c r="C103" s="24"/>
      <c r="D103" s="26"/>
      <c r="E103" s="19" t="str">
        <f t="shared" si="19"/>
        <v/>
      </c>
      <c r="F103" s="197"/>
      <c r="G103" s="197"/>
      <c r="H103" s="100"/>
      <c r="I103" s="100"/>
      <c r="J103" s="100"/>
      <c r="K103" s="100"/>
      <c r="L103" s="100"/>
      <c r="M103" s="100"/>
      <c r="N103" s="100"/>
      <c r="O103" s="100"/>
      <c r="P103" s="100"/>
      <c r="Q103" s="19">
        <f t="shared" si="20"/>
        <v>0</v>
      </c>
      <c r="R103" s="19">
        <f>Q103+'Lab Attendance'!AO102</f>
        <v>0</v>
      </c>
      <c r="S103" s="19">
        <f t="shared" si="18"/>
        <v>0</v>
      </c>
      <c r="T103" s="19">
        <f t="shared" si="21"/>
        <v>0</v>
      </c>
      <c r="U103" s="19">
        <f t="shared" si="22"/>
        <v>0</v>
      </c>
      <c r="V103" s="19">
        <f>'Lab Attendance'!AN103</f>
        <v>0</v>
      </c>
    </row>
    <row r="104" spans="1:22" x14ac:dyDescent="0.2">
      <c r="A104" s="24"/>
      <c r="B104" s="25"/>
      <c r="C104" s="24"/>
      <c r="D104" s="26"/>
      <c r="E104" s="19" t="str">
        <f t="shared" si="19"/>
        <v/>
      </c>
      <c r="F104" s="197"/>
      <c r="G104" s="197"/>
      <c r="H104" s="100"/>
      <c r="I104" s="100"/>
      <c r="J104" s="100"/>
      <c r="K104" s="100"/>
      <c r="L104" s="100"/>
      <c r="M104" s="100"/>
      <c r="N104" s="100"/>
      <c r="O104" s="100"/>
      <c r="P104" s="100"/>
      <c r="Q104" s="19">
        <f t="shared" si="20"/>
        <v>0</v>
      </c>
      <c r="R104" s="19">
        <f>Q104+'Lab Attendance'!AO103</f>
        <v>0</v>
      </c>
      <c r="S104" s="19">
        <f t="shared" si="18"/>
        <v>0</v>
      </c>
      <c r="T104" s="19">
        <f t="shared" si="21"/>
        <v>0</v>
      </c>
      <c r="U104" s="19">
        <f t="shared" si="22"/>
        <v>0</v>
      </c>
      <c r="V104" s="19">
        <f>'Lab Attendance'!AN104</f>
        <v>0</v>
      </c>
    </row>
    <row r="105" spans="1:22" x14ac:dyDescent="0.2">
      <c r="A105" s="24"/>
      <c r="B105" s="25"/>
      <c r="C105" s="24"/>
      <c r="D105" s="26"/>
      <c r="E105" s="19" t="str">
        <f t="shared" si="19"/>
        <v/>
      </c>
      <c r="F105" s="197"/>
      <c r="G105" s="197"/>
      <c r="H105" s="100"/>
      <c r="I105" s="100"/>
      <c r="J105" s="100"/>
      <c r="K105" s="100"/>
      <c r="L105" s="100"/>
      <c r="M105" s="100"/>
      <c r="N105" s="100"/>
      <c r="O105" s="100"/>
      <c r="P105" s="100"/>
      <c r="Q105" s="19">
        <f t="shared" si="20"/>
        <v>0</v>
      </c>
      <c r="R105" s="19">
        <f>Q105+'Lab Attendance'!AO104</f>
        <v>0</v>
      </c>
      <c r="S105" s="19">
        <f t="shared" si="18"/>
        <v>0</v>
      </c>
      <c r="T105" s="19">
        <f t="shared" si="21"/>
        <v>0</v>
      </c>
      <c r="U105" s="19">
        <f t="shared" si="22"/>
        <v>0</v>
      </c>
      <c r="V105" s="19">
        <f>'Lab Attendance'!AN105</f>
        <v>0</v>
      </c>
    </row>
    <row r="106" spans="1:22" x14ac:dyDescent="0.2">
      <c r="A106" s="24"/>
      <c r="B106" s="25"/>
      <c r="C106" s="24"/>
      <c r="D106" s="26"/>
      <c r="E106" s="19" t="str">
        <f t="shared" si="19"/>
        <v/>
      </c>
      <c r="F106" s="197"/>
      <c r="G106" s="197"/>
      <c r="H106" s="100"/>
      <c r="I106" s="100"/>
      <c r="J106" s="100"/>
      <c r="K106" s="100"/>
      <c r="L106" s="100"/>
      <c r="M106" s="100"/>
      <c r="N106" s="100"/>
      <c r="O106" s="100"/>
      <c r="P106" s="100"/>
      <c r="Q106" s="19">
        <f t="shared" si="20"/>
        <v>0</v>
      </c>
      <c r="R106" s="19">
        <f>Q106+'Lab Attendance'!AO105</f>
        <v>0</v>
      </c>
      <c r="S106" s="19">
        <f t="shared" si="18"/>
        <v>0</v>
      </c>
      <c r="T106" s="19">
        <f t="shared" si="21"/>
        <v>0</v>
      </c>
      <c r="U106" s="19">
        <f t="shared" si="22"/>
        <v>0</v>
      </c>
      <c r="V106" s="19">
        <f>'Lab Attendance'!AN106</f>
        <v>0</v>
      </c>
    </row>
    <row r="107" spans="1:22" x14ac:dyDescent="0.2">
      <c r="A107" s="24"/>
      <c r="B107" s="25"/>
      <c r="C107" s="24"/>
      <c r="D107" s="26"/>
      <c r="E107" s="19" t="str">
        <f t="shared" si="19"/>
        <v/>
      </c>
      <c r="F107" s="197"/>
      <c r="G107" s="197"/>
      <c r="H107" s="100"/>
      <c r="I107" s="100"/>
      <c r="J107" s="100"/>
      <c r="K107" s="100"/>
      <c r="L107" s="100"/>
      <c r="M107" s="100"/>
      <c r="N107" s="100"/>
      <c r="O107" s="100"/>
      <c r="P107" s="100"/>
      <c r="Q107" s="19">
        <f t="shared" si="20"/>
        <v>0</v>
      </c>
      <c r="R107" s="19">
        <f>Q107+'Lab Attendance'!AO106</f>
        <v>0</v>
      </c>
      <c r="S107" s="19">
        <f t="shared" si="18"/>
        <v>0</v>
      </c>
      <c r="T107" s="19">
        <f t="shared" si="21"/>
        <v>0</v>
      </c>
      <c r="U107" s="19">
        <f t="shared" si="22"/>
        <v>0</v>
      </c>
      <c r="V107" s="19">
        <f>'Lab Attendance'!AN107</f>
        <v>0</v>
      </c>
    </row>
    <row r="108" spans="1:22" x14ac:dyDescent="0.2">
      <c r="A108" s="24"/>
      <c r="B108" s="25"/>
      <c r="C108" s="24"/>
      <c r="D108" s="26"/>
      <c r="E108" s="19" t="str">
        <f t="shared" si="19"/>
        <v/>
      </c>
      <c r="F108" s="197"/>
      <c r="G108" s="197"/>
      <c r="H108" s="100"/>
      <c r="I108" s="100"/>
      <c r="J108" s="100"/>
      <c r="K108" s="100"/>
      <c r="L108" s="100"/>
      <c r="M108" s="100"/>
      <c r="N108" s="100"/>
      <c r="O108" s="100"/>
      <c r="P108" s="100"/>
      <c r="Q108" s="19">
        <f t="shared" si="20"/>
        <v>0</v>
      </c>
      <c r="R108" s="19">
        <f>Q108+'Lab Attendance'!AO107</f>
        <v>0</v>
      </c>
      <c r="S108" s="19">
        <f t="shared" si="18"/>
        <v>0</v>
      </c>
      <c r="T108" s="19">
        <f t="shared" si="21"/>
        <v>0</v>
      </c>
      <c r="U108" s="19">
        <f t="shared" si="22"/>
        <v>0</v>
      </c>
      <c r="V108" s="19">
        <f>'Lab Attendance'!AN108</f>
        <v>0</v>
      </c>
    </row>
    <row r="109" spans="1:22" x14ac:dyDescent="0.2">
      <c r="A109" s="24"/>
      <c r="B109" s="25"/>
      <c r="C109" s="24"/>
      <c r="D109" s="26"/>
      <c r="E109" s="19" t="str">
        <f t="shared" si="19"/>
        <v/>
      </c>
      <c r="F109" s="197"/>
      <c r="G109" s="197"/>
      <c r="H109" s="100"/>
      <c r="I109" s="100"/>
      <c r="J109" s="100"/>
      <c r="K109" s="100"/>
      <c r="L109" s="100"/>
      <c r="M109" s="100"/>
      <c r="N109" s="100"/>
      <c r="O109" s="100"/>
      <c r="P109" s="100"/>
      <c r="Q109" s="19">
        <f t="shared" si="20"/>
        <v>0</v>
      </c>
      <c r="R109" s="19">
        <f>Q109+'Lab Attendance'!AO108</f>
        <v>0</v>
      </c>
      <c r="S109" s="19">
        <f t="shared" si="18"/>
        <v>0</v>
      </c>
      <c r="T109" s="19">
        <f t="shared" si="21"/>
        <v>0</v>
      </c>
      <c r="U109" s="19">
        <f t="shared" si="22"/>
        <v>0</v>
      </c>
      <c r="V109" s="19">
        <f>'Lab Attendance'!AN109</f>
        <v>0</v>
      </c>
    </row>
    <row r="110" spans="1:22" x14ac:dyDescent="0.2">
      <c r="A110" s="24"/>
      <c r="B110" s="25"/>
      <c r="C110" s="24"/>
      <c r="D110" s="26"/>
      <c r="E110" s="19" t="str">
        <f t="shared" si="19"/>
        <v/>
      </c>
      <c r="F110" s="197"/>
      <c r="G110" s="197"/>
      <c r="H110" s="100"/>
      <c r="I110" s="100"/>
      <c r="J110" s="100"/>
      <c r="K110" s="100"/>
      <c r="L110" s="100"/>
      <c r="M110" s="100"/>
      <c r="N110" s="100"/>
      <c r="O110" s="100"/>
      <c r="P110" s="100"/>
      <c r="Q110" s="19">
        <f t="shared" si="20"/>
        <v>0</v>
      </c>
      <c r="R110" s="19">
        <f>Q110+'Lab Attendance'!AO109</f>
        <v>0</v>
      </c>
      <c r="S110" s="19">
        <f t="shared" si="18"/>
        <v>0</v>
      </c>
      <c r="T110" s="19">
        <f t="shared" si="21"/>
        <v>0</v>
      </c>
      <c r="U110" s="19">
        <f t="shared" si="22"/>
        <v>0</v>
      </c>
      <c r="V110" s="19">
        <f>'Lab Attendance'!AN110</f>
        <v>0</v>
      </c>
    </row>
    <row r="111" spans="1:22" x14ac:dyDescent="0.2">
      <c r="A111" s="24"/>
      <c r="B111" s="25"/>
      <c r="C111" s="24"/>
      <c r="D111" s="26"/>
      <c r="E111" s="19" t="str">
        <f t="shared" si="19"/>
        <v/>
      </c>
      <c r="F111" s="197"/>
      <c r="G111" s="197"/>
      <c r="H111" s="100"/>
      <c r="I111" s="100"/>
      <c r="J111" s="100"/>
      <c r="K111" s="100"/>
      <c r="L111" s="100"/>
      <c r="M111" s="100"/>
      <c r="N111" s="100"/>
      <c r="O111" s="100"/>
      <c r="P111" s="100"/>
      <c r="Q111" s="19">
        <f t="shared" si="20"/>
        <v>0</v>
      </c>
      <c r="R111" s="19">
        <f>Q111+'Lab Attendance'!AO110</f>
        <v>0</v>
      </c>
      <c r="S111" s="19">
        <f t="shared" si="18"/>
        <v>0</v>
      </c>
      <c r="T111" s="19">
        <f t="shared" si="21"/>
        <v>0</v>
      </c>
      <c r="U111" s="19">
        <f t="shared" si="22"/>
        <v>0</v>
      </c>
      <c r="V111" s="19">
        <f>'Lab Attendance'!AN111</f>
        <v>0</v>
      </c>
    </row>
    <row r="112" spans="1:22" x14ac:dyDescent="0.2">
      <c r="A112" s="24"/>
      <c r="B112" s="25"/>
      <c r="C112" s="24"/>
      <c r="D112" s="26"/>
      <c r="E112" s="19" t="str">
        <f t="shared" si="19"/>
        <v/>
      </c>
      <c r="F112" s="197"/>
      <c r="G112" s="197"/>
      <c r="H112" s="100"/>
      <c r="I112" s="100"/>
      <c r="J112" s="100"/>
      <c r="K112" s="100"/>
      <c r="L112" s="100"/>
      <c r="M112" s="100"/>
      <c r="N112" s="100"/>
      <c r="O112" s="100"/>
      <c r="P112" s="100"/>
      <c r="Q112" s="19">
        <f t="shared" si="20"/>
        <v>0</v>
      </c>
      <c r="R112" s="19">
        <f>Q112+'Lab Attendance'!AO111</f>
        <v>0</v>
      </c>
      <c r="S112" s="19">
        <f t="shared" si="18"/>
        <v>0</v>
      </c>
      <c r="T112" s="19">
        <f t="shared" si="21"/>
        <v>0</v>
      </c>
      <c r="U112" s="19">
        <f t="shared" si="22"/>
        <v>0</v>
      </c>
      <c r="V112" s="19">
        <f>'Lab Attendance'!AN112</f>
        <v>0</v>
      </c>
    </row>
    <row r="113" spans="1:22" x14ac:dyDescent="0.2">
      <c r="A113" s="24"/>
      <c r="B113" s="25"/>
      <c r="C113" s="24"/>
      <c r="D113" s="26"/>
      <c r="E113" s="19" t="str">
        <f t="shared" si="19"/>
        <v/>
      </c>
      <c r="F113" s="197"/>
      <c r="G113" s="197"/>
      <c r="H113" s="100"/>
      <c r="I113" s="100"/>
      <c r="J113" s="100"/>
      <c r="K113" s="100"/>
      <c r="L113" s="100"/>
      <c r="M113" s="100"/>
      <c r="N113" s="100"/>
      <c r="O113" s="100"/>
      <c r="P113" s="100"/>
      <c r="Q113" s="19">
        <f t="shared" si="20"/>
        <v>0</v>
      </c>
      <c r="R113" s="19">
        <f>Q113+'Lab Attendance'!AO112</f>
        <v>0</v>
      </c>
      <c r="S113" s="19">
        <f t="shared" si="18"/>
        <v>0</v>
      </c>
      <c r="T113" s="19">
        <f t="shared" si="21"/>
        <v>0</v>
      </c>
      <c r="U113" s="19">
        <f t="shared" si="22"/>
        <v>0</v>
      </c>
      <c r="V113" s="19">
        <f>'Lab Attendance'!AN113</f>
        <v>0</v>
      </c>
    </row>
    <row r="114" spans="1:22" x14ac:dyDescent="0.2">
      <c r="A114" s="24"/>
      <c r="B114" s="25"/>
      <c r="C114" s="24"/>
      <c r="D114" s="26"/>
      <c r="E114" s="19" t="str">
        <f t="shared" si="19"/>
        <v/>
      </c>
      <c r="F114" s="197"/>
      <c r="G114" s="197"/>
      <c r="H114" s="100"/>
      <c r="I114" s="100"/>
      <c r="J114" s="100"/>
      <c r="K114" s="100"/>
      <c r="L114" s="100"/>
      <c r="M114" s="100"/>
      <c r="N114" s="100"/>
      <c r="O114" s="100"/>
      <c r="P114" s="100"/>
      <c r="Q114" s="19">
        <f t="shared" si="20"/>
        <v>0</v>
      </c>
      <c r="R114" s="19">
        <f>Q114+'Lab Attendance'!AO113</f>
        <v>0</v>
      </c>
      <c r="S114" s="19">
        <f t="shared" si="18"/>
        <v>0</v>
      </c>
      <c r="T114" s="19">
        <f t="shared" si="21"/>
        <v>0</v>
      </c>
      <c r="U114" s="19">
        <f t="shared" si="22"/>
        <v>0</v>
      </c>
      <c r="V114" s="19">
        <f>'Lab Attendance'!AN114</f>
        <v>0</v>
      </c>
    </row>
    <row r="115" spans="1:22" x14ac:dyDescent="0.2">
      <c r="A115" s="24"/>
      <c r="B115" s="25"/>
      <c r="C115" s="24"/>
      <c r="D115" s="26"/>
      <c r="E115" s="19" t="str">
        <f t="shared" si="19"/>
        <v/>
      </c>
      <c r="F115" s="197"/>
      <c r="G115" s="197"/>
      <c r="H115" s="100"/>
      <c r="I115" s="100"/>
      <c r="J115" s="100"/>
      <c r="K115" s="100"/>
      <c r="L115" s="100"/>
      <c r="M115" s="100"/>
      <c r="N115" s="100"/>
      <c r="O115" s="100"/>
      <c r="P115" s="100"/>
      <c r="Q115" s="19">
        <f t="shared" si="20"/>
        <v>0</v>
      </c>
      <c r="R115" s="19">
        <f>Q115+'Lab Attendance'!AO114</f>
        <v>0</v>
      </c>
      <c r="S115" s="19">
        <f t="shared" si="18"/>
        <v>0</v>
      </c>
      <c r="T115" s="19">
        <f t="shared" si="21"/>
        <v>0</v>
      </c>
      <c r="U115" s="19">
        <f t="shared" si="22"/>
        <v>0</v>
      </c>
      <c r="V115" s="19">
        <f>'Lab Attendance'!AN115</f>
        <v>0</v>
      </c>
    </row>
    <row r="116" spans="1:22" x14ac:dyDescent="0.2">
      <c r="A116" s="24"/>
      <c r="B116" s="25"/>
      <c r="C116" s="24"/>
      <c r="D116" s="26"/>
      <c r="E116" s="19" t="str">
        <f t="shared" si="19"/>
        <v/>
      </c>
      <c r="F116" s="197"/>
      <c r="G116" s="197"/>
      <c r="H116" s="100"/>
      <c r="I116" s="100"/>
      <c r="J116" s="100"/>
      <c r="K116" s="100"/>
      <c r="L116" s="100"/>
      <c r="M116" s="100"/>
      <c r="N116" s="100"/>
      <c r="O116" s="100"/>
      <c r="P116" s="100"/>
      <c r="Q116" s="19">
        <f t="shared" si="20"/>
        <v>0</v>
      </c>
      <c r="R116" s="19">
        <f>Q116+'Lab Attendance'!AO115</f>
        <v>0</v>
      </c>
      <c r="S116" s="19">
        <f t="shared" si="18"/>
        <v>0</v>
      </c>
      <c r="T116" s="19">
        <f t="shared" si="21"/>
        <v>0</v>
      </c>
      <c r="U116" s="19">
        <f t="shared" si="22"/>
        <v>0</v>
      </c>
      <c r="V116" s="19">
        <f>'Lab Attendance'!AN116</f>
        <v>0</v>
      </c>
    </row>
    <row r="117" spans="1:22" x14ac:dyDescent="0.2">
      <c r="A117" s="24"/>
      <c r="B117" s="25"/>
      <c r="C117" s="24"/>
      <c r="D117" s="26"/>
      <c r="E117" s="19" t="str">
        <f t="shared" si="19"/>
        <v/>
      </c>
      <c r="F117" s="198"/>
      <c r="G117" s="198"/>
      <c r="H117" s="101"/>
      <c r="I117" s="101"/>
      <c r="J117" s="101"/>
      <c r="K117" s="101"/>
      <c r="L117" s="101"/>
      <c r="M117" s="101"/>
      <c r="N117" s="101"/>
      <c r="O117" s="101"/>
      <c r="P117" s="101"/>
      <c r="Q117" s="19">
        <f t="shared" si="20"/>
        <v>0</v>
      </c>
      <c r="R117" s="19">
        <f>Q117+'Lab Attendance'!AO116</f>
        <v>0</v>
      </c>
      <c r="S117" s="19">
        <f t="shared" si="18"/>
        <v>0</v>
      </c>
      <c r="T117" s="19">
        <f t="shared" si="21"/>
        <v>0</v>
      </c>
      <c r="U117" s="19">
        <f t="shared" si="22"/>
        <v>0</v>
      </c>
      <c r="V117" s="19">
        <f>'Lab Attendance'!AN117</f>
        <v>0</v>
      </c>
    </row>
    <row r="118" spans="1:22" x14ac:dyDescent="0.2">
      <c r="A118" s="24"/>
      <c r="B118" s="25"/>
      <c r="C118" s="24"/>
      <c r="D118" s="26"/>
      <c r="E118" s="19" t="str">
        <f t="shared" si="19"/>
        <v/>
      </c>
      <c r="F118" s="197"/>
      <c r="G118" s="197"/>
      <c r="H118" s="100"/>
      <c r="I118" s="100"/>
      <c r="J118" s="100"/>
      <c r="K118" s="100"/>
      <c r="L118" s="100"/>
      <c r="M118" s="100"/>
      <c r="N118" s="100"/>
      <c r="O118" s="100"/>
      <c r="P118" s="100"/>
      <c r="Q118" s="19">
        <f t="shared" si="20"/>
        <v>0</v>
      </c>
      <c r="R118" s="19">
        <f>Q118+'Lab Attendance'!AO117</f>
        <v>0</v>
      </c>
      <c r="S118" s="19">
        <f t="shared" si="18"/>
        <v>0</v>
      </c>
      <c r="T118" s="19">
        <f t="shared" si="21"/>
        <v>0</v>
      </c>
      <c r="U118" s="19">
        <f t="shared" si="22"/>
        <v>0</v>
      </c>
      <c r="V118" s="19">
        <f>'Lab Attendance'!AN118</f>
        <v>0</v>
      </c>
    </row>
    <row r="119" spans="1:22" x14ac:dyDescent="0.2">
      <c r="A119" s="24"/>
      <c r="B119" s="25"/>
      <c r="C119" s="24"/>
      <c r="D119" s="26"/>
      <c r="E119" s="19" t="str">
        <f t="shared" si="19"/>
        <v/>
      </c>
      <c r="F119" s="197"/>
      <c r="G119" s="197"/>
      <c r="H119" s="100"/>
      <c r="I119" s="100"/>
      <c r="J119" s="100"/>
      <c r="K119" s="100"/>
      <c r="L119" s="100"/>
      <c r="M119" s="100"/>
      <c r="N119" s="100"/>
      <c r="O119" s="100"/>
      <c r="P119" s="100"/>
      <c r="Q119" s="19">
        <f t="shared" si="20"/>
        <v>0</v>
      </c>
      <c r="R119" s="19">
        <f>Q119+'Lab Attendance'!AO118</f>
        <v>0</v>
      </c>
      <c r="S119" s="19">
        <f t="shared" si="18"/>
        <v>0</v>
      </c>
      <c r="T119" s="19">
        <f t="shared" si="21"/>
        <v>0</v>
      </c>
      <c r="U119" s="19">
        <f t="shared" si="22"/>
        <v>0</v>
      </c>
      <c r="V119" s="19">
        <f>'Lab Attendance'!AN119</f>
        <v>0</v>
      </c>
    </row>
    <row r="120" spans="1:22" x14ac:dyDescent="0.2">
      <c r="A120" s="24"/>
      <c r="B120" s="25"/>
      <c r="C120" s="24"/>
      <c r="D120" s="26"/>
      <c r="E120" s="19" t="str">
        <f t="shared" si="19"/>
        <v/>
      </c>
      <c r="F120" s="197"/>
      <c r="G120" s="197"/>
      <c r="H120" s="100"/>
      <c r="I120" s="100"/>
      <c r="J120" s="100"/>
      <c r="K120" s="100"/>
      <c r="L120" s="100"/>
      <c r="M120" s="100"/>
      <c r="N120" s="100"/>
      <c r="O120" s="100"/>
      <c r="P120" s="100"/>
      <c r="Q120" s="19">
        <f t="shared" si="20"/>
        <v>0</v>
      </c>
      <c r="R120" s="19">
        <f>Q120+'Lab Attendance'!AO119</f>
        <v>0</v>
      </c>
      <c r="S120" s="19">
        <f t="shared" si="18"/>
        <v>0</v>
      </c>
      <c r="T120" s="19">
        <f t="shared" si="21"/>
        <v>0</v>
      </c>
      <c r="U120" s="19">
        <f t="shared" si="22"/>
        <v>0</v>
      </c>
      <c r="V120" s="19">
        <f>'Lab Attendance'!AN120</f>
        <v>0</v>
      </c>
    </row>
    <row r="121" spans="1:22" x14ac:dyDescent="0.2">
      <c r="A121" s="24"/>
      <c r="B121" s="25"/>
      <c r="C121" s="24"/>
      <c r="D121" s="26"/>
      <c r="E121" s="19" t="str">
        <f t="shared" si="19"/>
        <v/>
      </c>
      <c r="F121" s="197"/>
      <c r="G121" s="197"/>
      <c r="H121" s="100"/>
      <c r="I121" s="100"/>
      <c r="J121" s="100"/>
      <c r="K121" s="100"/>
      <c r="L121" s="100"/>
      <c r="M121" s="100"/>
      <c r="N121" s="100"/>
      <c r="O121" s="100"/>
      <c r="P121" s="100"/>
      <c r="Q121" s="19">
        <f t="shared" si="20"/>
        <v>0</v>
      </c>
      <c r="R121" s="19">
        <f>Q121+'Lab Attendance'!AO120</f>
        <v>0</v>
      </c>
      <c r="S121" s="19">
        <f t="shared" si="18"/>
        <v>0</v>
      </c>
      <c r="T121" s="19">
        <f t="shared" si="21"/>
        <v>0</v>
      </c>
      <c r="U121" s="19">
        <f t="shared" si="22"/>
        <v>0</v>
      </c>
      <c r="V121" s="19">
        <f>'Lab Attendance'!AN121</f>
        <v>0</v>
      </c>
    </row>
    <row r="122" spans="1:22" x14ac:dyDescent="0.2">
      <c r="A122" s="24"/>
      <c r="B122" s="25"/>
      <c r="C122" s="24"/>
      <c r="D122" s="26"/>
      <c r="E122" s="19" t="str">
        <f t="shared" si="19"/>
        <v/>
      </c>
      <c r="F122" s="197"/>
      <c r="G122" s="197"/>
      <c r="H122" s="100"/>
      <c r="I122" s="100"/>
      <c r="J122" s="100"/>
      <c r="K122" s="100"/>
      <c r="L122" s="100"/>
      <c r="M122" s="100"/>
      <c r="N122" s="100"/>
      <c r="O122" s="100"/>
      <c r="P122" s="100"/>
      <c r="Q122" s="19">
        <f t="shared" si="20"/>
        <v>0</v>
      </c>
      <c r="R122" s="19">
        <f>Q122+'Lab Attendance'!AO121</f>
        <v>0</v>
      </c>
      <c r="S122" s="19">
        <f t="shared" si="18"/>
        <v>0</v>
      </c>
      <c r="T122" s="19">
        <f t="shared" si="21"/>
        <v>0</v>
      </c>
      <c r="U122" s="19">
        <f t="shared" si="22"/>
        <v>0</v>
      </c>
      <c r="V122" s="19">
        <f>'Lab Attendance'!AN122</f>
        <v>0</v>
      </c>
    </row>
    <row r="123" spans="1:22" x14ac:dyDescent="0.2">
      <c r="A123" s="24"/>
      <c r="B123" s="25"/>
      <c r="C123" s="24"/>
      <c r="D123" s="26"/>
      <c r="E123" s="19" t="str">
        <f t="shared" si="19"/>
        <v/>
      </c>
      <c r="F123" s="197"/>
      <c r="G123" s="197"/>
      <c r="H123" s="100"/>
      <c r="I123" s="100"/>
      <c r="J123" s="100"/>
      <c r="K123" s="100"/>
      <c r="L123" s="100"/>
      <c r="M123" s="100"/>
      <c r="N123" s="100"/>
      <c r="O123" s="100"/>
      <c r="P123" s="100"/>
      <c r="Q123" s="19">
        <f t="shared" si="20"/>
        <v>0</v>
      </c>
      <c r="R123" s="19">
        <f>Q123+'Lab Attendance'!AO122</f>
        <v>0</v>
      </c>
      <c r="S123" s="19">
        <f t="shared" si="18"/>
        <v>0</v>
      </c>
      <c r="T123" s="19">
        <f t="shared" si="21"/>
        <v>0</v>
      </c>
      <c r="U123" s="19">
        <f t="shared" si="22"/>
        <v>0</v>
      </c>
      <c r="V123" s="19">
        <f>'Lab Attendance'!AN122</f>
        <v>0</v>
      </c>
    </row>
    <row r="124" spans="1:22" x14ac:dyDescent="0.2">
      <c r="A124" s="24"/>
      <c r="B124" s="25"/>
      <c r="C124" s="24"/>
      <c r="D124" s="26"/>
      <c r="E124" s="19" t="str">
        <f t="shared" si="19"/>
        <v/>
      </c>
      <c r="F124" s="197"/>
      <c r="G124" s="197"/>
      <c r="H124" s="100"/>
      <c r="I124" s="100"/>
      <c r="J124" s="100"/>
      <c r="K124" s="100"/>
      <c r="L124" s="100"/>
      <c r="M124" s="100"/>
      <c r="N124" s="100"/>
      <c r="O124" s="100"/>
      <c r="P124" s="100"/>
      <c r="Q124" s="19">
        <f t="shared" si="20"/>
        <v>0</v>
      </c>
      <c r="R124" s="19">
        <f>Q124+'Lab Attendance'!AO123</f>
        <v>0</v>
      </c>
      <c r="S124" s="19">
        <f t="shared" si="18"/>
        <v>0</v>
      </c>
      <c r="T124" s="19">
        <f t="shared" si="21"/>
        <v>0</v>
      </c>
      <c r="U124" s="19">
        <f t="shared" si="22"/>
        <v>0</v>
      </c>
      <c r="V124" s="19">
        <f>'Lab Attendance'!AN123</f>
        <v>0</v>
      </c>
    </row>
    <row r="125" spans="1:22" x14ac:dyDescent="0.2">
      <c r="A125" s="24"/>
      <c r="B125" s="25"/>
      <c r="C125" s="24"/>
      <c r="D125" s="26"/>
      <c r="E125" s="19" t="str">
        <f t="shared" si="19"/>
        <v/>
      </c>
      <c r="F125" s="197"/>
      <c r="G125" s="197"/>
      <c r="H125" s="100"/>
      <c r="I125" s="100"/>
      <c r="J125" s="100"/>
      <c r="K125" s="100"/>
      <c r="L125" s="100"/>
      <c r="M125" s="100"/>
      <c r="N125" s="100"/>
      <c r="O125" s="100"/>
      <c r="P125" s="100"/>
      <c r="Q125" s="19">
        <f t="shared" si="20"/>
        <v>0</v>
      </c>
      <c r="R125" s="19">
        <f>Q125+'Lab Attendance'!AO124</f>
        <v>0</v>
      </c>
      <c r="S125" s="19">
        <f t="shared" si="18"/>
        <v>0</v>
      </c>
      <c r="T125" s="19">
        <f t="shared" si="21"/>
        <v>0</v>
      </c>
      <c r="U125" s="19">
        <f t="shared" si="22"/>
        <v>0</v>
      </c>
      <c r="V125" s="19">
        <f>'Lab Attendance'!AN124</f>
        <v>0</v>
      </c>
    </row>
    <row r="126" spans="1:22" x14ac:dyDescent="0.2">
      <c r="A126" s="24"/>
      <c r="B126" s="25"/>
      <c r="C126" s="24"/>
      <c r="D126" s="26"/>
      <c r="E126" s="19" t="str">
        <f t="shared" si="19"/>
        <v/>
      </c>
      <c r="F126" s="197"/>
      <c r="G126" s="197"/>
      <c r="H126" s="100"/>
      <c r="I126" s="100"/>
      <c r="J126" s="100"/>
      <c r="K126" s="100"/>
      <c r="L126" s="100"/>
      <c r="M126" s="100"/>
      <c r="N126" s="100"/>
      <c r="O126" s="100"/>
      <c r="P126" s="100"/>
      <c r="Q126" s="19">
        <f t="shared" si="20"/>
        <v>0</v>
      </c>
      <c r="R126" s="19">
        <f>Q126+'Lab Attendance'!AO125</f>
        <v>0</v>
      </c>
      <c r="S126" s="19">
        <f t="shared" si="18"/>
        <v>0</v>
      </c>
      <c r="T126" s="19">
        <f t="shared" si="21"/>
        <v>0</v>
      </c>
      <c r="U126" s="19">
        <f t="shared" si="22"/>
        <v>0</v>
      </c>
      <c r="V126" s="19">
        <f>'Lab Attendance'!AN125</f>
        <v>0</v>
      </c>
    </row>
    <row r="127" spans="1:22" x14ac:dyDescent="0.2">
      <c r="A127" s="24"/>
      <c r="B127" s="25"/>
      <c r="C127" s="24"/>
      <c r="D127" s="26"/>
      <c r="E127" s="19" t="str">
        <f t="shared" si="19"/>
        <v/>
      </c>
      <c r="F127" s="198"/>
      <c r="G127" s="198"/>
      <c r="H127" s="101"/>
      <c r="I127" s="101"/>
      <c r="J127" s="101"/>
      <c r="K127" s="101"/>
      <c r="L127" s="101"/>
      <c r="M127" s="101"/>
      <c r="N127" s="101"/>
      <c r="O127" s="101"/>
      <c r="P127" s="101"/>
      <c r="Q127" s="19">
        <f t="shared" si="20"/>
        <v>0</v>
      </c>
      <c r="R127" s="19">
        <f>Q127+'Lab Attendance'!AO126</f>
        <v>0</v>
      </c>
      <c r="S127" s="19">
        <f t="shared" si="18"/>
        <v>0</v>
      </c>
      <c r="T127" s="19">
        <f t="shared" si="21"/>
        <v>0</v>
      </c>
      <c r="U127" s="19">
        <f t="shared" si="22"/>
        <v>0</v>
      </c>
      <c r="V127" s="19">
        <f>'Lab Attendance'!AN126</f>
        <v>0</v>
      </c>
    </row>
    <row r="128" spans="1:22" x14ac:dyDescent="0.2">
      <c r="A128" s="24"/>
      <c r="B128" s="25"/>
      <c r="C128" s="24"/>
      <c r="D128" s="26"/>
      <c r="E128" s="19" t="str">
        <f t="shared" si="19"/>
        <v/>
      </c>
      <c r="F128" s="197"/>
      <c r="G128" s="197"/>
      <c r="H128" s="100"/>
      <c r="I128" s="100"/>
      <c r="J128" s="100"/>
      <c r="K128" s="100"/>
      <c r="L128" s="100"/>
      <c r="M128" s="100"/>
      <c r="N128" s="100"/>
      <c r="O128" s="100"/>
      <c r="P128" s="100"/>
      <c r="Q128" s="19">
        <f t="shared" si="20"/>
        <v>0</v>
      </c>
      <c r="R128" s="19">
        <f>Q128+'Lab Attendance'!AO127</f>
        <v>0</v>
      </c>
      <c r="S128" s="19">
        <f t="shared" si="18"/>
        <v>0</v>
      </c>
      <c r="T128" s="19">
        <f t="shared" si="21"/>
        <v>0</v>
      </c>
      <c r="U128" s="19">
        <f t="shared" si="22"/>
        <v>0</v>
      </c>
      <c r="V128" s="19">
        <f>'Lab Attendance'!AN127</f>
        <v>0</v>
      </c>
    </row>
    <row r="129" spans="1:22" x14ac:dyDescent="0.2">
      <c r="A129" s="24"/>
      <c r="B129" s="25"/>
      <c r="C129" s="24"/>
      <c r="D129" s="26"/>
      <c r="E129" s="19" t="str">
        <f t="shared" si="19"/>
        <v/>
      </c>
      <c r="F129" s="197"/>
      <c r="G129" s="197"/>
      <c r="H129" s="100"/>
      <c r="I129" s="100"/>
      <c r="J129" s="100"/>
      <c r="K129" s="100"/>
      <c r="L129" s="100"/>
      <c r="M129" s="100"/>
      <c r="N129" s="100"/>
      <c r="O129" s="100"/>
      <c r="P129" s="100"/>
      <c r="Q129" s="19">
        <f t="shared" si="20"/>
        <v>0</v>
      </c>
      <c r="R129" s="19">
        <f>Q129+'Lab Attendance'!AO128</f>
        <v>0</v>
      </c>
      <c r="S129" s="19">
        <f t="shared" si="18"/>
        <v>0</v>
      </c>
      <c r="T129" s="19">
        <f t="shared" si="21"/>
        <v>0</v>
      </c>
      <c r="U129" s="19">
        <f t="shared" si="22"/>
        <v>0</v>
      </c>
      <c r="V129" s="19">
        <f>'Lab Attendance'!AN128</f>
        <v>0</v>
      </c>
    </row>
    <row r="130" spans="1:22" x14ac:dyDescent="0.2">
      <c r="A130" s="24"/>
      <c r="B130" s="25"/>
      <c r="C130" s="24"/>
      <c r="D130" s="26"/>
      <c r="E130" s="19" t="str">
        <f t="shared" si="19"/>
        <v/>
      </c>
      <c r="F130" s="197"/>
      <c r="G130" s="197"/>
      <c r="H130" s="100"/>
      <c r="I130" s="100"/>
      <c r="J130" s="100"/>
      <c r="K130" s="100"/>
      <c r="L130" s="100"/>
      <c r="M130" s="100"/>
      <c r="N130" s="100"/>
      <c r="O130" s="100"/>
      <c r="P130" s="100"/>
      <c r="Q130" s="19">
        <f t="shared" si="20"/>
        <v>0</v>
      </c>
      <c r="R130" s="19">
        <f>Q130+'Lab Attendance'!AO129</f>
        <v>0</v>
      </c>
      <c r="S130" s="19">
        <f t="shared" si="18"/>
        <v>0</v>
      </c>
      <c r="T130" s="19">
        <f t="shared" si="21"/>
        <v>0</v>
      </c>
      <c r="U130" s="19">
        <f t="shared" si="22"/>
        <v>0</v>
      </c>
      <c r="V130" s="19">
        <f>'Lab Attendance'!AN129</f>
        <v>0</v>
      </c>
    </row>
    <row r="131" spans="1:22" x14ac:dyDescent="0.2">
      <c r="A131" s="24"/>
      <c r="B131" s="25"/>
      <c r="C131" s="24"/>
      <c r="D131" s="26"/>
      <c r="E131" s="19" t="str">
        <f t="shared" si="19"/>
        <v/>
      </c>
      <c r="F131" s="197"/>
      <c r="G131" s="197"/>
      <c r="H131" s="100"/>
      <c r="I131" s="100"/>
      <c r="J131" s="100"/>
      <c r="K131" s="100"/>
      <c r="L131" s="100"/>
      <c r="M131" s="100"/>
      <c r="N131" s="100"/>
      <c r="O131" s="100"/>
      <c r="P131" s="100"/>
      <c r="Q131" s="19">
        <f t="shared" si="20"/>
        <v>0</v>
      </c>
      <c r="R131" s="19">
        <f>Q131+'Lab Attendance'!AO130</f>
        <v>0</v>
      </c>
      <c r="S131" s="19">
        <f t="shared" si="18"/>
        <v>0</v>
      </c>
      <c r="T131" s="19">
        <f t="shared" si="21"/>
        <v>0</v>
      </c>
      <c r="U131" s="19">
        <f t="shared" si="22"/>
        <v>0</v>
      </c>
      <c r="V131" s="19">
        <f>'Lab Attendance'!AN130</f>
        <v>0</v>
      </c>
    </row>
    <row r="132" spans="1:22" x14ac:dyDescent="0.2">
      <c r="A132" s="24"/>
      <c r="B132" s="25"/>
      <c r="C132" s="24"/>
      <c r="D132" s="26"/>
      <c r="E132" s="19" t="str">
        <f t="shared" si="19"/>
        <v/>
      </c>
      <c r="F132" s="197"/>
      <c r="G132" s="197"/>
      <c r="H132" s="100"/>
      <c r="I132" s="100"/>
      <c r="J132" s="100"/>
      <c r="K132" s="100"/>
      <c r="L132" s="100"/>
      <c r="M132" s="100"/>
      <c r="N132" s="100"/>
      <c r="O132" s="100"/>
      <c r="P132" s="100"/>
      <c r="Q132" s="19">
        <f t="shared" si="20"/>
        <v>0</v>
      </c>
      <c r="R132" s="19">
        <f>Q132+'Lab Attendance'!AO131</f>
        <v>0</v>
      </c>
      <c r="S132" s="19">
        <f t="shared" si="18"/>
        <v>0</v>
      </c>
      <c r="T132" s="19">
        <f t="shared" si="21"/>
        <v>0</v>
      </c>
      <c r="U132" s="19">
        <f t="shared" si="22"/>
        <v>0</v>
      </c>
      <c r="V132" s="19">
        <f>'Lab Attendance'!AN131</f>
        <v>0</v>
      </c>
    </row>
    <row r="133" spans="1:22" x14ac:dyDescent="0.2">
      <c r="A133" s="24"/>
      <c r="B133" s="25"/>
      <c r="C133" s="24"/>
      <c r="D133" s="26"/>
      <c r="E133" s="19" t="str">
        <f t="shared" si="19"/>
        <v/>
      </c>
      <c r="F133" s="197"/>
      <c r="G133" s="197"/>
      <c r="H133" s="100"/>
      <c r="I133" s="100"/>
      <c r="J133" s="100"/>
      <c r="K133" s="100"/>
      <c r="L133" s="100"/>
      <c r="M133" s="100"/>
      <c r="N133" s="100"/>
      <c r="O133" s="100"/>
      <c r="P133" s="100"/>
      <c r="Q133" s="19">
        <f t="shared" si="20"/>
        <v>0</v>
      </c>
      <c r="R133" s="19">
        <f>Q133+'Lab Attendance'!AO132</f>
        <v>0</v>
      </c>
      <c r="S133" s="19">
        <f t="shared" si="18"/>
        <v>0</v>
      </c>
      <c r="T133" s="19">
        <f t="shared" si="21"/>
        <v>0</v>
      </c>
      <c r="U133" s="19">
        <f t="shared" si="22"/>
        <v>0</v>
      </c>
      <c r="V133" s="19">
        <f>'Lab Attendance'!AN132</f>
        <v>0</v>
      </c>
    </row>
    <row r="134" spans="1:22" x14ac:dyDescent="0.2">
      <c r="A134" s="24"/>
      <c r="B134" s="25"/>
      <c r="C134" s="24"/>
      <c r="D134" s="26"/>
      <c r="E134" s="19" t="str">
        <f t="shared" ref="E134:E165" si="23">IF(NOT(ISBLANK(A134)),SUM(S134:V134),"")</f>
        <v/>
      </c>
      <c r="F134" s="197"/>
      <c r="G134" s="197"/>
      <c r="H134" s="100"/>
      <c r="I134" s="100"/>
      <c r="J134" s="100"/>
      <c r="K134" s="100"/>
      <c r="L134" s="100"/>
      <c r="M134" s="100"/>
      <c r="N134" s="100"/>
      <c r="O134" s="100"/>
      <c r="P134" s="100"/>
      <c r="Q134" s="19">
        <f t="shared" ref="Q134:Q165" si="24">COUNTIF(F134:P134,"T")</f>
        <v>0</v>
      </c>
      <c r="R134" s="19">
        <f>Q134+'Lab Attendance'!AO133</f>
        <v>0</v>
      </c>
      <c r="S134" s="19">
        <f t="shared" si="18"/>
        <v>0</v>
      </c>
      <c r="T134" s="19">
        <f t="shared" ref="T134:T165" si="25">COUNTIF(F134:P134,"E")*2</f>
        <v>0</v>
      </c>
      <c r="U134" s="19">
        <f t="shared" ref="U134:U165" si="26">SUMIF(F134:P134,2)</f>
        <v>0</v>
      </c>
      <c r="V134" s="19">
        <f>'Lab Attendance'!AN133</f>
        <v>0</v>
      </c>
    </row>
    <row r="135" spans="1:22" x14ac:dyDescent="0.2">
      <c r="A135" s="24"/>
      <c r="B135" s="25"/>
      <c r="C135" s="24"/>
      <c r="D135" s="26"/>
      <c r="E135" s="19" t="str">
        <f t="shared" si="23"/>
        <v/>
      </c>
      <c r="F135" s="197"/>
      <c r="G135" s="197"/>
      <c r="H135" s="100"/>
      <c r="I135" s="100"/>
      <c r="J135" s="100"/>
      <c r="K135" s="100"/>
      <c r="L135" s="100"/>
      <c r="M135" s="100"/>
      <c r="N135" s="100"/>
      <c r="O135" s="100"/>
      <c r="P135" s="100"/>
      <c r="Q135" s="19">
        <f t="shared" si="24"/>
        <v>0</v>
      </c>
      <c r="R135" s="19">
        <f>Q135+'Lab Attendance'!AO134</f>
        <v>0</v>
      </c>
      <c r="S135" s="19">
        <f t="shared" ref="S135:S198" si="27">FLOOR(R135*(2/5),2)</f>
        <v>0</v>
      </c>
      <c r="T135" s="19">
        <f t="shared" si="25"/>
        <v>0</v>
      </c>
      <c r="U135" s="19">
        <f t="shared" si="26"/>
        <v>0</v>
      </c>
      <c r="V135" s="19">
        <f>'Lab Attendance'!AN134</f>
        <v>0</v>
      </c>
    </row>
    <row r="136" spans="1:22" x14ac:dyDescent="0.2">
      <c r="A136" s="24"/>
      <c r="B136" s="25"/>
      <c r="C136" s="24"/>
      <c r="D136" s="26"/>
      <c r="E136" s="19" t="str">
        <f t="shared" si="23"/>
        <v/>
      </c>
      <c r="F136" s="197"/>
      <c r="G136" s="197"/>
      <c r="H136" s="100"/>
      <c r="I136" s="100"/>
      <c r="J136" s="100"/>
      <c r="K136" s="100"/>
      <c r="L136" s="100"/>
      <c r="M136" s="100"/>
      <c r="N136" s="100"/>
      <c r="O136" s="100"/>
      <c r="P136" s="100"/>
      <c r="Q136" s="19">
        <f t="shared" si="24"/>
        <v>0</v>
      </c>
      <c r="R136" s="19">
        <f>Q136+'Lab Attendance'!AO135</f>
        <v>0</v>
      </c>
      <c r="S136" s="19">
        <f t="shared" si="27"/>
        <v>0</v>
      </c>
      <c r="T136" s="19">
        <f t="shared" si="25"/>
        <v>0</v>
      </c>
      <c r="U136" s="19">
        <f t="shared" si="26"/>
        <v>0</v>
      </c>
      <c r="V136" s="19">
        <f>'Lab Attendance'!AN135</f>
        <v>0</v>
      </c>
    </row>
    <row r="137" spans="1:22" x14ac:dyDescent="0.2">
      <c r="A137" s="24"/>
      <c r="B137" s="25"/>
      <c r="C137" s="24"/>
      <c r="D137" s="26"/>
      <c r="E137" s="19" t="str">
        <f t="shared" si="23"/>
        <v/>
      </c>
      <c r="F137" s="197"/>
      <c r="G137" s="197"/>
      <c r="H137" s="100"/>
      <c r="I137" s="100"/>
      <c r="J137" s="100"/>
      <c r="K137" s="100"/>
      <c r="L137" s="100"/>
      <c r="M137" s="100"/>
      <c r="N137" s="100"/>
      <c r="O137" s="100"/>
      <c r="P137" s="100"/>
      <c r="Q137" s="19">
        <f t="shared" si="24"/>
        <v>0</v>
      </c>
      <c r="R137" s="19">
        <f>Q137+'Lab Attendance'!AO136</f>
        <v>0</v>
      </c>
      <c r="S137" s="19">
        <f t="shared" si="27"/>
        <v>0</v>
      </c>
      <c r="T137" s="19">
        <f t="shared" si="25"/>
        <v>0</v>
      </c>
      <c r="U137" s="19">
        <f t="shared" si="26"/>
        <v>0</v>
      </c>
      <c r="V137" s="19">
        <f>'Lab Attendance'!AN136</f>
        <v>0</v>
      </c>
    </row>
    <row r="138" spans="1:22" x14ac:dyDescent="0.2">
      <c r="A138" s="24"/>
      <c r="B138" s="25"/>
      <c r="C138" s="24"/>
      <c r="D138" s="26"/>
      <c r="E138" s="19" t="str">
        <f t="shared" si="23"/>
        <v/>
      </c>
      <c r="F138" s="197"/>
      <c r="G138" s="197"/>
      <c r="H138" s="100"/>
      <c r="I138" s="100"/>
      <c r="J138" s="100"/>
      <c r="K138" s="100"/>
      <c r="L138" s="100"/>
      <c r="M138" s="100"/>
      <c r="N138" s="100"/>
      <c r="O138" s="100"/>
      <c r="P138" s="100"/>
      <c r="Q138" s="19">
        <f t="shared" si="24"/>
        <v>0</v>
      </c>
      <c r="R138" s="19">
        <f>Q138+'Lab Attendance'!AO137</f>
        <v>0</v>
      </c>
      <c r="S138" s="19">
        <f t="shared" si="27"/>
        <v>0</v>
      </c>
      <c r="T138" s="19">
        <f t="shared" si="25"/>
        <v>0</v>
      </c>
      <c r="U138" s="19">
        <f t="shared" si="26"/>
        <v>0</v>
      </c>
      <c r="V138" s="19">
        <f>'Lab Attendance'!AN137</f>
        <v>0</v>
      </c>
    </row>
    <row r="139" spans="1:22" x14ac:dyDescent="0.2">
      <c r="A139" s="24"/>
      <c r="B139" s="25"/>
      <c r="C139" s="24"/>
      <c r="D139" s="26"/>
      <c r="E139" s="19" t="str">
        <f t="shared" si="23"/>
        <v/>
      </c>
      <c r="F139" s="198"/>
      <c r="G139" s="198"/>
      <c r="H139" s="101"/>
      <c r="I139" s="101"/>
      <c r="J139" s="101"/>
      <c r="K139" s="101"/>
      <c r="L139" s="101"/>
      <c r="M139" s="101"/>
      <c r="N139" s="101"/>
      <c r="O139" s="101"/>
      <c r="P139" s="101"/>
      <c r="Q139" s="19">
        <f t="shared" si="24"/>
        <v>0</v>
      </c>
      <c r="R139" s="19">
        <f>Q139+'Lab Attendance'!AO138</f>
        <v>0</v>
      </c>
      <c r="S139" s="19">
        <f t="shared" si="27"/>
        <v>0</v>
      </c>
      <c r="T139" s="19">
        <f t="shared" si="25"/>
        <v>0</v>
      </c>
      <c r="U139" s="19">
        <f t="shared" si="26"/>
        <v>0</v>
      </c>
      <c r="V139" s="19">
        <f>'Lab Attendance'!AN138</f>
        <v>0</v>
      </c>
    </row>
    <row r="140" spans="1:22" x14ac:dyDescent="0.2">
      <c r="A140" s="24"/>
      <c r="B140" s="25"/>
      <c r="C140" s="24"/>
      <c r="D140" s="26"/>
      <c r="E140" s="19" t="str">
        <f t="shared" si="23"/>
        <v/>
      </c>
      <c r="F140" s="197"/>
      <c r="G140" s="197"/>
      <c r="H140" s="100"/>
      <c r="I140" s="100"/>
      <c r="J140" s="100"/>
      <c r="K140" s="100"/>
      <c r="L140" s="100"/>
      <c r="M140" s="100"/>
      <c r="N140" s="100"/>
      <c r="O140" s="100"/>
      <c r="P140" s="100"/>
      <c r="Q140" s="19">
        <f t="shared" si="24"/>
        <v>0</v>
      </c>
      <c r="R140" s="19">
        <f>Q140+'Lab Attendance'!AO139</f>
        <v>0</v>
      </c>
      <c r="S140" s="19">
        <f t="shared" si="27"/>
        <v>0</v>
      </c>
      <c r="T140" s="19">
        <f t="shared" si="25"/>
        <v>0</v>
      </c>
      <c r="U140" s="19">
        <f t="shared" si="26"/>
        <v>0</v>
      </c>
      <c r="V140" s="19">
        <f>'Lab Attendance'!AN139</f>
        <v>0</v>
      </c>
    </row>
    <row r="141" spans="1:22" x14ac:dyDescent="0.2">
      <c r="A141" s="24"/>
      <c r="B141" s="25"/>
      <c r="C141" s="24"/>
      <c r="D141" s="26"/>
      <c r="E141" s="19" t="str">
        <f t="shared" si="23"/>
        <v/>
      </c>
      <c r="F141" s="197"/>
      <c r="G141" s="197"/>
      <c r="H141" s="100"/>
      <c r="I141" s="100"/>
      <c r="J141" s="100"/>
      <c r="K141" s="100"/>
      <c r="L141" s="100"/>
      <c r="M141" s="100"/>
      <c r="N141" s="100"/>
      <c r="O141" s="100"/>
      <c r="P141" s="100"/>
      <c r="Q141" s="19">
        <f t="shared" si="24"/>
        <v>0</v>
      </c>
      <c r="R141" s="19">
        <f>Q141+'Lab Attendance'!AO140</f>
        <v>0</v>
      </c>
      <c r="S141" s="19">
        <f t="shared" si="27"/>
        <v>0</v>
      </c>
      <c r="T141" s="19">
        <f t="shared" si="25"/>
        <v>0</v>
      </c>
      <c r="U141" s="19">
        <f t="shared" si="26"/>
        <v>0</v>
      </c>
      <c r="V141" s="19">
        <f>'Lab Attendance'!AN140</f>
        <v>0</v>
      </c>
    </row>
    <row r="142" spans="1:22" x14ac:dyDescent="0.2">
      <c r="A142" s="24"/>
      <c r="B142" s="25"/>
      <c r="C142" s="24"/>
      <c r="D142" s="26"/>
      <c r="E142" s="19" t="str">
        <f t="shared" si="23"/>
        <v/>
      </c>
      <c r="F142" s="197"/>
      <c r="G142" s="197"/>
      <c r="H142" s="100"/>
      <c r="I142" s="100"/>
      <c r="J142" s="100"/>
      <c r="K142" s="100"/>
      <c r="L142" s="100"/>
      <c r="M142" s="100"/>
      <c r="N142" s="100"/>
      <c r="O142" s="100"/>
      <c r="P142" s="100"/>
      <c r="Q142" s="19">
        <f t="shared" si="24"/>
        <v>0</v>
      </c>
      <c r="R142" s="19">
        <f>Q142+'Lab Attendance'!AO141</f>
        <v>0</v>
      </c>
      <c r="S142" s="19">
        <f t="shared" si="27"/>
        <v>0</v>
      </c>
      <c r="T142" s="19">
        <f t="shared" si="25"/>
        <v>0</v>
      </c>
      <c r="U142" s="19">
        <f t="shared" si="26"/>
        <v>0</v>
      </c>
      <c r="V142" s="19">
        <f>'Lab Attendance'!AN141</f>
        <v>0</v>
      </c>
    </row>
    <row r="143" spans="1:22" x14ac:dyDescent="0.2">
      <c r="A143" s="24"/>
      <c r="B143" s="25"/>
      <c r="C143" s="24"/>
      <c r="D143" s="26"/>
      <c r="E143" s="19" t="str">
        <f t="shared" si="23"/>
        <v/>
      </c>
      <c r="F143" s="197"/>
      <c r="G143" s="197"/>
      <c r="H143" s="100"/>
      <c r="I143" s="100"/>
      <c r="J143" s="100"/>
      <c r="K143" s="100"/>
      <c r="L143" s="100"/>
      <c r="M143" s="100"/>
      <c r="N143" s="100"/>
      <c r="O143" s="100"/>
      <c r="P143" s="100"/>
      <c r="Q143" s="19">
        <f t="shared" si="24"/>
        <v>0</v>
      </c>
      <c r="R143" s="19">
        <f>Q143+'Lab Attendance'!AO142</f>
        <v>0</v>
      </c>
      <c r="S143" s="19">
        <f t="shared" si="27"/>
        <v>0</v>
      </c>
      <c r="T143" s="19">
        <f t="shared" si="25"/>
        <v>0</v>
      </c>
      <c r="U143" s="19">
        <f t="shared" si="26"/>
        <v>0</v>
      </c>
      <c r="V143" s="19">
        <f>'Lab Attendance'!AN142</f>
        <v>0</v>
      </c>
    </row>
    <row r="144" spans="1:22" x14ac:dyDescent="0.2">
      <c r="A144" s="24"/>
      <c r="B144" s="25"/>
      <c r="C144" s="24"/>
      <c r="D144" s="26"/>
      <c r="E144" s="19" t="str">
        <f t="shared" si="23"/>
        <v/>
      </c>
      <c r="F144" s="197"/>
      <c r="G144" s="197"/>
      <c r="H144" s="100"/>
      <c r="I144" s="100"/>
      <c r="J144" s="100"/>
      <c r="K144" s="100"/>
      <c r="L144" s="100"/>
      <c r="M144" s="100"/>
      <c r="N144" s="100"/>
      <c r="O144" s="100"/>
      <c r="P144" s="100"/>
      <c r="Q144" s="19">
        <f t="shared" si="24"/>
        <v>0</v>
      </c>
      <c r="R144" s="19">
        <f>Q144+'Lab Attendance'!AO143</f>
        <v>0</v>
      </c>
      <c r="S144" s="19">
        <f t="shared" si="27"/>
        <v>0</v>
      </c>
      <c r="T144" s="19">
        <f t="shared" si="25"/>
        <v>0</v>
      </c>
      <c r="U144" s="19">
        <f t="shared" si="26"/>
        <v>0</v>
      </c>
      <c r="V144" s="19">
        <f>'Lab Attendance'!AN143</f>
        <v>0</v>
      </c>
    </row>
    <row r="145" spans="1:22" x14ac:dyDescent="0.2">
      <c r="A145" s="24"/>
      <c r="B145" s="25"/>
      <c r="C145" s="24"/>
      <c r="D145" s="26"/>
      <c r="E145" s="19" t="str">
        <f t="shared" si="23"/>
        <v/>
      </c>
      <c r="F145" s="197"/>
      <c r="G145" s="197"/>
      <c r="H145" s="100"/>
      <c r="I145" s="100"/>
      <c r="J145" s="100"/>
      <c r="K145" s="100"/>
      <c r="L145" s="100"/>
      <c r="M145" s="100"/>
      <c r="N145" s="100"/>
      <c r="O145" s="100"/>
      <c r="P145" s="100"/>
      <c r="Q145" s="19">
        <f t="shared" si="24"/>
        <v>0</v>
      </c>
      <c r="R145" s="19">
        <f>Q145+'Lab Attendance'!AO144</f>
        <v>0</v>
      </c>
      <c r="S145" s="19">
        <f t="shared" si="27"/>
        <v>0</v>
      </c>
      <c r="T145" s="19">
        <f t="shared" si="25"/>
        <v>0</v>
      </c>
      <c r="U145" s="19">
        <f t="shared" si="26"/>
        <v>0</v>
      </c>
      <c r="V145" s="19">
        <f>'Lab Attendance'!AN144</f>
        <v>0</v>
      </c>
    </row>
    <row r="146" spans="1:22" x14ac:dyDescent="0.2">
      <c r="A146" s="24"/>
      <c r="B146" s="25"/>
      <c r="C146" s="24"/>
      <c r="D146" s="26"/>
      <c r="E146" s="19" t="str">
        <f t="shared" si="23"/>
        <v/>
      </c>
      <c r="F146" s="197"/>
      <c r="G146" s="197"/>
      <c r="H146" s="100"/>
      <c r="I146" s="100"/>
      <c r="J146" s="100"/>
      <c r="K146" s="100"/>
      <c r="L146" s="100"/>
      <c r="M146" s="100"/>
      <c r="N146" s="100"/>
      <c r="O146" s="100"/>
      <c r="P146" s="100"/>
      <c r="Q146" s="19">
        <f t="shared" si="24"/>
        <v>0</v>
      </c>
      <c r="R146" s="19">
        <f>Q146+'Lab Attendance'!AO145</f>
        <v>0</v>
      </c>
      <c r="S146" s="19">
        <f t="shared" si="27"/>
        <v>0</v>
      </c>
      <c r="T146" s="19">
        <f t="shared" si="25"/>
        <v>0</v>
      </c>
      <c r="U146" s="19">
        <f t="shared" si="26"/>
        <v>0</v>
      </c>
      <c r="V146" s="19">
        <f>'Lab Attendance'!AN145</f>
        <v>0</v>
      </c>
    </row>
    <row r="147" spans="1:22" x14ac:dyDescent="0.2">
      <c r="A147" s="24"/>
      <c r="B147" s="25"/>
      <c r="C147" s="24"/>
      <c r="D147" s="26"/>
      <c r="E147" s="19" t="str">
        <f t="shared" si="23"/>
        <v/>
      </c>
      <c r="F147" s="198"/>
      <c r="G147" s="198"/>
      <c r="H147" s="101"/>
      <c r="I147" s="101"/>
      <c r="J147" s="101"/>
      <c r="K147" s="101"/>
      <c r="L147" s="101"/>
      <c r="M147" s="101"/>
      <c r="N147" s="101"/>
      <c r="O147" s="101"/>
      <c r="P147" s="101"/>
      <c r="Q147" s="19">
        <f t="shared" si="24"/>
        <v>0</v>
      </c>
      <c r="R147" s="19">
        <f>Q147+'Lab Attendance'!AO146</f>
        <v>0</v>
      </c>
      <c r="S147" s="19">
        <f t="shared" si="27"/>
        <v>0</v>
      </c>
      <c r="T147" s="19">
        <f t="shared" si="25"/>
        <v>0</v>
      </c>
      <c r="U147" s="19">
        <f t="shared" si="26"/>
        <v>0</v>
      </c>
      <c r="V147" s="19">
        <f>'Lab Attendance'!AN146</f>
        <v>0</v>
      </c>
    </row>
    <row r="148" spans="1:22" x14ac:dyDescent="0.2">
      <c r="A148" s="24"/>
      <c r="B148" s="25"/>
      <c r="C148" s="24"/>
      <c r="D148" s="26"/>
      <c r="E148" s="19" t="str">
        <f t="shared" si="23"/>
        <v/>
      </c>
      <c r="F148" s="197"/>
      <c r="G148" s="197"/>
      <c r="H148" s="100"/>
      <c r="I148" s="100"/>
      <c r="J148" s="100"/>
      <c r="K148" s="100"/>
      <c r="L148" s="100"/>
      <c r="M148" s="100"/>
      <c r="N148" s="100"/>
      <c r="O148" s="100"/>
      <c r="P148" s="100"/>
      <c r="Q148" s="19">
        <f t="shared" si="24"/>
        <v>0</v>
      </c>
      <c r="R148" s="19">
        <f>Q148+'Lab Attendance'!AO147</f>
        <v>0</v>
      </c>
      <c r="S148" s="19">
        <f t="shared" si="27"/>
        <v>0</v>
      </c>
      <c r="T148" s="19">
        <f t="shared" si="25"/>
        <v>0</v>
      </c>
      <c r="U148" s="19">
        <f t="shared" si="26"/>
        <v>0</v>
      </c>
      <c r="V148" s="19">
        <f>'Lab Attendance'!AN147</f>
        <v>0</v>
      </c>
    </row>
    <row r="149" spans="1:22" x14ac:dyDescent="0.2">
      <c r="A149" s="24"/>
      <c r="B149" s="25"/>
      <c r="C149" s="24"/>
      <c r="D149" s="26"/>
      <c r="E149" s="19" t="str">
        <f t="shared" si="23"/>
        <v/>
      </c>
      <c r="F149" s="198"/>
      <c r="G149" s="198"/>
      <c r="H149" s="101"/>
      <c r="I149" s="101"/>
      <c r="J149" s="101"/>
      <c r="K149" s="101"/>
      <c r="L149" s="101"/>
      <c r="M149" s="101"/>
      <c r="N149" s="101"/>
      <c r="O149" s="101"/>
      <c r="P149" s="101"/>
      <c r="Q149" s="19">
        <f t="shared" si="24"/>
        <v>0</v>
      </c>
      <c r="R149" s="19">
        <f>Q149+'Lab Attendance'!AO148</f>
        <v>0</v>
      </c>
      <c r="S149" s="19">
        <f t="shared" si="27"/>
        <v>0</v>
      </c>
      <c r="T149" s="19">
        <f t="shared" si="25"/>
        <v>0</v>
      </c>
      <c r="U149" s="19">
        <f t="shared" si="26"/>
        <v>0</v>
      </c>
      <c r="V149" s="19">
        <f>'Lab Attendance'!AN148</f>
        <v>0</v>
      </c>
    </row>
    <row r="150" spans="1:22" x14ac:dyDescent="0.2">
      <c r="A150" s="24"/>
      <c r="B150" s="25"/>
      <c r="C150" s="24"/>
      <c r="D150" s="26"/>
      <c r="E150" s="19" t="str">
        <f t="shared" si="23"/>
        <v/>
      </c>
      <c r="F150" s="198"/>
      <c r="G150" s="198"/>
      <c r="H150" s="101"/>
      <c r="I150" s="101"/>
      <c r="J150" s="101"/>
      <c r="K150" s="101"/>
      <c r="L150" s="101"/>
      <c r="M150" s="101"/>
      <c r="N150" s="101"/>
      <c r="O150" s="101"/>
      <c r="P150" s="101"/>
      <c r="Q150" s="19">
        <f t="shared" si="24"/>
        <v>0</v>
      </c>
      <c r="R150" s="19">
        <f>Q150+'Lab Attendance'!AO149</f>
        <v>0</v>
      </c>
      <c r="S150" s="19">
        <f t="shared" si="27"/>
        <v>0</v>
      </c>
      <c r="T150" s="19">
        <f t="shared" si="25"/>
        <v>0</v>
      </c>
      <c r="U150" s="19">
        <f t="shared" si="26"/>
        <v>0</v>
      </c>
      <c r="V150" s="19">
        <f>'Lab Attendance'!AN149</f>
        <v>0</v>
      </c>
    </row>
    <row r="151" spans="1:22" x14ac:dyDescent="0.2">
      <c r="A151" s="24"/>
      <c r="B151" s="25"/>
      <c r="C151" s="24"/>
      <c r="D151" s="26"/>
      <c r="E151" s="19" t="str">
        <f t="shared" si="23"/>
        <v/>
      </c>
      <c r="F151" s="197"/>
      <c r="G151" s="197"/>
      <c r="H151" s="100"/>
      <c r="I151" s="100"/>
      <c r="J151" s="100"/>
      <c r="K151" s="100"/>
      <c r="L151" s="100"/>
      <c r="M151" s="100"/>
      <c r="N151" s="100"/>
      <c r="O151" s="100"/>
      <c r="P151" s="100"/>
      <c r="Q151" s="19">
        <f t="shared" si="24"/>
        <v>0</v>
      </c>
      <c r="R151" s="19">
        <f>Q151+'Lab Attendance'!AO150</f>
        <v>0</v>
      </c>
      <c r="S151" s="19">
        <f t="shared" si="27"/>
        <v>0</v>
      </c>
      <c r="T151" s="19">
        <f t="shared" si="25"/>
        <v>0</v>
      </c>
      <c r="U151" s="19">
        <f t="shared" si="26"/>
        <v>0</v>
      </c>
      <c r="V151" s="19">
        <f>'Lab Attendance'!AN150</f>
        <v>0</v>
      </c>
    </row>
    <row r="152" spans="1:22" x14ac:dyDescent="0.2">
      <c r="A152" s="24"/>
      <c r="B152" s="25"/>
      <c r="C152" s="24"/>
      <c r="D152" s="26"/>
      <c r="E152" s="19" t="str">
        <f t="shared" si="23"/>
        <v/>
      </c>
      <c r="F152" s="197"/>
      <c r="G152" s="197"/>
      <c r="H152" s="100"/>
      <c r="I152" s="100"/>
      <c r="J152" s="100"/>
      <c r="K152" s="100"/>
      <c r="L152" s="100"/>
      <c r="M152" s="100"/>
      <c r="N152" s="100"/>
      <c r="O152" s="100"/>
      <c r="P152" s="100"/>
      <c r="Q152" s="19">
        <f t="shared" si="24"/>
        <v>0</v>
      </c>
      <c r="R152" s="19">
        <f>Q152+'Lab Attendance'!AO151</f>
        <v>0</v>
      </c>
      <c r="S152" s="19">
        <f t="shared" si="27"/>
        <v>0</v>
      </c>
      <c r="T152" s="19">
        <f t="shared" si="25"/>
        <v>0</v>
      </c>
      <c r="U152" s="19">
        <f t="shared" si="26"/>
        <v>0</v>
      </c>
      <c r="V152" s="19">
        <f>'Lab Attendance'!AN151</f>
        <v>0</v>
      </c>
    </row>
    <row r="153" spans="1:22" x14ac:dyDescent="0.2">
      <c r="A153" s="24"/>
      <c r="B153" s="25"/>
      <c r="C153" s="24"/>
      <c r="D153" s="26"/>
      <c r="E153" s="19" t="str">
        <f t="shared" si="23"/>
        <v/>
      </c>
      <c r="F153" s="197"/>
      <c r="G153" s="197"/>
      <c r="H153" s="100"/>
      <c r="I153" s="100"/>
      <c r="J153" s="100"/>
      <c r="K153" s="100"/>
      <c r="L153" s="100"/>
      <c r="M153" s="100"/>
      <c r="N153" s="100"/>
      <c r="O153" s="100"/>
      <c r="P153" s="100"/>
      <c r="Q153" s="19">
        <f t="shared" si="24"/>
        <v>0</v>
      </c>
      <c r="R153" s="19">
        <f>Q153+'Lab Attendance'!AO152</f>
        <v>0</v>
      </c>
      <c r="S153" s="19">
        <f t="shared" si="27"/>
        <v>0</v>
      </c>
      <c r="T153" s="19">
        <f t="shared" si="25"/>
        <v>0</v>
      </c>
      <c r="U153" s="19">
        <f t="shared" si="26"/>
        <v>0</v>
      </c>
      <c r="V153" s="19">
        <f>'Lab Attendance'!AN152</f>
        <v>0</v>
      </c>
    </row>
    <row r="154" spans="1:22" x14ac:dyDescent="0.2">
      <c r="A154" s="24"/>
      <c r="B154" s="25"/>
      <c r="C154" s="24"/>
      <c r="D154" s="26"/>
      <c r="E154" s="19" t="str">
        <f t="shared" si="23"/>
        <v/>
      </c>
      <c r="F154" s="197"/>
      <c r="G154" s="197"/>
      <c r="H154" s="100"/>
      <c r="I154" s="100"/>
      <c r="J154" s="100"/>
      <c r="K154" s="100"/>
      <c r="L154" s="100"/>
      <c r="M154" s="100"/>
      <c r="N154" s="100"/>
      <c r="O154" s="100"/>
      <c r="P154" s="100"/>
      <c r="Q154" s="19">
        <f t="shared" si="24"/>
        <v>0</v>
      </c>
      <c r="R154" s="19">
        <f>Q154+'Lab Attendance'!AO153</f>
        <v>0</v>
      </c>
      <c r="S154" s="19">
        <f t="shared" si="27"/>
        <v>0</v>
      </c>
      <c r="T154" s="19">
        <f t="shared" si="25"/>
        <v>0</v>
      </c>
      <c r="U154" s="19">
        <f t="shared" si="26"/>
        <v>0</v>
      </c>
      <c r="V154" s="19">
        <f>'Lab Attendance'!AN153</f>
        <v>0</v>
      </c>
    </row>
    <row r="155" spans="1:22" x14ac:dyDescent="0.2">
      <c r="A155" s="24"/>
      <c r="B155" s="25"/>
      <c r="C155" s="24"/>
      <c r="D155" s="26"/>
      <c r="E155" s="19" t="str">
        <f t="shared" si="23"/>
        <v/>
      </c>
      <c r="F155" s="197"/>
      <c r="G155" s="197"/>
      <c r="H155" s="100"/>
      <c r="I155" s="100"/>
      <c r="J155" s="100"/>
      <c r="K155" s="100"/>
      <c r="L155" s="100"/>
      <c r="M155" s="100"/>
      <c r="N155" s="100"/>
      <c r="O155" s="100"/>
      <c r="P155" s="100"/>
      <c r="Q155" s="19">
        <f t="shared" si="24"/>
        <v>0</v>
      </c>
      <c r="R155" s="19">
        <f>Q155+'Lab Attendance'!AO154</f>
        <v>0</v>
      </c>
      <c r="S155" s="19">
        <f t="shared" si="27"/>
        <v>0</v>
      </c>
      <c r="T155" s="19">
        <f t="shared" si="25"/>
        <v>0</v>
      </c>
      <c r="U155" s="19">
        <f t="shared" si="26"/>
        <v>0</v>
      </c>
      <c r="V155" s="19">
        <f>'Lab Attendance'!AN154</f>
        <v>0</v>
      </c>
    </row>
    <row r="156" spans="1:22" x14ac:dyDescent="0.2">
      <c r="A156" s="24"/>
      <c r="B156" s="25"/>
      <c r="C156" s="24"/>
      <c r="D156" s="26"/>
      <c r="E156" s="19" t="str">
        <f t="shared" si="23"/>
        <v/>
      </c>
      <c r="F156" s="197"/>
      <c r="G156" s="197"/>
      <c r="H156" s="100"/>
      <c r="I156" s="100"/>
      <c r="J156" s="100"/>
      <c r="K156" s="100"/>
      <c r="L156" s="100"/>
      <c r="M156" s="100"/>
      <c r="N156" s="100"/>
      <c r="O156" s="100"/>
      <c r="P156" s="100"/>
      <c r="Q156" s="19">
        <f t="shared" si="24"/>
        <v>0</v>
      </c>
      <c r="R156" s="19">
        <f>Q156+'Lab Attendance'!AO155</f>
        <v>0</v>
      </c>
      <c r="S156" s="19">
        <f t="shared" si="27"/>
        <v>0</v>
      </c>
      <c r="T156" s="19">
        <f t="shared" si="25"/>
        <v>0</v>
      </c>
      <c r="U156" s="19">
        <f t="shared" si="26"/>
        <v>0</v>
      </c>
      <c r="V156" s="19">
        <f>'Lab Attendance'!AN155</f>
        <v>0</v>
      </c>
    </row>
    <row r="157" spans="1:22" x14ac:dyDescent="0.2">
      <c r="A157" s="24"/>
      <c r="B157" s="25"/>
      <c r="C157" s="24"/>
      <c r="D157" s="26"/>
      <c r="E157" s="19" t="str">
        <f t="shared" si="23"/>
        <v/>
      </c>
      <c r="F157" s="197"/>
      <c r="G157" s="197"/>
      <c r="H157" s="100"/>
      <c r="I157" s="100"/>
      <c r="J157" s="100"/>
      <c r="K157" s="100"/>
      <c r="L157" s="100"/>
      <c r="M157" s="100"/>
      <c r="N157" s="100"/>
      <c r="O157" s="100"/>
      <c r="P157" s="100"/>
      <c r="Q157" s="19">
        <f t="shared" si="24"/>
        <v>0</v>
      </c>
      <c r="R157" s="19">
        <f>Q157+'Lab Attendance'!AO156</f>
        <v>0</v>
      </c>
      <c r="S157" s="19">
        <f t="shared" si="27"/>
        <v>0</v>
      </c>
      <c r="T157" s="19">
        <f t="shared" si="25"/>
        <v>0</v>
      </c>
      <c r="U157" s="19">
        <f t="shared" si="26"/>
        <v>0</v>
      </c>
      <c r="V157" s="19">
        <f>'Lab Attendance'!AN156</f>
        <v>0</v>
      </c>
    </row>
    <row r="158" spans="1:22" x14ac:dyDescent="0.2">
      <c r="A158" s="24"/>
      <c r="B158" s="25"/>
      <c r="C158" s="24"/>
      <c r="D158" s="26"/>
      <c r="E158" s="19" t="str">
        <f t="shared" si="23"/>
        <v/>
      </c>
      <c r="F158" s="197"/>
      <c r="G158" s="197"/>
      <c r="H158" s="100"/>
      <c r="I158" s="100"/>
      <c r="J158" s="100"/>
      <c r="K158" s="100"/>
      <c r="L158" s="100"/>
      <c r="M158" s="100"/>
      <c r="N158" s="100"/>
      <c r="O158" s="100"/>
      <c r="P158" s="100"/>
      <c r="Q158" s="19">
        <f t="shared" si="24"/>
        <v>0</v>
      </c>
      <c r="R158" s="19">
        <f>Q158+'Lab Attendance'!AO157</f>
        <v>0</v>
      </c>
      <c r="S158" s="19">
        <f t="shared" si="27"/>
        <v>0</v>
      </c>
      <c r="T158" s="19">
        <f t="shared" si="25"/>
        <v>0</v>
      </c>
      <c r="U158" s="19">
        <f t="shared" si="26"/>
        <v>0</v>
      </c>
      <c r="V158" s="19">
        <f>'Lab Attendance'!AN157</f>
        <v>0</v>
      </c>
    </row>
    <row r="159" spans="1:22" x14ac:dyDescent="0.2">
      <c r="A159" s="24"/>
      <c r="B159" s="25"/>
      <c r="C159" s="24"/>
      <c r="D159" s="26"/>
      <c r="E159" s="19" t="str">
        <f t="shared" si="23"/>
        <v/>
      </c>
      <c r="F159" s="197"/>
      <c r="G159" s="197"/>
      <c r="H159" s="100"/>
      <c r="I159" s="100"/>
      <c r="J159" s="100"/>
      <c r="K159" s="100"/>
      <c r="L159" s="100"/>
      <c r="M159" s="100"/>
      <c r="N159" s="100"/>
      <c r="O159" s="100"/>
      <c r="P159" s="100"/>
      <c r="Q159" s="19">
        <f t="shared" si="24"/>
        <v>0</v>
      </c>
      <c r="R159" s="19">
        <f>Q159+'Lab Attendance'!AO158</f>
        <v>0</v>
      </c>
      <c r="S159" s="19">
        <f t="shared" si="27"/>
        <v>0</v>
      </c>
      <c r="T159" s="19">
        <f t="shared" si="25"/>
        <v>0</v>
      </c>
      <c r="U159" s="19">
        <f t="shared" si="26"/>
        <v>0</v>
      </c>
      <c r="V159" s="19">
        <f>'Lab Attendance'!AN158</f>
        <v>0</v>
      </c>
    </row>
    <row r="160" spans="1:22" x14ac:dyDescent="0.2">
      <c r="A160" s="24"/>
      <c r="B160" s="25"/>
      <c r="C160" s="24"/>
      <c r="D160" s="26"/>
      <c r="E160" s="19" t="str">
        <f t="shared" si="23"/>
        <v/>
      </c>
      <c r="F160" s="197"/>
      <c r="G160" s="197"/>
      <c r="H160" s="100"/>
      <c r="I160" s="100"/>
      <c r="J160" s="100"/>
      <c r="K160" s="100"/>
      <c r="L160" s="100"/>
      <c r="M160" s="100"/>
      <c r="N160" s="100"/>
      <c r="O160" s="100"/>
      <c r="P160" s="100"/>
      <c r="Q160" s="19">
        <f t="shared" si="24"/>
        <v>0</v>
      </c>
      <c r="R160" s="19">
        <f>Q160+'Lab Attendance'!AO159</f>
        <v>0</v>
      </c>
      <c r="S160" s="19">
        <f t="shared" si="27"/>
        <v>0</v>
      </c>
      <c r="T160" s="19">
        <f t="shared" si="25"/>
        <v>0</v>
      </c>
      <c r="U160" s="19">
        <f t="shared" si="26"/>
        <v>0</v>
      </c>
      <c r="V160" s="19">
        <f>'Lab Attendance'!AN159</f>
        <v>0</v>
      </c>
    </row>
    <row r="161" spans="1:22" x14ac:dyDescent="0.2">
      <c r="A161" s="24"/>
      <c r="B161" s="25"/>
      <c r="C161" s="24"/>
      <c r="D161" s="26"/>
      <c r="E161" s="19" t="str">
        <f t="shared" si="23"/>
        <v/>
      </c>
      <c r="F161" s="197"/>
      <c r="G161" s="197"/>
      <c r="H161" s="100"/>
      <c r="I161" s="100"/>
      <c r="J161" s="100"/>
      <c r="K161" s="100"/>
      <c r="L161" s="100"/>
      <c r="M161" s="100"/>
      <c r="N161" s="100"/>
      <c r="O161" s="100"/>
      <c r="P161" s="100"/>
      <c r="Q161" s="19">
        <f t="shared" si="24"/>
        <v>0</v>
      </c>
      <c r="R161" s="19">
        <f>Q161+'Lab Attendance'!AO160</f>
        <v>0</v>
      </c>
      <c r="S161" s="19">
        <f t="shared" si="27"/>
        <v>0</v>
      </c>
      <c r="T161" s="19">
        <f t="shared" si="25"/>
        <v>0</v>
      </c>
      <c r="U161" s="19">
        <f t="shared" si="26"/>
        <v>0</v>
      </c>
      <c r="V161" s="19">
        <f>'Lab Attendance'!AN160</f>
        <v>0</v>
      </c>
    </row>
    <row r="162" spans="1:22" x14ac:dyDescent="0.2">
      <c r="A162" s="24"/>
      <c r="B162" s="25"/>
      <c r="C162" s="24"/>
      <c r="D162" s="26"/>
      <c r="E162" s="19" t="str">
        <f t="shared" si="23"/>
        <v/>
      </c>
      <c r="F162" s="197"/>
      <c r="G162" s="197"/>
      <c r="H162" s="100"/>
      <c r="I162" s="100"/>
      <c r="J162" s="100"/>
      <c r="K162" s="100"/>
      <c r="L162" s="100"/>
      <c r="M162" s="100"/>
      <c r="N162" s="100"/>
      <c r="O162" s="100"/>
      <c r="P162" s="100"/>
      <c r="Q162" s="19">
        <f t="shared" si="24"/>
        <v>0</v>
      </c>
      <c r="R162" s="19">
        <f>Q162+'Lab Attendance'!AO161</f>
        <v>0</v>
      </c>
      <c r="S162" s="19">
        <f t="shared" si="27"/>
        <v>0</v>
      </c>
      <c r="T162" s="19">
        <f t="shared" si="25"/>
        <v>0</v>
      </c>
      <c r="U162" s="19">
        <f t="shared" si="26"/>
        <v>0</v>
      </c>
      <c r="V162" s="19">
        <f>'Lab Attendance'!AN161</f>
        <v>0</v>
      </c>
    </row>
    <row r="163" spans="1:22" x14ac:dyDescent="0.2">
      <c r="A163" s="24"/>
      <c r="B163" s="25"/>
      <c r="C163" s="24"/>
      <c r="D163" s="26"/>
      <c r="E163" s="19" t="str">
        <f t="shared" si="23"/>
        <v/>
      </c>
      <c r="F163" s="197"/>
      <c r="G163" s="197"/>
      <c r="H163" s="100"/>
      <c r="I163" s="100"/>
      <c r="J163" s="100"/>
      <c r="K163" s="100"/>
      <c r="L163" s="100"/>
      <c r="M163" s="100"/>
      <c r="N163" s="100"/>
      <c r="O163" s="100"/>
      <c r="P163" s="100"/>
      <c r="Q163" s="19">
        <f t="shared" si="24"/>
        <v>0</v>
      </c>
      <c r="R163" s="19">
        <f>Q163+'Lab Attendance'!AO162</f>
        <v>0</v>
      </c>
      <c r="S163" s="19">
        <f t="shared" si="27"/>
        <v>0</v>
      </c>
      <c r="T163" s="19">
        <f t="shared" si="25"/>
        <v>0</v>
      </c>
      <c r="U163" s="19">
        <f t="shared" si="26"/>
        <v>0</v>
      </c>
      <c r="V163" s="19">
        <f>'Lab Attendance'!AN162</f>
        <v>0</v>
      </c>
    </row>
    <row r="164" spans="1:22" x14ac:dyDescent="0.2">
      <c r="A164" s="24"/>
      <c r="B164" s="25"/>
      <c r="C164" s="24"/>
      <c r="D164" s="26"/>
      <c r="E164" s="19" t="str">
        <f t="shared" si="23"/>
        <v/>
      </c>
      <c r="F164" s="197"/>
      <c r="G164" s="197"/>
      <c r="H164" s="100"/>
      <c r="I164" s="100"/>
      <c r="J164" s="100"/>
      <c r="K164" s="100"/>
      <c r="L164" s="100"/>
      <c r="M164" s="100"/>
      <c r="N164" s="100"/>
      <c r="O164" s="100"/>
      <c r="P164" s="100"/>
      <c r="Q164" s="19">
        <f t="shared" si="24"/>
        <v>0</v>
      </c>
      <c r="R164" s="19">
        <f>Q164+'Lab Attendance'!AO163</f>
        <v>0</v>
      </c>
      <c r="S164" s="19">
        <f t="shared" si="27"/>
        <v>0</v>
      </c>
      <c r="T164" s="19">
        <f t="shared" si="25"/>
        <v>0</v>
      </c>
      <c r="U164" s="19">
        <f t="shared" si="26"/>
        <v>0</v>
      </c>
      <c r="V164" s="19">
        <f>'Lab Attendance'!AN163</f>
        <v>0</v>
      </c>
    </row>
    <row r="165" spans="1:22" x14ac:dyDescent="0.2">
      <c r="A165" s="24"/>
      <c r="B165" s="25"/>
      <c r="C165" s="24"/>
      <c r="D165" s="26"/>
      <c r="E165" s="19" t="str">
        <f t="shared" si="23"/>
        <v/>
      </c>
      <c r="F165" s="197"/>
      <c r="G165" s="197"/>
      <c r="H165" s="100"/>
      <c r="I165" s="100"/>
      <c r="J165" s="100"/>
      <c r="K165" s="100"/>
      <c r="L165" s="100"/>
      <c r="M165" s="100"/>
      <c r="N165" s="100"/>
      <c r="O165" s="100"/>
      <c r="P165" s="100"/>
      <c r="Q165" s="19">
        <f t="shared" si="24"/>
        <v>0</v>
      </c>
      <c r="R165" s="19">
        <f>Q165+'Lab Attendance'!AO164</f>
        <v>0</v>
      </c>
      <c r="S165" s="19">
        <f t="shared" si="27"/>
        <v>0</v>
      </c>
      <c r="T165" s="19">
        <f t="shared" si="25"/>
        <v>0</v>
      </c>
      <c r="U165" s="19">
        <f t="shared" si="26"/>
        <v>0</v>
      </c>
      <c r="V165" s="19">
        <f>'Lab Attendance'!AN164</f>
        <v>0</v>
      </c>
    </row>
    <row r="166" spans="1:22" x14ac:dyDescent="0.2">
      <c r="A166" s="24"/>
      <c r="B166" s="25"/>
      <c r="C166" s="24"/>
      <c r="D166" s="26"/>
      <c r="E166" s="19" t="str">
        <f t="shared" ref="E166:E201" si="28">IF(NOT(ISBLANK(A166)),SUM(S166:V166),"")</f>
        <v/>
      </c>
      <c r="F166" s="197"/>
      <c r="G166" s="197"/>
      <c r="H166" s="100"/>
      <c r="I166" s="100"/>
      <c r="J166" s="100"/>
      <c r="K166" s="100"/>
      <c r="L166" s="100"/>
      <c r="M166" s="100"/>
      <c r="N166" s="100"/>
      <c r="O166" s="100"/>
      <c r="P166" s="100"/>
      <c r="Q166" s="19">
        <f t="shared" ref="Q166:Q197" si="29">COUNTIF(F166:P166,"T")</f>
        <v>0</v>
      </c>
      <c r="R166" s="19">
        <f>Q166+'Lab Attendance'!AO165</f>
        <v>0</v>
      </c>
      <c r="S166" s="19">
        <f t="shared" si="27"/>
        <v>0</v>
      </c>
      <c r="T166" s="19">
        <f t="shared" ref="T166:T201" si="30">COUNTIF(F166:P166,"E")*2</f>
        <v>0</v>
      </c>
      <c r="U166" s="19">
        <f t="shared" ref="U166:U201" si="31">SUMIF(F166:P166,2)</f>
        <v>0</v>
      </c>
      <c r="V166" s="19">
        <f>'Lab Attendance'!AN165</f>
        <v>0</v>
      </c>
    </row>
    <row r="167" spans="1:22" x14ac:dyDescent="0.2">
      <c r="A167" s="24"/>
      <c r="B167" s="25"/>
      <c r="C167" s="24"/>
      <c r="D167" s="26"/>
      <c r="E167" s="19" t="str">
        <f t="shared" si="28"/>
        <v/>
      </c>
      <c r="F167" s="197"/>
      <c r="G167" s="197"/>
      <c r="H167" s="100"/>
      <c r="I167" s="100"/>
      <c r="J167" s="100"/>
      <c r="K167" s="100"/>
      <c r="L167" s="100"/>
      <c r="M167" s="100"/>
      <c r="N167" s="100"/>
      <c r="O167" s="100"/>
      <c r="P167" s="100"/>
      <c r="Q167" s="19">
        <f t="shared" si="29"/>
        <v>0</v>
      </c>
      <c r="R167" s="19">
        <f>Q167+'Lab Attendance'!AO166</f>
        <v>0</v>
      </c>
      <c r="S167" s="19">
        <f t="shared" si="27"/>
        <v>0</v>
      </c>
      <c r="T167" s="19">
        <f t="shared" si="30"/>
        <v>0</v>
      </c>
      <c r="U167" s="19">
        <f t="shared" si="31"/>
        <v>0</v>
      </c>
      <c r="V167" s="19">
        <f>'Lab Attendance'!AN166</f>
        <v>0</v>
      </c>
    </row>
    <row r="168" spans="1:22" x14ac:dyDescent="0.2">
      <c r="A168" s="24"/>
      <c r="B168" s="25"/>
      <c r="C168" s="24"/>
      <c r="D168" s="26"/>
      <c r="E168" s="19" t="str">
        <f t="shared" si="28"/>
        <v/>
      </c>
      <c r="F168" s="197"/>
      <c r="G168" s="197"/>
      <c r="H168" s="100"/>
      <c r="I168" s="100"/>
      <c r="J168" s="100"/>
      <c r="K168" s="100"/>
      <c r="L168" s="100"/>
      <c r="M168" s="100"/>
      <c r="N168" s="100"/>
      <c r="O168" s="100"/>
      <c r="P168" s="100"/>
      <c r="Q168" s="19">
        <f t="shared" si="29"/>
        <v>0</v>
      </c>
      <c r="R168" s="19">
        <f>Q168+'Lab Attendance'!AO167</f>
        <v>0</v>
      </c>
      <c r="S168" s="19">
        <f t="shared" si="27"/>
        <v>0</v>
      </c>
      <c r="T168" s="19">
        <f t="shared" si="30"/>
        <v>0</v>
      </c>
      <c r="U168" s="19">
        <f t="shared" si="31"/>
        <v>0</v>
      </c>
      <c r="V168" s="19">
        <f>'Lab Attendance'!AN167</f>
        <v>0</v>
      </c>
    </row>
    <row r="169" spans="1:22" x14ac:dyDescent="0.2">
      <c r="A169" s="24"/>
      <c r="B169" s="25"/>
      <c r="C169" s="24"/>
      <c r="D169" s="26"/>
      <c r="E169" s="19" t="str">
        <f t="shared" si="28"/>
        <v/>
      </c>
      <c r="F169" s="197"/>
      <c r="G169" s="197"/>
      <c r="H169" s="100"/>
      <c r="I169" s="100"/>
      <c r="J169" s="100"/>
      <c r="K169" s="100"/>
      <c r="L169" s="100"/>
      <c r="M169" s="100"/>
      <c r="N169" s="100"/>
      <c r="O169" s="100"/>
      <c r="P169" s="100"/>
      <c r="Q169" s="19">
        <f t="shared" si="29"/>
        <v>0</v>
      </c>
      <c r="R169" s="19">
        <f>Q169+'Lab Attendance'!AO168</f>
        <v>0</v>
      </c>
      <c r="S169" s="19">
        <f t="shared" si="27"/>
        <v>0</v>
      </c>
      <c r="T169" s="19">
        <f t="shared" si="30"/>
        <v>0</v>
      </c>
      <c r="U169" s="19">
        <f t="shared" si="31"/>
        <v>0</v>
      </c>
      <c r="V169" s="19">
        <f>'Lab Attendance'!AN168</f>
        <v>0</v>
      </c>
    </row>
    <row r="170" spans="1:22" x14ac:dyDescent="0.2">
      <c r="A170" s="24"/>
      <c r="B170" s="25"/>
      <c r="C170" s="24"/>
      <c r="D170" s="26"/>
      <c r="E170" s="19" t="str">
        <f t="shared" si="28"/>
        <v/>
      </c>
      <c r="F170" s="197"/>
      <c r="G170" s="197"/>
      <c r="H170" s="100"/>
      <c r="I170" s="100"/>
      <c r="J170" s="100"/>
      <c r="K170" s="100"/>
      <c r="L170" s="100"/>
      <c r="M170" s="100"/>
      <c r="N170" s="100"/>
      <c r="O170" s="100"/>
      <c r="P170" s="100"/>
      <c r="Q170" s="19">
        <f t="shared" si="29"/>
        <v>0</v>
      </c>
      <c r="R170" s="19">
        <f>Q170+'Lab Attendance'!AO169</f>
        <v>0</v>
      </c>
      <c r="S170" s="19">
        <f t="shared" si="27"/>
        <v>0</v>
      </c>
      <c r="T170" s="19">
        <f t="shared" si="30"/>
        <v>0</v>
      </c>
      <c r="U170" s="19">
        <f t="shared" si="31"/>
        <v>0</v>
      </c>
      <c r="V170" s="19">
        <f>'Lab Attendance'!AN169</f>
        <v>0</v>
      </c>
    </row>
    <row r="171" spans="1:22" x14ac:dyDescent="0.2">
      <c r="A171" s="24"/>
      <c r="B171" s="25"/>
      <c r="C171" s="24"/>
      <c r="D171" s="26"/>
      <c r="E171" s="19" t="str">
        <f t="shared" si="28"/>
        <v/>
      </c>
      <c r="F171" s="197"/>
      <c r="G171" s="197"/>
      <c r="H171" s="100"/>
      <c r="I171" s="100"/>
      <c r="J171" s="100"/>
      <c r="K171" s="100"/>
      <c r="L171" s="100"/>
      <c r="M171" s="100"/>
      <c r="N171" s="100"/>
      <c r="O171" s="100"/>
      <c r="P171" s="100"/>
      <c r="Q171" s="19">
        <f t="shared" si="29"/>
        <v>0</v>
      </c>
      <c r="R171" s="19">
        <f>Q171+'Lab Attendance'!AO170</f>
        <v>0</v>
      </c>
      <c r="S171" s="19">
        <f t="shared" si="27"/>
        <v>0</v>
      </c>
      <c r="T171" s="19">
        <f t="shared" si="30"/>
        <v>0</v>
      </c>
      <c r="U171" s="19">
        <f t="shared" si="31"/>
        <v>0</v>
      </c>
      <c r="V171" s="19">
        <f>'Lab Attendance'!AN170</f>
        <v>0</v>
      </c>
    </row>
    <row r="172" spans="1:22" x14ac:dyDescent="0.2">
      <c r="A172" s="24"/>
      <c r="B172" s="25"/>
      <c r="C172" s="24"/>
      <c r="D172" s="26"/>
      <c r="E172" s="19" t="str">
        <f t="shared" si="28"/>
        <v/>
      </c>
      <c r="F172" s="197"/>
      <c r="G172" s="197"/>
      <c r="H172" s="100"/>
      <c r="I172" s="100"/>
      <c r="J172" s="100"/>
      <c r="K172" s="100"/>
      <c r="L172" s="100"/>
      <c r="M172" s="100"/>
      <c r="N172" s="100"/>
      <c r="O172" s="100"/>
      <c r="P172" s="100"/>
      <c r="Q172" s="19">
        <f t="shared" si="29"/>
        <v>0</v>
      </c>
      <c r="R172" s="19">
        <f>Q172+'Lab Attendance'!AO171</f>
        <v>0</v>
      </c>
      <c r="S172" s="19">
        <f t="shared" si="27"/>
        <v>0</v>
      </c>
      <c r="T172" s="19">
        <f t="shared" si="30"/>
        <v>0</v>
      </c>
      <c r="U172" s="19">
        <f t="shared" si="31"/>
        <v>0</v>
      </c>
      <c r="V172" s="19">
        <f>'Lab Attendance'!AN171</f>
        <v>0</v>
      </c>
    </row>
    <row r="173" spans="1:22" x14ac:dyDescent="0.2">
      <c r="A173" s="24"/>
      <c r="B173" s="25"/>
      <c r="C173" s="24"/>
      <c r="D173" s="26"/>
      <c r="E173" s="19" t="str">
        <f t="shared" si="28"/>
        <v/>
      </c>
      <c r="F173" s="197"/>
      <c r="G173" s="197"/>
      <c r="H173" s="100"/>
      <c r="I173" s="100"/>
      <c r="J173" s="100"/>
      <c r="K173" s="100"/>
      <c r="L173" s="100"/>
      <c r="M173" s="100"/>
      <c r="N173" s="100"/>
      <c r="O173" s="100"/>
      <c r="P173" s="100"/>
      <c r="Q173" s="19">
        <f t="shared" si="29"/>
        <v>0</v>
      </c>
      <c r="R173" s="19">
        <f>Q173+'Lab Attendance'!AO172</f>
        <v>0</v>
      </c>
      <c r="S173" s="19">
        <f t="shared" si="27"/>
        <v>0</v>
      </c>
      <c r="T173" s="19">
        <f t="shared" si="30"/>
        <v>0</v>
      </c>
      <c r="U173" s="19">
        <f t="shared" si="31"/>
        <v>0</v>
      </c>
      <c r="V173" s="19">
        <f>'Lab Attendance'!AN172</f>
        <v>0</v>
      </c>
    </row>
    <row r="174" spans="1:22" x14ac:dyDescent="0.2">
      <c r="A174" s="24"/>
      <c r="B174" s="25"/>
      <c r="C174" s="24"/>
      <c r="D174" s="26"/>
      <c r="E174" s="19" t="str">
        <f t="shared" si="28"/>
        <v/>
      </c>
      <c r="F174" s="197"/>
      <c r="G174" s="197"/>
      <c r="H174" s="100"/>
      <c r="I174" s="100"/>
      <c r="J174" s="100"/>
      <c r="K174" s="100"/>
      <c r="L174" s="100"/>
      <c r="M174" s="100"/>
      <c r="N174" s="100"/>
      <c r="O174" s="100"/>
      <c r="P174" s="100"/>
      <c r="Q174" s="19">
        <f t="shared" si="29"/>
        <v>0</v>
      </c>
      <c r="R174" s="19">
        <f>Q174+'Lab Attendance'!AO173</f>
        <v>0</v>
      </c>
      <c r="S174" s="19">
        <f t="shared" si="27"/>
        <v>0</v>
      </c>
      <c r="T174" s="19">
        <f t="shared" si="30"/>
        <v>0</v>
      </c>
      <c r="U174" s="19">
        <f t="shared" si="31"/>
        <v>0</v>
      </c>
      <c r="V174" s="19">
        <f>'Lab Attendance'!AN173</f>
        <v>0</v>
      </c>
    </row>
    <row r="175" spans="1:22" x14ac:dyDescent="0.2">
      <c r="A175" s="24"/>
      <c r="B175" s="25"/>
      <c r="C175" s="24"/>
      <c r="D175" s="26"/>
      <c r="E175" s="19" t="str">
        <f t="shared" si="28"/>
        <v/>
      </c>
      <c r="F175" s="197"/>
      <c r="G175" s="197"/>
      <c r="H175" s="100"/>
      <c r="I175" s="100"/>
      <c r="J175" s="100"/>
      <c r="K175" s="100"/>
      <c r="L175" s="100"/>
      <c r="M175" s="100"/>
      <c r="N175" s="100"/>
      <c r="O175" s="100"/>
      <c r="P175" s="100"/>
      <c r="Q175" s="19">
        <f t="shared" si="29"/>
        <v>0</v>
      </c>
      <c r="R175" s="19">
        <f>Q175+'Lab Attendance'!AO174</f>
        <v>0</v>
      </c>
      <c r="S175" s="19">
        <f t="shared" si="27"/>
        <v>0</v>
      </c>
      <c r="T175" s="19">
        <f t="shared" si="30"/>
        <v>0</v>
      </c>
      <c r="U175" s="19">
        <f t="shared" si="31"/>
        <v>0</v>
      </c>
      <c r="V175" s="19">
        <f>'Lab Attendance'!AN174</f>
        <v>0</v>
      </c>
    </row>
    <row r="176" spans="1:22" x14ac:dyDescent="0.2">
      <c r="A176" s="24"/>
      <c r="B176" s="25"/>
      <c r="C176" s="24"/>
      <c r="D176" s="26"/>
      <c r="E176" s="19" t="str">
        <f t="shared" si="28"/>
        <v/>
      </c>
      <c r="F176" s="197"/>
      <c r="G176" s="197"/>
      <c r="H176" s="100"/>
      <c r="I176" s="100"/>
      <c r="J176" s="100"/>
      <c r="K176" s="100"/>
      <c r="L176" s="100"/>
      <c r="M176" s="100"/>
      <c r="N176" s="100"/>
      <c r="O176" s="100"/>
      <c r="P176" s="100"/>
      <c r="Q176" s="19">
        <f t="shared" si="29"/>
        <v>0</v>
      </c>
      <c r="R176" s="19">
        <f>Q176+'Lab Attendance'!AO175</f>
        <v>0</v>
      </c>
      <c r="S176" s="19">
        <f t="shared" si="27"/>
        <v>0</v>
      </c>
      <c r="T176" s="19">
        <f t="shared" si="30"/>
        <v>0</v>
      </c>
      <c r="U176" s="19">
        <f t="shared" si="31"/>
        <v>0</v>
      </c>
      <c r="V176" s="19">
        <f>'Lab Attendance'!AN175</f>
        <v>0</v>
      </c>
    </row>
    <row r="177" spans="1:22" x14ac:dyDescent="0.2">
      <c r="A177" s="24"/>
      <c r="B177" s="25"/>
      <c r="C177" s="24"/>
      <c r="D177" s="26"/>
      <c r="E177" s="19" t="str">
        <f t="shared" si="28"/>
        <v/>
      </c>
      <c r="F177" s="197"/>
      <c r="G177" s="197"/>
      <c r="H177" s="100"/>
      <c r="I177" s="100"/>
      <c r="J177" s="100"/>
      <c r="K177" s="100"/>
      <c r="L177" s="100"/>
      <c r="M177" s="100"/>
      <c r="N177" s="100"/>
      <c r="O177" s="100"/>
      <c r="P177" s="100"/>
      <c r="Q177" s="19">
        <f t="shared" si="29"/>
        <v>0</v>
      </c>
      <c r="R177" s="19">
        <f>Q177+'Lab Attendance'!AO176</f>
        <v>0</v>
      </c>
      <c r="S177" s="19">
        <f t="shared" si="27"/>
        <v>0</v>
      </c>
      <c r="T177" s="19">
        <f t="shared" si="30"/>
        <v>0</v>
      </c>
      <c r="U177" s="19">
        <f t="shared" si="31"/>
        <v>0</v>
      </c>
      <c r="V177" s="19">
        <f>'Lab Attendance'!AN176</f>
        <v>0</v>
      </c>
    </row>
    <row r="178" spans="1:22" x14ac:dyDescent="0.2">
      <c r="A178" s="24"/>
      <c r="B178" s="25"/>
      <c r="C178" s="24"/>
      <c r="D178" s="26"/>
      <c r="E178" s="19" t="str">
        <f t="shared" si="28"/>
        <v/>
      </c>
      <c r="F178" s="197"/>
      <c r="G178" s="197"/>
      <c r="H178" s="100"/>
      <c r="I178" s="100"/>
      <c r="J178" s="100"/>
      <c r="K178" s="100"/>
      <c r="L178" s="100"/>
      <c r="M178" s="100"/>
      <c r="N178" s="100"/>
      <c r="O178" s="100"/>
      <c r="P178" s="100"/>
      <c r="Q178" s="19">
        <f t="shared" si="29"/>
        <v>0</v>
      </c>
      <c r="R178" s="19">
        <f>Q178+'Lab Attendance'!AO177</f>
        <v>0</v>
      </c>
      <c r="S178" s="19">
        <f t="shared" si="27"/>
        <v>0</v>
      </c>
      <c r="T178" s="19">
        <f t="shared" si="30"/>
        <v>0</v>
      </c>
      <c r="U178" s="19">
        <f t="shared" si="31"/>
        <v>0</v>
      </c>
      <c r="V178" s="19">
        <f>'Lab Attendance'!AN177</f>
        <v>0</v>
      </c>
    </row>
    <row r="179" spans="1:22" x14ac:dyDescent="0.2">
      <c r="A179" s="24"/>
      <c r="B179" s="25"/>
      <c r="C179" s="24"/>
      <c r="D179" s="26"/>
      <c r="E179" s="19" t="str">
        <f t="shared" si="28"/>
        <v/>
      </c>
      <c r="F179" s="197"/>
      <c r="G179" s="197"/>
      <c r="H179" s="100"/>
      <c r="I179" s="100"/>
      <c r="J179" s="100"/>
      <c r="K179" s="100"/>
      <c r="L179" s="100"/>
      <c r="M179" s="100"/>
      <c r="N179" s="100"/>
      <c r="O179" s="100"/>
      <c r="P179" s="100"/>
      <c r="Q179" s="19">
        <f t="shared" si="29"/>
        <v>0</v>
      </c>
      <c r="R179" s="19">
        <f>Q179+'Lab Attendance'!AO178</f>
        <v>0</v>
      </c>
      <c r="S179" s="19">
        <f t="shared" si="27"/>
        <v>0</v>
      </c>
      <c r="T179" s="19">
        <f t="shared" si="30"/>
        <v>0</v>
      </c>
      <c r="U179" s="19">
        <f t="shared" si="31"/>
        <v>0</v>
      </c>
      <c r="V179" s="19">
        <f>'Lab Attendance'!AN178</f>
        <v>0</v>
      </c>
    </row>
    <row r="180" spans="1:22" x14ac:dyDescent="0.2">
      <c r="A180" s="24"/>
      <c r="B180" s="25"/>
      <c r="C180" s="24"/>
      <c r="D180" s="26"/>
      <c r="E180" s="19" t="str">
        <f t="shared" si="28"/>
        <v/>
      </c>
      <c r="F180" s="197"/>
      <c r="G180" s="197"/>
      <c r="H180" s="100"/>
      <c r="I180" s="100"/>
      <c r="J180" s="100"/>
      <c r="K180" s="100"/>
      <c r="L180" s="100"/>
      <c r="M180" s="100"/>
      <c r="N180" s="100"/>
      <c r="O180" s="100"/>
      <c r="P180" s="100"/>
      <c r="Q180" s="19">
        <f t="shared" si="29"/>
        <v>0</v>
      </c>
      <c r="R180" s="19">
        <f>Q180+'Lab Attendance'!AO179</f>
        <v>0</v>
      </c>
      <c r="S180" s="19">
        <f t="shared" si="27"/>
        <v>0</v>
      </c>
      <c r="T180" s="19">
        <f t="shared" si="30"/>
        <v>0</v>
      </c>
      <c r="U180" s="19">
        <f t="shared" si="31"/>
        <v>0</v>
      </c>
      <c r="V180" s="19">
        <f>'Lab Attendance'!AN179</f>
        <v>0</v>
      </c>
    </row>
    <row r="181" spans="1:22" x14ac:dyDescent="0.2">
      <c r="A181" s="24"/>
      <c r="B181" s="25"/>
      <c r="C181" s="24"/>
      <c r="D181" s="26"/>
      <c r="E181" s="19" t="str">
        <f t="shared" si="28"/>
        <v/>
      </c>
      <c r="F181" s="197"/>
      <c r="G181" s="197"/>
      <c r="H181" s="100"/>
      <c r="I181" s="100"/>
      <c r="J181" s="100"/>
      <c r="K181" s="100"/>
      <c r="L181" s="100"/>
      <c r="M181" s="100"/>
      <c r="N181" s="100"/>
      <c r="O181" s="100"/>
      <c r="P181" s="100"/>
      <c r="Q181" s="19">
        <f t="shared" si="29"/>
        <v>0</v>
      </c>
      <c r="R181" s="19">
        <f>Q181+'Lab Attendance'!AO180</f>
        <v>0</v>
      </c>
      <c r="S181" s="19">
        <f t="shared" si="27"/>
        <v>0</v>
      </c>
      <c r="T181" s="19">
        <f t="shared" si="30"/>
        <v>0</v>
      </c>
      <c r="U181" s="19">
        <f t="shared" si="31"/>
        <v>0</v>
      </c>
      <c r="V181" s="19">
        <f>'Lab Attendance'!AN180</f>
        <v>0</v>
      </c>
    </row>
    <row r="182" spans="1:22" x14ac:dyDescent="0.2">
      <c r="A182" s="24"/>
      <c r="B182" s="25"/>
      <c r="C182" s="24"/>
      <c r="D182" s="26"/>
      <c r="E182" s="19" t="str">
        <f t="shared" si="28"/>
        <v/>
      </c>
      <c r="F182" s="197"/>
      <c r="G182" s="197"/>
      <c r="H182" s="100"/>
      <c r="I182" s="100"/>
      <c r="J182" s="100"/>
      <c r="K182" s="100"/>
      <c r="L182" s="100"/>
      <c r="M182" s="100"/>
      <c r="N182" s="100"/>
      <c r="O182" s="100"/>
      <c r="P182" s="100"/>
      <c r="Q182" s="19">
        <f t="shared" si="29"/>
        <v>0</v>
      </c>
      <c r="R182" s="19">
        <f>Q182+'Lab Attendance'!AO181</f>
        <v>0</v>
      </c>
      <c r="S182" s="19">
        <f t="shared" si="27"/>
        <v>0</v>
      </c>
      <c r="T182" s="19">
        <f t="shared" si="30"/>
        <v>0</v>
      </c>
      <c r="U182" s="19">
        <f t="shared" si="31"/>
        <v>0</v>
      </c>
      <c r="V182" s="19">
        <f>'Lab Attendance'!AN181</f>
        <v>0</v>
      </c>
    </row>
    <row r="183" spans="1:22" x14ac:dyDescent="0.2">
      <c r="A183" s="24"/>
      <c r="B183" s="25"/>
      <c r="C183" s="24"/>
      <c r="D183" s="26"/>
      <c r="E183" s="19" t="str">
        <f t="shared" si="28"/>
        <v/>
      </c>
      <c r="F183" s="197"/>
      <c r="G183" s="197"/>
      <c r="H183" s="100"/>
      <c r="I183" s="100"/>
      <c r="J183" s="100"/>
      <c r="K183" s="100"/>
      <c r="L183" s="100"/>
      <c r="M183" s="100"/>
      <c r="N183" s="100"/>
      <c r="O183" s="100"/>
      <c r="P183" s="100"/>
      <c r="Q183" s="19">
        <f t="shared" si="29"/>
        <v>0</v>
      </c>
      <c r="R183" s="19">
        <f>Q183+'Lab Attendance'!AO182</f>
        <v>0</v>
      </c>
      <c r="S183" s="19">
        <f t="shared" si="27"/>
        <v>0</v>
      </c>
      <c r="T183" s="19">
        <f t="shared" si="30"/>
        <v>0</v>
      </c>
      <c r="U183" s="19">
        <f t="shared" si="31"/>
        <v>0</v>
      </c>
      <c r="V183" s="19">
        <f>'Lab Attendance'!AN182</f>
        <v>0</v>
      </c>
    </row>
    <row r="184" spans="1:22" x14ac:dyDescent="0.2">
      <c r="A184" s="24"/>
      <c r="B184" s="25"/>
      <c r="C184" s="24"/>
      <c r="D184" s="26"/>
      <c r="E184" s="19" t="str">
        <f t="shared" si="28"/>
        <v/>
      </c>
      <c r="F184" s="197"/>
      <c r="G184" s="197"/>
      <c r="H184" s="100"/>
      <c r="I184" s="100"/>
      <c r="J184" s="100"/>
      <c r="K184" s="100"/>
      <c r="L184" s="100"/>
      <c r="M184" s="100"/>
      <c r="N184" s="100"/>
      <c r="O184" s="100"/>
      <c r="P184" s="100"/>
      <c r="Q184" s="19">
        <f t="shared" si="29"/>
        <v>0</v>
      </c>
      <c r="R184" s="19">
        <f>Q184+'Lab Attendance'!AO183</f>
        <v>0</v>
      </c>
      <c r="S184" s="19">
        <f t="shared" si="27"/>
        <v>0</v>
      </c>
      <c r="T184" s="19">
        <f t="shared" si="30"/>
        <v>0</v>
      </c>
      <c r="U184" s="19">
        <f t="shared" si="31"/>
        <v>0</v>
      </c>
      <c r="V184" s="19">
        <f>'Lab Attendance'!AN183</f>
        <v>0</v>
      </c>
    </row>
    <row r="185" spans="1:22" x14ac:dyDescent="0.2">
      <c r="A185" s="24"/>
      <c r="B185" s="25"/>
      <c r="C185" s="24"/>
      <c r="D185" s="26"/>
      <c r="E185" s="19" t="str">
        <f t="shared" si="28"/>
        <v/>
      </c>
      <c r="F185" s="197"/>
      <c r="G185" s="197"/>
      <c r="H185" s="100"/>
      <c r="I185" s="100"/>
      <c r="J185" s="100"/>
      <c r="K185" s="100"/>
      <c r="L185" s="100"/>
      <c r="M185" s="100"/>
      <c r="N185" s="100"/>
      <c r="O185" s="100"/>
      <c r="P185" s="100"/>
      <c r="Q185" s="19">
        <f t="shared" si="29"/>
        <v>0</v>
      </c>
      <c r="R185" s="19">
        <f>Q185+'Lab Attendance'!AO184</f>
        <v>0</v>
      </c>
      <c r="S185" s="19">
        <f t="shared" si="27"/>
        <v>0</v>
      </c>
      <c r="T185" s="19">
        <f t="shared" si="30"/>
        <v>0</v>
      </c>
      <c r="U185" s="19">
        <f t="shared" si="31"/>
        <v>0</v>
      </c>
      <c r="V185" s="19">
        <f>'Lab Attendance'!AN184</f>
        <v>0</v>
      </c>
    </row>
    <row r="186" spans="1:22" x14ac:dyDescent="0.2">
      <c r="A186" s="24"/>
      <c r="B186" s="25"/>
      <c r="C186" s="24"/>
      <c r="D186" s="26"/>
      <c r="E186" s="19" t="str">
        <f t="shared" si="28"/>
        <v/>
      </c>
      <c r="F186" s="197"/>
      <c r="G186" s="197"/>
      <c r="H186" s="100"/>
      <c r="I186" s="100"/>
      <c r="J186" s="100"/>
      <c r="K186" s="100"/>
      <c r="L186" s="100"/>
      <c r="M186" s="100"/>
      <c r="N186" s="100"/>
      <c r="O186" s="100"/>
      <c r="P186" s="100"/>
      <c r="Q186" s="19">
        <f t="shared" si="29"/>
        <v>0</v>
      </c>
      <c r="R186" s="19">
        <f>Q186+'Lab Attendance'!AO185</f>
        <v>0</v>
      </c>
      <c r="S186" s="19">
        <f t="shared" si="27"/>
        <v>0</v>
      </c>
      <c r="T186" s="19">
        <f t="shared" si="30"/>
        <v>0</v>
      </c>
      <c r="U186" s="19">
        <f t="shared" si="31"/>
        <v>0</v>
      </c>
      <c r="V186" s="19">
        <f>'Lab Attendance'!AN185</f>
        <v>0</v>
      </c>
    </row>
    <row r="187" spans="1:22" x14ac:dyDescent="0.2">
      <c r="A187" s="24"/>
      <c r="B187" s="25"/>
      <c r="C187" s="24"/>
      <c r="D187" s="26"/>
      <c r="E187" s="19" t="str">
        <f t="shared" si="28"/>
        <v/>
      </c>
      <c r="F187" s="197"/>
      <c r="G187" s="197"/>
      <c r="H187" s="100"/>
      <c r="I187" s="100"/>
      <c r="J187" s="100"/>
      <c r="K187" s="100"/>
      <c r="L187" s="100"/>
      <c r="M187" s="100"/>
      <c r="N187" s="100"/>
      <c r="O187" s="100"/>
      <c r="P187" s="100"/>
      <c r="Q187" s="19">
        <f t="shared" si="29"/>
        <v>0</v>
      </c>
      <c r="R187" s="19">
        <f>Q187+'Lab Attendance'!AO186</f>
        <v>0</v>
      </c>
      <c r="S187" s="19">
        <f t="shared" si="27"/>
        <v>0</v>
      </c>
      <c r="T187" s="19">
        <f t="shared" si="30"/>
        <v>0</v>
      </c>
      <c r="U187" s="19">
        <f t="shared" si="31"/>
        <v>0</v>
      </c>
      <c r="V187" s="19">
        <f>'Lab Attendance'!AN186</f>
        <v>0</v>
      </c>
    </row>
    <row r="188" spans="1:22" x14ac:dyDescent="0.2">
      <c r="A188" s="24"/>
      <c r="B188" s="25"/>
      <c r="C188" s="24"/>
      <c r="D188" s="26"/>
      <c r="E188" s="19" t="str">
        <f t="shared" si="28"/>
        <v/>
      </c>
      <c r="F188" s="197"/>
      <c r="G188" s="197"/>
      <c r="H188" s="100"/>
      <c r="I188" s="100"/>
      <c r="J188" s="100"/>
      <c r="K188" s="100"/>
      <c r="L188" s="100"/>
      <c r="M188" s="100"/>
      <c r="N188" s="100"/>
      <c r="O188" s="100"/>
      <c r="P188" s="100"/>
      <c r="Q188" s="19">
        <f t="shared" si="29"/>
        <v>0</v>
      </c>
      <c r="R188" s="19">
        <f>Q188+'Lab Attendance'!AO187</f>
        <v>0</v>
      </c>
      <c r="S188" s="19">
        <f t="shared" si="27"/>
        <v>0</v>
      </c>
      <c r="T188" s="19">
        <f t="shared" si="30"/>
        <v>0</v>
      </c>
      <c r="U188" s="19">
        <f t="shared" si="31"/>
        <v>0</v>
      </c>
      <c r="V188" s="19">
        <f>'Lab Attendance'!AN187</f>
        <v>0</v>
      </c>
    </row>
    <row r="189" spans="1:22" x14ac:dyDescent="0.2">
      <c r="A189" s="24"/>
      <c r="B189" s="25"/>
      <c r="C189" s="24"/>
      <c r="D189" s="26"/>
      <c r="E189" s="19" t="str">
        <f t="shared" si="28"/>
        <v/>
      </c>
      <c r="F189" s="197"/>
      <c r="G189" s="197"/>
      <c r="H189" s="100"/>
      <c r="I189" s="100"/>
      <c r="J189" s="100"/>
      <c r="K189" s="100"/>
      <c r="L189" s="100"/>
      <c r="M189" s="100"/>
      <c r="N189" s="100"/>
      <c r="O189" s="100"/>
      <c r="P189" s="100"/>
      <c r="Q189" s="19">
        <f t="shared" si="29"/>
        <v>0</v>
      </c>
      <c r="R189" s="19">
        <f>Q189+'Lab Attendance'!AO188</f>
        <v>0</v>
      </c>
      <c r="S189" s="19">
        <f t="shared" si="27"/>
        <v>0</v>
      </c>
      <c r="T189" s="19">
        <f t="shared" si="30"/>
        <v>0</v>
      </c>
      <c r="U189" s="19">
        <f t="shared" si="31"/>
        <v>0</v>
      </c>
      <c r="V189" s="19">
        <f>'Lab Attendance'!AN188</f>
        <v>0</v>
      </c>
    </row>
    <row r="190" spans="1:22" x14ac:dyDescent="0.2">
      <c r="A190" s="24"/>
      <c r="B190" s="25"/>
      <c r="C190" s="24"/>
      <c r="D190" s="26"/>
      <c r="E190" s="19" t="str">
        <f t="shared" si="28"/>
        <v/>
      </c>
      <c r="F190" s="197"/>
      <c r="G190" s="197"/>
      <c r="H190" s="100"/>
      <c r="I190" s="100"/>
      <c r="J190" s="100"/>
      <c r="K190" s="100"/>
      <c r="L190" s="100"/>
      <c r="M190" s="100"/>
      <c r="N190" s="100"/>
      <c r="O190" s="100"/>
      <c r="P190" s="100"/>
      <c r="Q190" s="19">
        <f t="shared" si="29"/>
        <v>0</v>
      </c>
      <c r="R190" s="19">
        <f>Q190+'Lab Attendance'!AO189</f>
        <v>0</v>
      </c>
      <c r="S190" s="19">
        <f t="shared" si="27"/>
        <v>0</v>
      </c>
      <c r="T190" s="19">
        <f t="shared" si="30"/>
        <v>0</v>
      </c>
      <c r="U190" s="19">
        <f t="shared" si="31"/>
        <v>0</v>
      </c>
      <c r="V190" s="19">
        <f>'Lab Attendance'!AN189</f>
        <v>0</v>
      </c>
    </row>
    <row r="191" spans="1:22" x14ac:dyDescent="0.2">
      <c r="A191" s="24"/>
      <c r="B191" s="25"/>
      <c r="C191" s="24"/>
      <c r="D191" s="26"/>
      <c r="E191" s="19" t="str">
        <f t="shared" si="28"/>
        <v/>
      </c>
      <c r="F191" s="197"/>
      <c r="G191" s="197"/>
      <c r="H191" s="100"/>
      <c r="I191" s="100"/>
      <c r="J191" s="100"/>
      <c r="K191" s="100"/>
      <c r="L191" s="100"/>
      <c r="M191" s="100"/>
      <c r="N191" s="100"/>
      <c r="O191" s="100"/>
      <c r="P191" s="100"/>
      <c r="Q191" s="19">
        <f t="shared" si="29"/>
        <v>0</v>
      </c>
      <c r="R191" s="19">
        <f>Q191+'Lab Attendance'!AO190</f>
        <v>0</v>
      </c>
      <c r="S191" s="19">
        <f t="shared" si="27"/>
        <v>0</v>
      </c>
      <c r="T191" s="19">
        <f t="shared" si="30"/>
        <v>0</v>
      </c>
      <c r="U191" s="19">
        <f t="shared" si="31"/>
        <v>0</v>
      </c>
      <c r="V191" s="19">
        <f>'Lab Attendance'!AN190</f>
        <v>0</v>
      </c>
    </row>
    <row r="192" spans="1:22" x14ac:dyDescent="0.2">
      <c r="A192" s="24"/>
      <c r="B192" s="25"/>
      <c r="C192" s="24"/>
      <c r="D192" s="26"/>
      <c r="E192" s="19" t="str">
        <f t="shared" si="28"/>
        <v/>
      </c>
      <c r="F192" s="197"/>
      <c r="G192" s="197"/>
      <c r="H192" s="100"/>
      <c r="I192" s="100"/>
      <c r="J192" s="100"/>
      <c r="K192" s="100"/>
      <c r="L192" s="100"/>
      <c r="M192" s="100"/>
      <c r="N192" s="100"/>
      <c r="O192" s="100"/>
      <c r="P192" s="100"/>
      <c r="Q192" s="19">
        <f t="shared" si="29"/>
        <v>0</v>
      </c>
      <c r="R192" s="19">
        <f>Q192+'Lab Attendance'!AO191</f>
        <v>0</v>
      </c>
      <c r="S192" s="19">
        <f t="shared" si="27"/>
        <v>0</v>
      </c>
      <c r="T192" s="19">
        <f t="shared" si="30"/>
        <v>0</v>
      </c>
      <c r="U192" s="19">
        <f t="shared" si="31"/>
        <v>0</v>
      </c>
      <c r="V192" s="19">
        <f>'Lab Attendance'!AN191</f>
        <v>0</v>
      </c>
    </row>
    <row r="193" spans="1:24" x14ac:dyDescent="0.2">
      <c r="A193" s="24"/>
      <c r="B193" s="25"/>
      <c r="C193" s="24"/>
      <c r="D193" s="26"/>
      <c r="E193" s="19" t="str">
        <f t="shared" si="28"/>
        <v/>
      </c>
      <c r="F193" s="197"/>
      <c r="G193" s="197"/>
      <c r="H193" s="100"/>
      <c r="I193" s="100"/>
      <c r="J193" s="100"/>
      <c r="K193" s="100"/>
      <c r="L193" s="100"/>
      <c r="M193" s="100"/>
      <c r="N193" s="100"/>
      <c r="O193" s="100"/>
      <c r="P193" s="100"/>
      <c r="Q193" s="19">
        <f t="shared" si="29"/>
        <v>0</v>
      </c>
      <c r="R193" s="19">
        <f>Q193+'Lab Attendance'!AO192</f>
        <v>0</v>
      </c>
      <c r="S193" s="19">
        <f t="shared" si="27"/>
        <v>0</v>
      </c>
      <c r="T193" s="19">
        <f t="shared" si="30"/>
        <v>0</v>
      </c>
      <c r="U193" s="19">
        <f t="shared" si="31"/>
        <v>0</v>
      </c>
      <c r="V193" s="19">
        <f>'Lab Attendance'!AN192</f>
        <v>0</v>
      </c>
    </row>
    <row r="194" spans="1:24" x14ac:dyDescent="0.2">
      <c r="A194" s="24"/>
      <c r="B194" s="25"/>
      <c r="C194" s="24"/>
      <c r="D194" s="26"/>
      <c r="E194" s="19" t="str">
        <f t="shared" si="28"/>
        <v/>
      </c>
      <c r="F194" s="197"/>
      <c r="G194" s="197"/>
      <c r="H194" s="100"/>
      <c r="I194" s="100"/>
      <c r="J194" s="100"/>
      <c r="K194" s="100"/>
      <c r="L194" s="100"/>
      <c r="M194" s="100"/>
      <c r="N194" s="100"/>
      <c r="O194" s="100"/>
      <c r="P194" s="100"/>
      <c r="Q194" s="19">
        <f t="shared" si="29"/>
        <v>0</v>
      </c>
      <c r="R194" s="19">
        <f>Q194+'Lab Attendance'!AO193</f>
        <v>0</v>
      </c>
      <c r="S194" s="19">
        <f t="shared" si="27"/>
        <v>0</v>
      </c>
      <c r="T194" s="19">
        <f t="shared" si="30"/>
        <v>0</v>
      </c>
      <c r="U194" s="19">
        <f t="shared" si="31"/>
        <v>0</v>
      </c>
      <c r="V194" s="19">
        <f>'Lab Attendance'!AN193</f>
        <v>0</v>
      </c>
    </row>
    <row r="195" spans="1:24" x14ac:dyDescent="0.2">
      <c r="A195" s="24"/>
      <c r="B195" s="25"/>
      <c r="C195" s="24"/>
      <c r="D195" s="26"/>
      <c r="E195" s="19" t="str">
        <f t="shared" si="28"/>
        <v/>
      </c>
      <c r="F195" s="197"/>
      <c r="G195" s="197"/>
      <c r="H195" s="100"/>
      <c r="I195" s="100"/>
      <c r="J195" s="100"/>
      <c r="K195" s="100"/>
      <c r="L195" s="100"/>
      <c r="M195" s="100"/>
      <c r="N195" s="100"/>
      <c r="O195" s="100"/>
      <c r="P195" s="100"/>
      <c r="Q195" s="19">
        <f t="shared" si="29"/>
        <v>0</v>
      </c>
      <c r="R195" s="19">
        <f>Q195+'Lab Attendance'!AO194</f>
        <v>0</v>
      </c>
      <c r="S195" s="19">
        <f t="shared" si="27"/>
        <v>0</v>
      </c>
      <c r="T195" s="19">
        <f t="shared" si="30"/>
        <v>0</v>
      </c>
      <c r="U195" s="19">
        <f t="shared" si="31"/>
        <v>0</v>
      </c>
      <c r="V195" s="19">
        <f>'Lab Attendance'!AN194</f>
        <v>0</v>
      </c>
    </row>
    <row r="196" spans="1:24" x14ac:dyDescent="0.2">
      <c r="A196" s="24"/>
      <c r="B196" s="25"/>
      <c r="C196" s="24"/>
      <c r="D196" s="26"/>
      <c r="E196" s="19" t="str">
        <f t="shared" si="28"/>
        <v/>
      </c>
      <c r="F196" s="197"/>
      <c r="G196" s="197"/>
      <c r="H196" s="100"/>
      <c r="I196" s="100"/>
      <c r="J196" s="100"/>
      <c r="K196" s="100"/>
      <c r="L196" s="100"/>
      <c r="M196" s="100"/>
      <c r="N196" s="100"/>
      <c r="O196" s="100"/>
      <c r="P196" s="100"/>
      <c r="Q196" s="19">
        <f t="shared" si="29"/>
        <v>0</v>
      </c>
      <c r="R196" s="19">
        <f>Q196+'Lab Attendance'!AO195</f>
        <v>0</v>
      </c>
      <c r="S196" s="19">
        <f t="shared" si="27"/>
        <v>0</v>
      </c>
      <c r="T196" s="19">
        <f t="shared" si="30"/>
        <v>0</v>
      </c>
      <c r="U196" s="19">
        <f t="shared" si="31"/>
        <v>0</v>
      </c>
      <c r="V196" s="19">
        <f>'Lab Attendance'!AN195</f>
        <v>0</v>
      </c>
    </row>
    <row r="197" spans="1:24" x14ac:dyDescent="0.2">
      <c r="A197" s="24"/>
      <c r="B197" s="25"/>
      <c r="C197" s="24"/>
      <c r="D197" s="26"/>
      <c r="E197" s="19" t="str">
        <f t="shared" si="28"/>
        <v/>
      </c>
      <c r="F197" s="197"/>
      <c r="G197" s="197"/>
      <c r="H197" s="100"/>
      <c r="I197" s="100"/>
      <c r="J197" s="100"/>
      <c r="K197" s="100"/>
      <c r="L197" s="100"/>
      <c r="M197" s="100"/>
      <c r="N197" s="100"/>
      <c r="O197" s="100"/>
      <c r="P197" s="100"/>
      <c r="Q197" s="19">
        <f t="shared" si="29"/>
        <v>0</v>
      </c>
      <c r="R197" s="19">
        <f>Q197+'Lab Attendance'!AO196</f>
        <v>0</v>
      </c>
      <c r="S197" s="19">
        <f t="shared" si="27"/>
        <v>0</v>
      </c>
      <c r="T197" s="19">
        <f t="shared" si="30"/>
        <v>0</v>
      </c>
      <c r="U197" s="19">
        <f t="shared" si="31"/>
        <v>0</v>
      </c>
      <c r="V197" s="19">
        <f>'Lab Attendance'!AN196</f>
        <v>0</v>
      </c>
    </row>
    <row r="198" spans="1:24" x14ac:dyDescent="0.2">
      <c r="A198" s="24"/>
      <c r="B198" s="25"/>
      <c r="C198" s="24"/>
      <c r="D198" s="26"/>
      <c r="E198" s="19" t="str">
        <f t="shared" si="28"/>
        <v/>
      </c>
      <c r="F198" s="197"/>
      <c r="G198" s="197"/>
      <c r="H198" s="100"/>
      <c r="I198" s="100"/>
      <c r="J198" s="100"/>
      <c r="K198" s="100"/>
      <c r="L198" s="100"/>
      <c r="M198" s="100"/>
      <c r="N198" s="100"/>
      <c r="O198" s="100"/>
      <c r="P198" s="100"/>
      <c r="Q198" s="19">
        <f t="shared" ref="Q198:Q201" si="32">COUNTIF(F198:P198,"T")</f>
        <v>0</v>
      </c>
      <c r="R198" s="19">
        <f>Q198+'Lab Attendance'!AO197</f>
        <v>0</v>
      </c>
      <c r="S198" s="19">
        <f t="shared" si="27"/>
        <v>0</v>
      </c>
      <c r="T198" s="19">
        <f t="shared" si="30"/>
        <v>0</v>
      </c>
      <c r="U198" s="19">
        <f t="shared" si="31"/>
        <v>0</v>
      </c>
      <c r="V198" s="19">
        <f>'Lab Attendance'!AN197</f>
        <v>0</v>
      </c>
    </row>
    <row r="199" spans="1:24" x14ac:dyDescent="0.2">
      <c r="A199" s="24"/>
      <c r="B199" s="25"/>
      <c r="C199" s="24"/>
      <c r="D199" s="26"/>
      <c r="E199" s="19" t="str">
        <f t="shared" si="28"/>
        <v/>
      </c>
      <c r="F199" s="197"/>
      <c r="G199" s="197"/>
      <c r="H199" s="100"/>
      <c r="I199" s="100"/>
      <c r="J199" s="100"/>
      <c r="K199" s="100"/>
      <c r="L199" s="100"/>
      <c r="M199" s="100"/>
      <c r="N199" s="100"/>
      <c r="O199" s="100"/>
      <c r="P199" s="100"/>
      <c r="Q199" s="19">
        <f t="shared" si="32"/>
        <v>0</v>
      </c>
      <c r="R199" s="19">
        <f>Q199+'Lab Attendance'!AO198</f>
        <v>0</v>
      </c>
      <c r="S199" s="19">
        <f t="shared" ref="S199:S201" si="33">FLOOR(R199*(2/5),2)</f>
        <v>0</v>
      </c>
      <c r="T199" s="19">
        <f t="shared" si="30"/>
        <v>0</v>
      </c>
      <c r="U199" s="19">
        <f t="shared" si="31"/>
        <v>0</v>
      </c>
      <c r="V199" s="19">
        <f>'Lab Attendance'!AN198</f>
        <v>0</v>
      </c>
    </row>
    <row r="200" spans="1:24" x14ac:dyDescent="0.2">
      <c r="A200" s="24"/>
      <c r="B200" s="25"/>
      <c r="C200" s="24"/>
      <c r="D200" s="26"/>
      <c r="E200" s="19" t="str">
        <f t="shared" si="28"/>
        <v/>
      </c>
      <c r="F200" s="197"/>
      <c r="G200" s="197"/>
      <c r="H200" s="100"/>
      <c r="I200" s="100"/>
      <c r="J200" s="100"/>
      <c r="K200" s="100"/>
      <c r="L200" s="100"/>
      <c r="M200" s="100"/>
      <c r="N200" s="100"/>
      <c r="O200" s="100"/>
      <c r="P200" s="100"/>
      <c r="Q200" s="19">
        <f t="shared" si="32"/>
        <v>0</v>
      </c>
      <c r="R200" s="19">
        <f>Q200+'Lab Attendance'!AO199</f>
        <v>0</v>
      </c>
      <c r="S200" s="19">
        <f t="shared" si="33"/>
        <v>0</v>
      </c>
      <c r="T200" s="19">
        <f t="shared" si="30"/>
        <v>0</v>
      </c>
      <c r="U200" s="19">
        <f t="shared" si="31"/>
        <v>0</v>
      </c>
      <c r="V200" s="19">
        <f>'Lab Attendance'!AN199</f>
        <v>0</v>
      </c>
    </row>
    <row r="201" spans="1:24" x14ac:dyDescent="0.2">
      <c r="A201" s="27"/>
      <c r="B201" s="28"/>
      <c r="C201" s="27"/>
      <c r="D201" s="29"/>
      <c r="E201" s="19" t="str">
        <f t="shared" si="28"/>
        <v/>
      </c>
      <c r="F201" s="197"/>
      <c r="G201" s="197"/>
      <c r="H201" s="100"/>
      <c r="I201" s="100"/>
      <c r="J201" s="100"/>
      <c r="K201" s="100"/>
      <c r="L201" s="100"/>
      <c r="M201" s="100"/>
      <c r="N201" s="100"/>
      <c r="O201" s="100"/>
      <c r="P201" s="100"/>
      <c r="Q201" s="19">
        <f t="shared" si="32"/>
        <v>0</v>
      </c>
      <c r="R201" s="19">
        <f>Q201+'Lab Attendance'!AO200</f>
        <v>0</v>
      </c>
      <c r="S201" s="19">
        <f t="shared" si="33"/>
        <v>0</v>
      </c>
      <c r="T201" s="19">
        <f t="shared" si="30"/>
        <v>0</v>
      </c>
      <c r="U201" s="19">
        <f t="shared" si="31"/>
        <v>0</v>
      </c>
      <c r="V201" s="19">
        <f>'Lab Attendance'!AN200</f>
        <v>0</v>
      </c>
    </row>
    <row r="202" spans="1:24" s="30" customFormat="1" x14ac:dyDescent="0.2">
      <c r="B202" s="31"/>
      <c r="E202" s="23"/>
      <c r="F202" s="199"/>
      <c r="G202" s="199"/>
      <c r="H202" s="102"/>
      <c r="I202" s="102"/>
      <c r="J202" s="102"/>
      <c r="K202" s="102"/>
      <c r="L202" s="102"/>
      <c r="M202" s="102"/>
      <c r="N202" s="102"/>
      <c r="O202" s="102"/>
      <c r="P202" s="102"/>
      <c r="Q202" s="21"/>
      <c r="R202" s="21"/>
      <c r="S202" s="21"/>
      <c r="T202" s="21"/>
      <c r="U202" s="21"/>
      <c r="V202" s="21"/>
      <c r="W202" s="20"/>
      <c r="X202" s="20"/>
    </row>
    <row r="203" spans="1:24" s="30" customFormat="1" x14ac:dyDescent="0.2">
      <c r="B203" s="31"/>
      <c r="E203" s="23"/>
      <c r="F203" s="199"/>
      <c r="G203" s="199"/>
      <c r="H203" s="102"/>
      <c r="I203" s="102"/>
      <c r="J203" s="102"/>
      <c r="K203" s="102"/>
      <c r="L203" s="102"/>
      <c r="M203" s="102"/>
      <c r="N203" s="102"/>
      <c r="O203" s="102"/>
      <c r="P203" s="102"/>
      <c r="Q203" s="21"/>
      <c r="R203" s="21"/>
      <c r="S203" s="21"/>
      <c r="T203" s="21"/>
      <c r="U203" s="21"/>
      <c r="V203" s="21"/>
      <c r="W203" s="20"/>
      <c r="X203" s="20"/>
    </row>
    <row r="204" spans="1:24" s="30" customFormat="1" x14ac:dyDescent="0.2">
      <c r="B204" s="31"/>
      <c r="E204" s="23"/>
      <c r="F204" s="199"/>
      <c r="G204" s="199"/>
      <c r="H204" s="102"/>
      <c r="I204" s="102"/>
      <c r="J204" s="102"/>
      <c r="K204" s="102"/>
      <c r="L204" s="102"/>
      <c r="M204" s="102"/>
      <c r="N204" s="102"/>
      <c r="O204" s="102"/>
      <c r="P204" s="102"/>
      <c r="Q204" s="21"/>
      <c r="R204" s="21"/>
      <c r="S204" s="21"/>
      <c r="T204" s="21"/>
      <c r="U204" s="21"/>
      <c r="V204" s="21"/>
      <c r="W204" s="20"/>
      <c r="X204" s="20"/>
    </row>
    <row r="205" spans="1:24" s="30" customFormat="1" x14ac:dyDescent="0.2">
      <c r="B205" s="31"/>
      <c r="E205" s="23"/>
      <c r="F205" s="199"/>
      <c r="G205" s="199"/>
      <c r="H205" s="102"/>
      <c r="I205" s="102"/>
      <c r="J205" s="102"/>
      <c r="K205" s="102"/>
      <c r="L205" s="102"/>
      <c r="M205" s="102"/>
      <c r="N205" s="102"/>
      <c r="O205" s="102"/>
      <c r="P205" s="102"/>
      <c r="Q205" s="21"/>
      <c r="R205" s="21"/>
      <c r="S205" s="21"/>
      <c r="T205" s="21"/>
      <c r="U205" s="21"/>
      <c r="V205" s="21"/>
      <c r="W205" s="20"/>
      <c r="X205" s="20"/>
    </row>
    <row r="206" spans="1:24" s="30" customFormat="1" x14ac:dyDescent="0.2">
      <c r="B206" s="31"/>
      <c r="E206" s="23"/>
      <c r="F206" s="199"/>
      <c r="G206" s="199"/>
      <c r="H206" s="102"/>
      <c r="I206" s="102"/>
      <c r="J206" s="102"/>
      <c r="K206" s="102"/>
      <c r="L206" s="102"/>
      <c r="M206" s="102"/>
      <c r="N206" s="102"/>
      <c r="O206" s="102"/>
      <c r="P206" s="102"/>
      <c r="Q206" s="21"/>
      <c r="R206" s="21"/>
      <c r="S206" s="21"/>
      <c r="T206" s="21"/>
      <c r="U206" s="21"/>
      <c r="V206" s="21"/>
      <c r="W206" s="20"/>
      <c r="X206" s="20"/>
    </row>
    <row r="207" spans="1:24" s="30" customFormat="1" x14ac:dyDescent="0.2">
      <c r="B207" s="31"/>
      <c r="E207" s="23"/>
      <c r="F207" s="199"/>
      <c r="G207" s="199"/>
      <c r="H207" s="102"/>
      <c r="I207" s="102"/>
      <c r="J207" s="102"/>
      <c r="K207" s="102"/>
      <c r="L207" s="102"/>
      <c r="M207" s="102"/>
      <c r="N207" s="102"/>
      <c r="O207" s="102"/>
      <c r="P207" s="102"/>
      <c r="Q207" s="21"/>
      <c r="R207" s="21"/>
      <c r="S207" s="21"/>
      <c r="T207" s="21"/>
      <c r="U207" s="21"/>
      <c r="V207" s="21"/>
      <c r="W207" s="20"/>
      <c r="X207" s="20"/>
    </row>
    <row r="208" spans="1:24" s="30" customFormat="1" x14ac:dyDescent="0.2">
      <c r="B208" s="31"/>
      <c r="E208" s="23"/>
      <c r="F208" s="199"/>
      <c r="G208" s="199"/>
      <c r="H208" s="102"/>
      <c r="I208" s="102"/>
      <c r="J208" s="102"/>
      <c r="K208" s="102"/>
      <c r="L208" s="102"/>
      <c r="M208" s="102"/>
      <c r="N208" s="102"/>
      <c r="O208" s="102"/>
      <c r="P208" s="102"/>
      <c r="Q208" s="21"/>
      <c r="R208" s="21"/>
      <c r="S208" s="21"/>
      <c r="T208" s="21"/>
      <c r="U208" s="21"/>
      <c r="V208" s="21"/>
      <c r="W208" s="20"/>
      <c r="X208" s="20"/>
    </row>
    <row r="209" spans="2:24" s="30" customFormat="1" x14ac:dyDescent="0.2">
      <c r="B209" s="31"/>
      <c r="E209" s="23"/>
      <c r="F209" s="199"/>
      <c r="G209" s="199"/>
      <c r="H209" s="102"/>
      <c r="I209" s="102"/>
      <c r="J209" s="102"/>
      <c r="K209" s="102"/>
      <c r="L209" s="102"/>
      <c r="M209" s="102"/>
      <c r="N209" s="102"/>
      <c r="O209" s="102"/>
      <c r="P209" s="102"/>
      <c r="Q209" s="21"/>
      <c r="R209" s="21"/>
      <c r="S209" s="21"/>
      <c r="T209" s="21"/>
      <c r="U209" s="21"/>
      <c r="V209" s="21"/>
      <c r="W209" s="20"/>
      <c r="X209" s="20"/>
    </row>
    <row r="210" spans="2:24" s="30" customFormat="1" x14ac:dyDescent="0.2">
      <c r="B210" s="31"/>
      <c r="E210" s="23"/>
      <c r="F210" s="199"/>
      <c r="G210" s="199"/>
      <c r="H210" s="102"/>
      <c r="I210" s="102"/>
      <c r="J210" s="102"/>
      <c r="K210" s="102"/>
      <c r="L210" s="102"/>
      <c r="M210" s="102"/>
      <c r="N210" s="102"/>
      <c r="O210" s="102"/>
      <c r="P210" s="102"/>
      <c r="Q210" s="21"/>
      <c r="R210" s="21"/>
      <c r="S210" s="21"/>
      <c r="T210" s="21"/>
      <c r="U210" s="21"/>
      <c r="V210" s="21"/>
      <c r="W210" s="20"/>
      <c r="X210" s="20"/>
    </row>
    <row r="211" spans="2:24" s="30" customFormat="1" x14ac:dyDescent="0.2">
      <c r="B211" s="31"/>
      <c r="E211" s="23"/>
      <c r="F211" s="199"/>
      <c r="G211" s="199"/>
      <c r="H211" s="102"/>
      <c r="I211" s="102"/>
      <c r="J211" s="102"/>
      <c r="K211" s="102"/>
      <c r="L211" s="102"/>
      <c r="M211" s="102"/>
      <c r="N211" s="102"/>
      <c r="O211" s="102"/>
      <c r="P211" s="102"/>
      <c r="Q211" s="21"/>
      <c r="R211" s="21"/>
      <c r="S211" s="21"/>
      <c r="T211" s="21"/>
      <c r="U211" s="21"/>
      <c r="V211" s="21"/>
      <c r="W211" s="20"/>
      <c r="X211" s="20"/>
    </row>
    <row r="212" spans="2:24" s="30" customFormat="1" x14ac:dyDescent="0.2">
      <c r="B212" s="31"/>
      <c r="E212" s="23"/>
      <c r="F212" s="199"/>
      <c r="G212" s="199"/>
      <c r="H212" s="102"/>
      <c r="I212" s="102"/>
      <c r="J212" s="102"/>
      <c r="K212" s="102"/>
      <c r="L212" s="102"/>
      <c r="M212" s="102"/>
      <c r="N212" s="102"/>
      <c r="O212" s="102"/>
      <c r="P212" s="102"/>
      <c r="Q212" s="21"/>
      <c r="R212" s="21"/>
      <c r="S212" s="21"/>
      <c r="T212" s="21"/>
      <c r="U212" s="21"/>
      <c r="V212" s="21"/>
      <c r="W212" s="20"/>
      <c r="X212" s="20"/>
    </row>
    <row r="213" spans="2:24" s="30" customFormat="1" x14ac:dyDescent="0.2">
      <c r="B213" s="31"/>
      <c r="E213" s="23"/>
      <c r="F213" s="199"/>
      <c r="G213" s="199"/>
      <c r="H213" s="102"/>
      <c r="I213" s="102"/>
      <c r="J213" s="102"/>
      <c r="K213" s="102"/>
      <c r="L213" s="102"/>
      <c r="M213" s="102"/>
      <c r="N213" s="102"/>
      <c r="O213" s="102"/>
      <c r="P213" s="102"/>
      <c r="Q213" s="21"/>
      <c r="R213" s="21"/>
      <c r="S213" s="21"/>
      <c r="T213" s="21"/>
      <c r="U213" s="21"/>
      <c r="V213" s="21"/>
      <c r="W213" s="20"/>
      <c r="X213" s="20"/>
    </row>
    <row r="214" spans="2:24" s="30" customFormat="1" x14ac:dyDescent="0.2">
      <c r="B214" s="31"/>
      <c r="E214" s="23"/>
      <c r="F214" s="199"/>
      <c r="G214" s="199"/>
      <c r="H214" s="102"/>
      <c r="I214" s="102"/>
      <c r="J214" s="102"/>
      <c r="K214" s="102"/>
      <c r="L214" s="102"/>
      <c r="M214" s="102"/>
      <c r="N214" s="102"/>
      <c r="O214" s="102"/>
      <c r="P214" s="102"/>
      <c r="Q214" s="21"/>
      <c r="R214" s="21"/>
      <c r="S214" s="21"/>
      <c r="T214" s="21"/>
      <c r="U214" s="21"/>
      <c r="V214" s="21"/>
      <c r="W214" s="20"/>
      <c r="X214" s="20"/>
    </row>
    <row r="215" spans="2:24" s="30" customFormat="1" x14ac:dyDescent="0.2">
      <c r="B215" s="31"/>
      <c r="E215" s="23"/>
      <c r="F215" s="199"/>
      <c r="G215" s="199"/>
      <c r="H215" s="102"/>
      <c r="I215" s="102"/>
      <c r="J215" s="102"/>
      <c r="K215" s="102"/>
      <c r="L215" s="102"/>
      <c r="M215" s="102"/>
      <c r="N215" s="102"/>
      <c r="O215" s="102"/>
      <c r="P215" s="102"/>
      <c r="Q215" s="21"/>
      <c r="R215" s="21"/>
      <c r="S215" s="21"/>
      <c r="T215" s="21"/>
      <c r="U215" s="21"/>
      <c r="V215" s="21"/>
      <c r="W215" s="20"/>
      <c r="X215" s="20"/>
    </row>
    <row r="216" spans="2:24" s="30" customFormat="1" x14ac:dyDescent="0.2">
      <c r="B216" s="31"/>
      <c r="E216" s="23"/>
      <c r="F216" s="199"/>
      <c r="G216" s="199"/>
      <c r="H216" s="102"/>
      <c r="I216" s="102"/>
      <c r="J216" s="102"/>
      <c r="K216" s="102"/>
      <c r="L216" s="102"/>
      <c r="M216" s="102"/>
      <c r="N216" s="102"/>
      <c r="O216" s="102"/>
      <c r="P216" s="102"/>
      <c r="Q216" s="21"/>
      <c r="R216" s="21"/>
      <c r="S216" s="21"/>
      <c r="T216" s="21"/>
      <c r="U216" s="21"/>
      <c r="V216" s="21"/>
      <c r="W216" s="20"/>
      <c r="X216" s="20"/>
    </row>
    <row r="217" spans="2:24" s="30" customFormat="1" x14ac:dyDescent="0.2">
      <c r="B217" s="31"/>
      <c r="E217" s="23"/>
      <c r="F217" s="199"/>
      <c r="G217" s="199"/>
      <c r="H217" s="102"/>
      <c r="I217" s="102"/>
      <c r="J217" s="102"/>
      <c r="K217" s="102"/>
      <c r="L217" s="102"/>
      <c r="M217" s="102"/>
      <c r="N217" s="102"/>
      <c r="O217" s="102"/>
      <c r="P217" s="102"/>
      <c r="Q217" s="21"/>
      <c r="R217" s="21"/>
      <c r="S217" s="21"/>
      <c r="T217" s="21"/>
      <c r="U217" s="21"/>
      <c r="V217" s="21"/>
      <c r="W217" s="20"/>
      <c r="X217" s="20"/>
    </row>
    <row r="218" spans="2:24" s="30" customFormat="1" x14ac:dyDescent="0.2">
      <c r="B218" s="31"/>
      <c r="E218" s="23"/>
      <c r="F218" s="199"/>
      <c r="G218" s="199"/>
      <c r="H218" s="102"/>
      <c r="I218" s="102"/>
      <c r="J218" s="102"/>
      <c r="K218" s="102"/>
      <c r="L218" s="102"/>
      <c r="M218" s="102"/>
      <c r="N218" s="102"/>
      <c r="O218" s="102"/>
      <c r="P218" s="102"/>
      <c r="Q218" s="21"/>
      <c r="R218" s="21"/>
      <c r="S218" s="21"/>
      <c r="T218" s="21"/>
      <c r="U218" s="21"/>
      <c r="V218" s="21"/>
      <c r="W218" s="20"/>
      <c r="X218" s="20"/>
    </row>
    <row r="219" spans="2:24" s="30" customFormat="1" x14ac:dyDescent="0.2">
      <c r="B219" s="31"/>
      <c r="E219" s="23"/>
      <c r="F219" s="199"/>
      <c r="G219" s="199"/>
      <c r="H219" s="102"/>
      <c r="I219" s="102"/>
      <c r="J219" s="102"/>
      <c r="K219" s="102"/>
      <c r="L219" s="102"/>
      <c r="M219" s="102"/>
      <c r="N219" s="102"/>
      <c r="O219" s="102"/>
      <c r="P219" s="102"/>
      <c r="Q219" s="21"/>
      <c r="R219" s="21"/>
      <c r="S219" s="21"/>
      <c r="T219" s="21"/>
      <c r="U219" s="21"/>
      <c r="V219" s="21"/>
      <c r="W219" s="20"/>
      <c r="X219" s="20"/>
    </row>
    <row r="220" spans="2:24" s="30" customFormat="1" x14ac:dyDescent="0.2">
      <c r="B220" s="31"/>
      <c r="E220" s="23"/>
      <c r="F220" s="199"/>
      <c r="G220" s="199"/>
      <c r="H220" s="102"/>
      <c r="I220" s="102"/>
      <c r="J220" s="102"/>
      <c r="K220" s="102"/>
      <c r="L220" s="102"/>
      <c r="M220" s="102"/>
      <c r="N220" s="102"/>
      <c r="O220" s="102"/>
      <c r="P220" s="102"/>
      <c r="Q220" s="21"/>
      <c r="R220" s="21"/>
      <c r="S220" s="21"/>
      <c r="T220" s="21"/>
      <c r="U220" s="21"/>
      <c r="V220" s="21"/>
      <c r="W220" s="20"/>
      <c r="X220" s="20"/>
    </row>
    <row r="221" spans="2:24" s="30" customFormat="1" x14ac:dyDescent="0.2">
      <c r="B221" s="31"/>
      <c r="E221" s="23"/>
      <c r="F221" s="199"/>
      <c r="G221" s="199"/>
      <c r="H221" s="102"/>
      <c r="I221" s="102"/>
      <c r="J221" s="102"/>
      <c r="K221" s="102"/>
      <c r="L221" s="102"/>
      <c r="M221" s="102"/>
      <c r="N221" s="102"/>
      <c r="O221" s="102"/>
      <c r="P221" s="102"/>
      <c r="Q221" s="21"/>
      <c r="R221" s="21"/>
      <c r="S221" s="21"/>
      <c r="T221" s="21"/>
      <c r="U221" s="21"/>
      <c r="V221" s="21"/>
      <c r="W221" s="20"/>
      <c r="X221" s="20"/>
    </row>
    <row r="222" spans="2:24" s="30" customFormat="1" x14ac:dyDescent="0.2">
      <c r="B222" s="31"/>
      <c r="E222" s="23"/>
      <c r="F222" s="199"/>
      <c r="G222" s="199"/>
      <c r="H222" s="102"/>
      <c r="I222" s="102"/>
      <c r="J222" s="102"/>
      <c r="K222" s="102"/>
      <c r="L222" s="102"/>
      <c r="M222" s="102"/>
      <c r="N222" s="102"/>
      <c r="O222" s="102"/>
      <c r="P222" s="102"/>
      <c r="Q222" s="21"/>
      <c r="R222" s="21"/>
      <c r="S222" s="21"/>
      <c r="T222" s="21"/>
      <c r="U222" s="21"/>
      <c r="V222" s="21"/>
      <c r="W222" s="20"/>
      <c r="X222" s="20"/>
    </row>
    <row r="223" spans="2:24" s="30" customFormat="1" x14ac:dyDescent="0.2">
      <c r="B223" s="31"/>
      <c r="E223" s="23"/>
      <c r="F223" s="199"/>
      <c r="G223" s="199"/>
      <c r="H223" s="102"/>
      <c r="I223" s="102"/>
      <c r="J223" s="102"/>
      <c r="K223" s="102"/>
      <c r="L223" s="102"/>
      <c r="M223" s="102"/>
      <c r="N223" s="102"/>
      <c r="O223" s="102"/>
      <c r="P223" s="102"/>
      <c r="Q223" s="21"/>
      <c r="R223" s="21"/>
      <c r="S223" s="21"/>
      <c r="T223" s="21"/>
      <c r="U223" s="21"/>
      <c r="V223" s="21"/>
      <c r="W223" s="20"/>
      <c r="X223" s="20"/>
    </row>
    <row r="224" spans="2:24" s="30" customFormat="1" x14ac:dyDescent="0.2">
      <c r="B224" s="31"/>
      <c r="E224" s="23"/>
      <c r="F224" s="199"/>
      <c r="G224" s="199"/>
      <c r="H224" s="102"/>
      <c r="I224" s="102"/>
      <c r="J224" s="102"/>
      <c r="K224" s="102"/>
      <c r="L224" s="102"/>
      <c r="M224" s="102"/>
      <c r="N224" s="102"/>
      <c r="O224" s="102"/>
      <c r="P224" s="102"/>
      <c r="Q224" s="21"/>
      <c r="R224" s="21"/>
      <c r="S224" s="21"/>
      <c r="T224" s="21"/>
      <c r="U224" s="21"/>
      <c r="V224" s="21"/>
      <c r="W224" s="20"/>
      <c r="X224" s="20"/>
    </row>
    <row r="225" spans="2:24" s="30" customFormat="1" x14ac:dyDescent="0.2">
      <c r="B225" s="31"/>
      <c r="E225" s="23"/>
      <c r="F225" s="199"/>
      <c r="G225" s="199"/>
      <c r="H225" s="102"/>
      <c r="I225" s="102"/>
      <c r="J225" s="102"/>
      <c r="K225" s="102"/>
      <c r="L225" s="102"/>
      <c r="M225" s="102"/>
      <c r="N225" s="102"/>
      <c r="O225" s="102"/>
      <c r="P225" s="102"/>
      <c r="Q225" s="21"/>
      <c r="R225" s="21"/>
      <c r="S225" s="21"/>
      <c r="T225" s="21"/>
      <c r="U225" s="21"/>
      <c r="V225" s="21"/>
      <c r="W225" s="20"/>
      <c r="X225" s="20"/>
    </row>
    <row r="226" spans="2:24" s="30" customFormat="1" x14ac:dyDescent="0.2">
      <c r="B226" s="31"/>
      <c r="E226" s="23"/>
      <c r="F226" s="199"/>
      <c r="G226" s="199"/>
      <c r="H226" s="102"/>
      <c r="I226" s="102"/>
      <c r="J226" s="102"/>
      <c r="K226" s="102"/>
      <c r="L226" s="102"/>
      <c r="M226" s="102"/>
      <c r="N226" s="102"/>
      <c r="O226" s="102"/>
      <c r="P226" s="102"/>
      <c r="Q226" s="21"/>
      <c r="R226" s="21"/>
      <c r="S226" s="21"/>
      <c r="T226" s="21"/>
      <c r="U226" s="21"/>
      <c r="V226" s="21"/>
      <c r="W226" s="20"/>
      <c r="X226" s="20"/>
    </row>
    <row r="227" spans="2:24" s="30" customFormat="1" x14ac:dyDescent="0.2">
      <c r="B227" s="31"/>
      <c r="E227" s="23"/>
      <c r="F227" s="199"/>
      <c r="G227" s="199"/>
      <c r="H227" s="102"/>
      <c r="I227" s="102"/>
      <c r="J227" s="102"/>
      <c r="K227" s="102"/>
      <c r="L227" s="102"/>
      <c r="M227" s="102"/>
      <c r="N227" s="102"/>
      <c r="O227" s="102"/>
      <c r="P227" s="102"/>
      <c r="Q227" s="21"/>
      <c r="R227" s="21"/>
      <c r="S227" s="21"/>
      <c r="T227" s="21"/>
      <c r="U227" s="21"/>
      <c r="V227" s="21"/>
      <c r="W227" s="20"/>
      <c r="X227" s="20"/>
    </row>
    <row r="228" spans="2:24" s="30" customFormat="1" x14ac:dyDescent="0.2">
      <c r="B228" s="31"/>
      <c r="E228" s="23"/>
      <c r="F228" s="199"/>
      <c r="G228" s="199"/>
      <c r="H228" s="102"/>
      <c r="I228" s="102"/>
      <c r="J228" s="102"/>
      <c r="K228" s="102"/>
      <c r="L228" s="102"/>
      <c r="M228" s="102"/>
      <c r="N228" s="102"/>
      <c r="O228" s="102"/>
      <c r="P228" s="102"/>
      <c r="Q228" s="21"/>
      <c r="R228" s="21"/>
      <c r="S228" s="21"/>
      <c r="T228" s="21"/>
      <c r="U228" s="21"/>
      <c r="V228" s="21"/>
      <c r="W228" s="20"/>
      <c r="X228" s="20"/>
    </row>
    <row r="229" spans="2:24" s="30" customFormat="1" x14ac:dyDescent="0.2">
      <c r="B229" s="31"/>
      <c r="E229" s="23"/>
      <c r="F229" s="199"/>
      <c r="G229" s="199"/>
      <c r="H229" s="102"/>
      <c r="I229" s="102"/>
      <c r="J229" s="102"/>
      <c r="K229" s="102"/>
      <c r="L229" s="102"/>
      <c r="M229" s="102"/>
      <c r="N229" s="102"/>
      <c r="O229" s="102"/>
      <c r="P229" s="102"/>
      <c r="Q229" s="21"/>
      <c r="R229" s="21"/>
      <c r="S229" s="21"/>
      <c r="T229" s="21"/>
      <c r="U229" s="21"/>
      <c r="V229" s="21"/>
      <c r="W229" s="20"/>
      <c r="X229" s="20"/>
    </row>
    <row r="230" spans="2:24" s="30" customFormat="1" x14ac:dyDescent="0.2">
      <c r="B230" s="31"/>
      <c r="E230" s="23"/>
      <c r="F230" s="199"/>
      <c r="G230" s="199"/>
      <c r="H230" s="102"/>
      <c r="I230" s="102"/>
      <c r="J230" s="102"/>
      <c r="K230" s="102"/>
      <c r="L230" s="102"/>
      <c r="M230" s="102"/>
      <c r="N230" s="102"/>
      <c r="O230" s="102"/>
      <c r="P230" s="102"/>
      <c r="Q230" s="21"/>
      <c r="R230" s="21"/>
      <c r="S230" s="21"/>
      <c r="T230" s="21"/>
      <c r="U230" s="21"/>
      <c r="V230" s="21"/>
      <c r="W230" s="20"/>
      <c r="X230" s="20"/>
    </row>
    <row r="231" spans="2:24" s="30" customFormat="1" x14ac:dyDescent="0.2">
      <c r="B231" s="31"/>
      <c r="E231" s="23"/>
      <c r="F231" s="199"/>
      <c r="G231" s="199"/>
      <c r="H231" s="102"/>
      <c r="I231" s="102"/>
      <c r="J231" s="102"/>
      <c r="K231" s="102"/>
      <c r="L231" s="102"/>
      <c r="M231" s="102"/>
      <c r="N231" s="102"/>
      <c r="O231" s="102"/>
      <c r="P231" s="102"/>
      <c r="Q231" s="21"/>
      <c r="R231" s="21"/>
      <c r="S231" s="21"/>
      <c r="T231" s="21"/>
      <c r="U231" s="21"/>
      <c r="V231" s="21"/>
      <c r="W231" s="20"/>
      <c r="X231" s="20"/>
    </row>
    <row r="232" spans="2:24" s="30" customFormat="1" x14ac:dyDescent="0.2">
      <c r="B232" s="31"/>
      <c r="E232" s="23"/>
      <c r="F232" s="199"/>
      <c r="G232" s="199"/>
      <c r="H232" s="102"/>
      <c r="I232" s="102"/>
      <c r="J232" s="102"/>
      <c r="K232" s="102"/>
      <c r="L232" s="102"/>
      <c r="M232" s="102"/>
      <c r="N232" s="102"/>
      <c r="O232" s="102"/>
      <c r="P232" s="102"/>
      <c r="Q232" s="21"/>
      <c r="R232" s="21"/>
      <c r="S232" s="21"/>
      <c r="T232" s="21"/>
      <c r="U232" s="21"/>
      <c r="V232" s="21"/>
      <c r="W232" s="20"/>
      <c r="X232" s="20"/>
    </row>
    <row r="233" spans="2:24" s="30" customFormat="1" x14ac:dyDescent="0.2">
      <c r="B233" s="31"/>
      <c r="E233" s="23"/>
      <c r="F233" s="199"/>
      <c r="G233" s="199"/>
      <c r="H233" s="102"/>
      <c r="I233" s="102"/>
      <c r="J233" s="102"/>
      <c r="K233" s="102"/>
      <c r="L233" s="102"/>
      <c r="M233" s="102"/>
      <c r="N233" s="102"/>
      <c r="O233" s="102"/>
      <c r="P233" s="102"/>
      <c r="Q233" s="21"/>
      <c r="R233" s="21"/>
      <c r="S233" s="21"/>
      <c r="T233" s="21"/>
      <c r="U233" s="21"/>
      <c r="V233" s="21"/>
      <c r="W233" s="20"/>
      <c r="X233" s="20"/>
    </row>
    <row r="234" spans="2:24" s="30" customFormat="1" x14ac:dyDescent="0.2">
      <c r="B234" s="31"/>
      <c r="E234" s="23"/>
      <c r="F234" s="199"/>
      <c r="G234" s="199"/>
      <c r="H234" s="102"/>
      <c r="I234" s="102"/>
      <c r="J234" s="102"/>
      <c r="K234" s="102"/>
      <c r="L234" s="102"/>
      <c r="M234" s="102"/>
      <c r="N234" s="102"/>
      <c r="O234" s="102"/>
      <c r="P234" s="102"/>
      <c r="Q234" s="21"/>
      <c r="R234" s="21"/>
      <c r="S234" s="21"/>
      <c r="T234" s="21"/>
      <c r="U234" s="21"/>
      <c r="V234" s="21"/>
      <c r="W234" s="20"/>
      <c r="X234" s="20"/>
    </row>
    <row r="235" spans="2:24" s="30" customFormat="1" x14ac:dyDescent="0.2">
      <c r="B235" s="31"/>
      <c r="E235" s="23"/>
      <c r="F235" s="199"/>
      <c r="G235" s="199"/>
      <c r="H235" s="102"/>
      <c r="I235" s="102"/>
      <c r="J235" s="102"/>
      <c r="K235" s="102"/>
      <c r="L235" s="102"/>
      <c r="M235" s="102"/>
      <c r="N235" s="102"/>
      <c r="O235" s="102"/>
      <c r="P235" s="102"/>
      <c r="Q235" s="21"/>
      <c r="R235" s="21"/>
      <c r="S235" s="21"/>
      <c r="T235" s="21"/>
      <c r="U235" s="21"/>
      <c r="V235" s="21"/>
      <c r="W235" s="20"/>
      <c r="X235" s="20"/>
    </row>
    <row r="236" spans="2:24" s="30" customFormat="1" x14ac:dyDescent="0.2">
      <c r="B236" s="31"/>
      <c r="E236" s="23"/>
      <c r="F236" s="199"/>
      <c r="G236" s="199"/>
      <c r="H236" s="102"/>
      <c r="I236" s="102"/>
      <c r="J236" s="102"/>
      <c r="K236" s="102"/>
      <c r="L236" s="102"/>
      <c r="M236" s="102"/>
      <c r="N236" s="102"/>
      <c r="O236" s="102"/>
      <c r="P236" s="102"/>
      <c r="Q236" s="21"/>
      <c r="R236" s="21"/>
      <c r="S236" s="21"/>
      <c r="T236" s="21"/>
      <c r="U236" s="21"/>
      <c r="V236" s="21"/>
      <c r="W236" s="20"/>
      <c r="X236" s="20"/>
    </row>
    <row r="237" spans="2:24" s="30" customFormat="1" x14ac:dyDescent="0.2">
      <c r="B237" s="31"/>
      <c r="E237" s="23"/>
      <c r="F237" s="199"/>
      <c r="G237" s="199"/>
      <c r="H237" s="102"/>
      <c r="I237" s="102"/>
      <c r="J237" s="102"/>
      <c r="K237" s="102"/>
      <c r="L237" s="102"/>
      <c r="M237" s="102"/>
      <c r="N237" s="102"/>
      <c r="O237" s="102"/>
      <c r="P237" s="102"/>
      <c r="Q237" s="21"/>
      <c r="R237" s="21"/>
      <c r="S237" s="21"/>
      <c r="T237" s="21"/>
      <c r="U237" s="21"/>
      <c r="V237" s="21"/>
      <c r="W237" s="20"/>
      <c r="X237" s="20"/>
    </row>
    <row r="238" spans="2:24" s="30" customFormat="1" x14ac:dyDescent="0.2">
      <c r="B238" s="31"/>
      <c r="E238" s="23"/>
      <c r="F238" s="199"/>
      <c r="G238" s="199"/>
      <c r="H238" s="102"/>
      <c r="I238" s="102"/>
      <c r="J238" s="102"/>
      <c r="K238" s="102"/>
      <c r="L238" s="102"/>
      <c r="M238" s="102"/>
      <c r="N238" s="102"/>
      <c r="O238" s="102"/>
      <c r="P238" s="102"/>
      <c r="Q238" s="21"/>
      <c r="R238" s="21"/>
      <c r="S238" s="21"/>
      <c r="T238" s="21"/>
      <c r="U238" s="21"/>
      <c r="V238" s="21"/>
      <c r="W238" s="20"/>
      <c r="X238" s="20"/>
    </row>
    <row r="239" spans="2:24" s="30" customFormat="1" x14ac:dyDescent="0.2">
      <c r="B239" s="31"/>
      <c r="E239" s="23"/>
      <c r="F239" s="199"/>
      <c r="G239" s="199"/>
      <c r="H239" s="102"/>
      <c r="I239" s="102"/>
      <c r="J239" s="102"/>
      <c r="K239" s="102"/>
      <c r="L239" s="102"/>
      <c r="M239" s="102"/>
      <c r="N239" s="102"/>
      <c r="O239" s="102"/>
      <c r="P239" s="102"/>
      <c r="Q239" s="21"/>
      <c r="R239" s="21"/>
      <c r="S239" s="21"/>
      <c r="T239" s="21"/>
      <c r="U239" s="21"/>
      <c r="V239" s="21"/>
      <c r="W239" s="20"/>
      <c r="X239" s="20"/>
    </row>
    <row r="240" spans="2:24" s="30" customFormat="1" x14ac:dyDescent="0.2">
      <c r="B240" s="31"/>
      <c r="E240" s="23"/>
      <c r="F240" s="199"/>
      <c r="G240" s="199"/>
      <c r="H240" s="102"/>
      <c r="I240" s="102"/>
      <c r="J240" s="102"/>
      <c r="K240" s="102"/>
      <c r="L240" s="102"/>
      <c r="M240" s="102"/>
      <c r="N240" s="102"/>
      <c r="O240" s="102"/>
      <c r="P240" s="102"/>
      <c r="Q240" s="21"/>
      <c r="R240" s="21"/>
      <c r="S240" s="21"/>
      <c r="T240" s="21"/>
      <c r="U240" s="21"/>
      <c r="V240" s="21"/>
      <c r="W240" s="20"/>
      <c r="X240" s="20"/>
    </row>
    <row r="241" spans="2:24" s="30" customFormat="1" x14ac:dyDescent="0.2">
      <c r="B241" s="31"/>
      <c r="E241" s="23"/>
      <c r="F241" s="199"/>
      <c r="G241" s="199"/>
      <c r="H241" s="102"/>
      <c r="I241" s="102"/>
      <c r="J241" s="102"/>
      <c r="K241" s="102"/>
      <c r="L241" s="102"/>
      <c r="M241" s="102"/>
      <c r="N241" s="102"/>
      <c r="O241" s="102"/>
      <c r="P241" s="102"/>
      <c r="Q241" s="21"/>
      <c r="R241" s="21"/>
      <c r="S241" s="21"/>
      <c r="T241" s="21"/>
      <c r="U241" s="21"/>
      <c r="V241" s="21"/>
      <c r="W241" s="20"/>
      <c r="X241" s="20"/>
    </row>
    <row r="242" spans="2:24" s="30" customFormat="1" x14ac:dyDescent="0.2">
      <c r="B242" s="31"/>
      <c r="E242" s="23"/>
      <c r="F242" s="199"/>
      <c r="G242" s="199"/>
      <c r="H242" s="102"/>
      <c r="I242" s="102"/>
      <c r="J242" s="102"/>
      <c r="K242" s="102"/>
      <c r="L242" s="102"/>
      <c r="M242" s="102"/>
      <c r="N242" s="102"/>
      <c r="O242" s="102"/>
      <c r="P242" s="102"/>
      <c r="Q242" s="21"/>
      <c r="R242" s="21"/>
      <c r="S242" s="21"/>
      <c r="T242" s="21"/>
      <c r="U242" s="21"/>
      <c r="V242" s="21"/>
      <c r="W242" s="20"/>
      <c r="X242" s="20"/>
    </row>
    <row r="243" spans="2:24" s="30" customFormat="1" x14ac:dyDescent="0.2">
      <c r="B243" s="31"/>
      <c r="E243" s="23"/>
      <c r="F243" s="199"/>
      <c r="G243" s="199"/>
      <c r="H243" s="102"/>
      <c r="I243" s="102"/>
      <c r="J243" s="102"/>
      <c r="K243" s="102"/>
      <c r="L243" s="102"/>
      <c r="M243" s="102"/>
      <c r="N243" s="102"/>
      <c r="O243" s="102"/>
      <c r="P243" s="102"/>
      <c r="Q243" s="21"/>
      <c r="R243" s="21"/>
      <c r="S243" s="21"/>
      <c r="T243" s="21"/>
      <c r="U243" s="21"/>
      <c r="V243" s="21"/>
      <c r="W243" s="20"/>
      <c r="X243" s="20"/>
    </row>
    <row r="244" spans="2:24" s="30" customFormat="1" x14ac:dyDescent="0.2">
      <c r="B244" s="31"/>
      <c r="E244" s="23"/>
      <c r="F244" s="199"/>
      <c r="G244" s="199"/>
      <c r="H244" s="102"/>
      <c r="I244" s="102"/>
      <c r="J244" s="102"/>
      <c r="K244" s="102"/>
      <c r="L244" s="102"/>
      <c r="M244" s="102"/>
      <c r="N244" s="102"/>
      <c r="O244" s="102"/>
      <c r="P244" s="102"/>
      <c r="Q244" s="21"/>
      <c r="R244" s="21"/>
      <c r="S244" s="21"/>
      <c r="T244" s="21"/>
      <c r="U244" s="21"/>
      <c r="V244" s="21"/>
      <c r="W244" s="20"/>
      <c r="X244" s="20"/>
    </row>
    <row r="245" spans="2:24" s="30" customFormat="1" x14ac:dyDescent="0.2">
      <c r="B245" s="31"/>
      <c r="E245" s="23"/>
      <c r="F245" s="199"/>
      <c r="G245" s="199"/>
      <c r="H245" s="102"/>
      <c r="I245" s="102"/>
      <c r="J245" s="102"/>
      <c r="K245" s="102"/>
      <c r="L245" s="102"/>
      <c r="M245" s="102"/>
      <c r="N245" s="102"/>
      <c r="O245" s="102"/>
      <c r="P245" s="102"/>
      <c r="Q245" s="21"/>
      <c r="R245" s="21"/>
      <c r="S245" s="21"/>
      <c r="T245" s="21"/>
      <c r="U245" s="21"/>
      <c r="V245" s="21"/>
      <c r="W245" s="20"/>
      <c r="X245" s="20"/>
    </row>
    <row r="246" spans="2:24" s="30" customFormat="1" x14ac:dyDescent="0.2">
      <c r="B246" s="31"/>
      <c r="E246" s="23"/>
      <c r="F246" s="199"/>
      <c r="G246" s="199"/>
      <c r="H246" s="102"/>
      <c r="I246" s="102"/>
      <c r="J246" s="102"/>
      <c r="K246" s="102"/>
      <c r="L246" s="102"/>
      <c r="M246" s="102"/>
      <c r="N246" s="102"/>
      <c r="O246" s="102"/>
      <c r="P246" s="102"/>
      <c r="Q246" s="21"/>
      <c r="R246" s="21"/>
      <c r="S246" s="21"/>
      <c r="T246" s="21"/>
      <c r="U246" s="21"/>
      <c r="V246" s="21"/>
      <c r="W246" s="20"/>
      <c r="X246" s="20"/>
    </row>
    <row r="247" spans="2:24" s="30" customFormat="1" x14ac:dyDescent="0.2">
      <c r="B247" s="31"/>
      <c r="E247" s="23"/>
      <c r="F247" s="199"/>
      <c r="G247" s="199"/>
      <c r="H247" s="102"/>
      <c r="I247" s="102"/>
      <c r="J247" s="102"/>
      <c r="K247" s="102"/>
      <c r="L247" s="102"/>
      <c r="M247" s="102"/>
      <c r="N247" s="102"/>
      <c r="O247" s="102"/>
      <c r="P247" s="102"/>
      <c r="Q247" s="21"/>
      <c r="R247" s="21"/>
      <c r="S247" s="21"/>
      <c r="T247" s="21"/>
      <c r="U247" s="21"/>
      <c r="V247" s="21"/>
      <c r="W247" s="20"/>
      <c r="X247" s="20"/>
    </row>
    <row r="248" spans="2:24" s="30" customFormat="1" x14ac:dyDescent="0.2">
      <c r="B248" s="31"/>
      <c r="E248" s="23"/>
      <c r="F248" s="199"/>
      <c r="G248" s="199"/>
      <c r="H248" s="102"/>
      <c r="I248" s="102"/>
      <c r="J248" s="102"/>
      <c r="K248" s="102"/>
      <c r="L248" s="102"/>
      <c r="M248" s="102"/>
      <c r="N248" s="102"/>
      <c r="O248" s="102"/>
      <c r="P248" s="102"/>
      <c r="Q248" s="21"/>
      <c r="R248" s="21"/>
      <c r="S248" s="21"/>
      <c r="T248" s="21"/>
      <c r="U248" s="21"/>
      <c r="V248" s="21"/>
      <c r="W248" s="20"/>
      <c r="X248" s="20"/>
    </row>
    <row r="249" spans="2:24" s="30" customFormat="1" x14ac:dyDescent="0.2">
      <c r="B249" s="31"/>
      <c r="E249" s="23"/>
      <c r="F249" s="199"/>
      <c r="G249" s="199"/>
      <c r="H249" s="102"/>
      <c r="I249" s="102"/>
      <c r="J249" s="102"/>
      <c r="K249" s="102"/>
      <c r="L249" s="102"/>
      <c r="M249" s="102"/>
      <c r="N249" s="102"/>
      <c r="O249" s="102"/>
      <c r="P249" s="102"/>
      <c r="Q249" s="21"/>
      <c r="R249" s="21"/>
      <c r="S249" s="21"/>
      <c r="T249" s="21"/>
      <c r="U249" s="21"/>
      <c r="V249" s="21"/>
      <c r="W249" s="20"/>
      <c r="X249" s="20"/>
    </row>
    <row r="250" spans="2:24" s="30" customFormat="1" x14ac:dyDescent="0.2">
      <c r="B250" s="31"/>
      <c r="E250" s="23"/>
      <c r="F250" s="199"/>
      <c r="G250" s="199"/>
      <c r="H250" s="102"/>
      <c r="I250" s="102"/>
      <c r="J250" s="102"/>
      <c r="K250" s="102"/>
      <c r="L250" s="102"/>
      <c r="M250" s="102"/>
      <c r="N250" s="102"/>
      <c r="O250" s="102"/>
      <c r="P250" s="102"/>
      <c r="Q250" s="21"/>
      <c r="R250" s="21"/>
      <c r="S250" s="21"/>
      <c r="T250" s="21"/>
      <c r="U250" s="21"/>
      <c r="V250" s="21"/>
      <c r="W250" s="20"/>
      <c r="X250" s="20"/>
    </row>
    <row r="251" spans="2:24" s="30" customFormat="1" x14ac:dyDescent="0.2">
      <c r="B251" s="31"/>
      <c r="E251" s="23"/>
      <c r="F251" s="199"/>
      <c r="G251" s="199"/>
      <c r="H251" s="102"/>
      <c r="I251" s="102"/>
      <c r="J251" s="102"/>
      <c r="K251" s="102"/>
      <c r="L251" s="102"/>
      <c r="M251" s="102"/>
      <c r="N251" s="102"/>
      <c r="O251" s="102"/>
      <c r="P251" s="102"/>
      <c r="Q251" s="21"/>
      <c r="R251" s="21"/>
      <c r="S251" s="21"/>
      <c r="T251" s="21"/>
      <c r="U251" s="21"/>
      <c r="V251" s="21"/>
      <c r="W251" s="20"/>
      <c r="X251" s="20"/>
    </row>
    <row r="252" spans="2:24" s="30" customFormat="1" x14ac:dyDescent="0.2">
      <c r="B252" s="31"/>
      <c r="E252" s="23"/>
      <c r="F252" s="199"/>
      <c r="G252" s="199"/>
      <c r="H252" s="102"/>
      <c r="I252" s="102"/>
      <c r="J252" s="102"/>
      <c r="K252" s="102"/>
      <c r="L252" s="102"/>
      <c r="M252" s="102"/>
      <c r="N252" s="102"/>
      <c r="O252" s="102"/>
      <c r="P252" s="102"/>
      <c r="Q252" s="21"/>
      <c r="R252" s="21"/>
      <c r="S252" s="21"/>
      <c r="T252" s="21"/>
      <c r="U252" s="21"/>
      <c r="V252" s="21"/>
      <c r="W252" s="20"/>
      <c r="X252" s="20"/>
    </row>
    <row r="253" spans="2:24" s="30" customFormat="1" x14ac:dyDescent="0.2">
      <c r="B253" s="31"/>
      <c r="E253" s="23"/>
      <c r="F253" s="199"/>
      <c r="G253" s="199"/>
      <c r="H253" s="102"/>
      <c r="I253" s="102"/>
      <c r="J253" s="102"/>
      <c r="K253" s="102"/>
      <c r="L253" s="102"/>
      <c r="M253" s="102"/>
      <c r="N253" s="102"/>
      <c r="O253" s="102"/>
      <c r="P253" s="102"/>
      <c r="Q253" s="21"/>
      <c r="R253" s="21"/>
      <c r="S253" s="21"/>
      <c r="T253" s="21"/>
      <c r="U253" s="21"/>
      <c r="V253" s="21"/>
      <c r="W253" s="20"/>
      <c r="X253" s="20"/>
    </row>
    <row r="254" spans="2:24" s="30" customFormat="1" x14ac:dyDescent="0.2">
      <c r="B254" s="31"/>
      <c r="E254" s="23"/>
      <c r="F254" s="199"/>
      <c r="G254" s="199"/>
      <c r="H254" s="102"/>
      <c r="I254" s="102"/>
      <c r="J254" s="102"/>
      <c r="K254" s="102"/>
      <c r="L254" s="102"/>
      <c r="M254" s="102"/>
      <c r="N254" s="102"/>
      <c r="O254" s="102"/>
      <c r="P254" s="102"/>
      <c r="Q254" s="21"/>
      <c r="R254" s="21"/>
      <c r="S254" s="21"/>
      <c r="T254" s="21"/>
      <c r="U254" s="21"/>
      <c r="V254" s="21"/>
      <c r="W254" s="20"/>
      <c r="X254" s="20"/>
    </row>
    <row r="255" spans="2:24" s="30" customFormat="1" x14ac:dyDescent="0.2">
      <c r="B255" s="31"/>
      <c r="E255" s="23"/>
      <c r="F255" s="199"/>
      <c r="G255" s="199"/>
      <c r="H255" s="102"/>
      <c r="I255" s="102"/>
      <c r="J255" s="102"/>
      <c r="K255" s="102"/>
      <c r="L255" s="102"/>
      <c r="M255" s="102"/>
      <c r="N255" s="102"/>
      <c r="O255" s="102"/>
      <c r="P255" s="102"/>
      <c r="Q255" s="21"/>
      <c r="R255" s="21"/>
      <c r="S255" s="21"/>
      <c r="T255" s="21"/>
      <c r="U255" s="21"/>
      <c r="V255" s="21"/>
      <c r="W255" s="20"/>
      <c r="X255" s="20"/>
    </row>
    <row r="256" spans="2:24" s="30" customFormat="1" x14ac:dyDescent="0.2">
      <c r="B256" s="31"/>
      <c r="E256" s="23"/>
      <c r="F256" s="199"/>
      <c r="G256" s="199"/>
      <c r="H256" s="102"/>
      <c r="I256" s="102"/>
      <c r="J256" s="102"/>
      <c r="K256" s="102"/>
      <c r="L256" s="102"/>
      <c r="M256" s="102"/>
      <c r="N256" s="102"/>
      <c r="O256" s="102"/>
      <c r="P256" s="102"/>
      <c r="Q256" s="21"/>
      <c r="R256" s="21"/>
      <c r="S256" s="21"/>
      <c r="T256" s="21"/>
      <c r="U256" s="21"/>
      <c r="V256" s="21"/>
      <c r="W256" s="20"/>
      <c r="X256" s="20"/>
    </row>
    <row r="257" spans="2:24" s="30" customFormat="1" x14ac:dyDescent="0.2">
      <c r="B257" s="31"/>
      <c r="E257" s="23"/>
      <c r="F257" s="199"/>
      <c r="G257" s="199"/>
      <c r="H257" s="102"/>
      <c r="I257" s="102"/>
      <c r="J257" s="102"/>
      <c r="K257" s="102"/>
      <c r="L257" s="102"/>
      <c r="M257" s="102"/>
      <c r="N257" s="102"/>
      <c r="O257" s="102"/>
      <c r="P257" s="102"/>
      <c r="Q257" s="21"/>
      <c r="R257" s="21"/>
      <c r="S257" s="21"/>
      <c r="T257" s="21"/>
      <c r="U257" s="21"/>
      <c r="V257" s="21"/>
      <c r="W257" s="20"/>
      <c r="X257" s="20"/>
    </row>
    <row r="258" spans="2:24" s="30" customFormat="1" x14ac:dyDescent="0.2">
      <c r="B258" s="31"/>
      <c r="E258" s="23"/>
      <c r="F258" s="199"/>
      <c r="G258" s="199"/>
      <c r="H258" s="102"/>
      <c r="I258" s="102"/>
      <c r="J258" s="102"/>
      <c r="K258" s="102"/>
      <c r="L258" s="102"/>
      <c r="M258" s="102"/>
      <c r="N258" s="102"/>
      <c r="O258" s="102"/>
      <c r="P258" s="102"/>
      <c r="Q258" s="21"/>
      <c r="R258" s="21"/>
      <c r="S258" s="21"/>
      <c r="T258" s="21"/>
      <c r="U258" s="21"/>
      <c r="V258" s="21"/>
      <c r="W258" s="20"/>
      <c r="X258" s="20"/>
    </row>
    <row r="259" spans="2:24" s="30" customFormat="1" x14ac:dyDescent="0.2">
      <c r="B259" s="31"/>
      <c r="E259" s="23"/>
      <c r="F259" s="199"/>
      <c r="G259" s="199"/>
      <c r="H259" s="102"/>
      <c r="I259" s="102"/>
      <c r="J259" s="102"/>
      <c r="K259" s="102"/>
      <c r="L259" s="102"/>
      <c r="M259" s="102"/>
      <c r="N259" s="102"/>
      <c r="O259" s="102"/>
      <c r="P259" s="102"/>
      <c r="Q259" s="21"/>
      <c r="R259" s="21"/>
      <c r="S259" s="21"/>
      <c r="T259" s="21"/>
      <c r="U259" s="21"/>
      <c r="V259" s="21"/>
      <c r="W259" s="20"/>
      <c r="X259" s="20"/>
    </row>
    <row r="260" spans="2:24" s="30" customFormat="1" x14ac:dyDescent="0.2">
      <c r="B260" s="31"/>
      <c r="E260" s="23"/>
      <c r="F260" s="199"/>
      <c r="G260" s="199"/>
      <c r="H260" s="102"/>
      <c r="I260" s="102"/>
      <c r="J260" s="102"/>
      <c r="K260" s="102"/>
      <c r="L260" s="102"/>
      <c r="M260" s="102"/>
      <c r="N260" s="102"/>
      <c r="O260" s="102"/>
      <c r="P260" s="102"/>
      <c r="Q260" s="21"/>
      <c r="R260" s="21"/>
      <c r="S260" s="21"/>
      <c r="T260" s="21"/>
      <c r="U260" s="21"/>
      <c r="V260" s="21"/>
      <c r="W260" s="20"/>
      <c r="X260" s="20"/>
    </row>
    <row r="261" spans="2:24" s="30" customFormat="1" x14ac:dyDescent="0.2">
      <c r="B261" s="31"/>
      <c r="E261" s="23"/>
      <c r="F261" s="199"/>
      <c r="G261" s="199"/>
      <c r="H261" s="102"/>
      <c r="I261" s="102"/>
      <c r="J261" s="102"/>
      <c r="K261" s="102"/>
      <c r="L261" s="102"/>
      <c r="M261" s="102"/>
      <c r="N261" s="102"/>
      <c r="O261" s="102"/>
      <c r="P261" s="102"/>
      <c r="Q261" s="21"/>
      <c r="R261" s="21"/>
      <c r="S261" s="21"/>
      <c r="T261" s="21"/>
      <c r="U261" s="21"/>
      <c r="V261" s="21"/>
      <c r="W261" s="20"/>
      <c r="X261" s="20"/>
    </row>
    <row r="262" spans="2:24" s="30" customFormat="1" x14ac:dyDescent="0.2">
      <c r="B262" s="31"/>
      <c r="E262" s="23"/>
      <c r="F262" s="199"/>
      <c r="G262" s="199"/>
      <c r="H262" s="102"/>
      <c r="I262" s="102"/>
      <c r="J262" s="102"/>
      <c r="K262" s="102"/>
      <c r="L262" s="102"/>
      <c r="M262" s="102"/>
      <c r="N262" s="102"/>
      <c r="O262" s="102"/>
      <c r="P262" s="102"/>
      <c r="Q262" s="21"/>
      <c r="R262" s="21"/>
      <c r="S262" s="21"/>
      <c r="T262" s="21"/>
      <c r="U262" s="21"/>
      <c r="V262" s="21"/>
      <c r="W262" s="20"/>
      <c r="X262" s="20"/>
    </row>
    <row r="263" spans="2:24" s="30" customFormat="1" x14ac:dyDescent="0.2">
      <c r="B263" s="31"/>
      <c r="E263" s="23"/>
      <c r="F263" s="199"/>
      <c r="G263" s="199"/>
      <c r="H263" s="102"/>
      <c r="I263" s="102"/>
      <c r="J263" s="102"/>
      <c r="K263" s="102"/>
      <c r="L263" s="102"/>
      <c r="M263" s="102"/>
      <c r="N263" s="102"/>
      <c r="O263" s="102"/>
      <c r="P263" s="102"/>
      <c r="Q263" s="21"/>
      <c r="R263" s="21"/>
      <c r="S263" s="21"/>
      <c r="T263" s="21"/>
      <c r="U263" s="21"/>
      <c r="V263" s="21"/>
      <c r="W263" s="20"/>
      <c r="X263" s="20"/>
    </row>
    <row r="264" spans="2:24" s="30" customFormat="1" x14ac:dyDescent="0.2">
      <c r="B264" s="31"/>
      <c r="E264" s="23"/>
      <c r="F264" s="199"/>
      <c r="G264" s="199"/>
      <c r="H264" s="102"/>
      <c r="I264" s="102"/>
      <c r="J264" s="102"/>
      <c r="K264" s="102"/>
      <c r="L264" s="102"/>
      <c r="M264" s="102"/>
      <c r="N264" s="102"/>
      <c r="O264" s="102"/>
      <c r="P264" s="102"/>
      <c r="Q264" s="21"/>
      <c r="R264" s="21"/>
      <c r="S264" s="21"/>
      <c r="T264" s="21"/>
      <c r="U264" s="21"/>
      <c r="V264" s="21"/>
      <c r="W264" s="20"/>
      <c r="X264" s="20"/>
    </row>
    <row r="265" spans="2:24" s="30" customFormat="1" x14ac:dyDescent="0.2">
      <c r="B265" s="31"/>
      <c r="E265" s="23"/>
      <c r="F265" s="199"/>
      <c r="G265" s="199"/>
      <c r="H265" s="102"/>
      <c r="I265" s="102"/>
      <c r="J265" s="102"/>
      <c r="K265" s="102"/>
      <c r="L265" s="102"/>
      <c r="M265" s="102"/>
      <c r="N265" s="102"/>
      <c r="O265" s="102"/>
      <c r="P265" s="102"/>
      <c r="Q265" s="21"/>
      <c r="R265" s="21"/>
      <c r="S265" s="21"/>
      <c r="T265" s="21"/>
      <c r="U265" s="21"/>
      <c r="V265" s="21"/>
      <c r="W265" s="20"/>
      <c r="X265" s="20"/>
    </row>
    <row r="266" spans="2:24" s="30" customFormat="1" x14ac:dyDescent="0.2">
      <c r="B266" s="31"/>
      <c r="E266" s="23"/>
      <c r="F266" s="199"/>
      <c r="G266" s="199"/>
      <c r="H266" s="102"/>
      <c r="I266" s="102"/>
      <c r="J266" s="102"/>
      <c r="K266" s="102"/>
      <c r="L266" s="102"/>
      <c r="M266" s="102"/>
      <c r="N266" s="102"/>
      <c r="O266" s="102"/>
      <c r="P266" s="102"/>
      <c r="Q266" s="21"/>
      <c r="R266" s="21"/>
      <c r="S266" s="21"/>
      <c r="T266" s="21"/>
      <c r="U266" s="21"/>
      <c r="V266" s="21"/>
      <c r="W266" s="20"/>
      <c r="X266" s="20"/>
    </row>
    <row r="267" spans="2:24" s="30" customFormat="1" x14ac:dyDescent="0.2">
      <c r="B267" s="31"/>
      <c r="E267" s="23"/>
      <c r="F267" s="199"/>
      <c r="G267" s="199"/>
      <c r="H267" s="102"/>
      <c r="I267" s="102"/>
      <c r="J267" s="102"/>
      <c r="K267" s="102"/>
      <c r="L267" s="102"/>
      <c r="M267" s="102"/>
      <c r="N267" s="102"/>
      <c r="O267" s="102"/>
      <c r="P267" s="102"/>
      <c r="Q267" s="21"/>
      <c r="R267" s="21"/>
      <c r="S267" s="21"/>
      <c r="T267" s="21"/>
      <c r="U267" s="21"/>
      <c r="V267" s="21"/>
      <c r="W267" s="20"/>
      <c r="X267" s="20"/>
    </row>
    <row r="268" spans="2:24" s="30" customFormat="1" x14ac:dyDescent="0.2">
      <c r="B268" s="31"/>
      <c r="E268" s="23"/>
      <c r="F268" s="199"/>
      <c r="G268" s="199"/>
      <c r="H268" s="102"/>
      <c r="I268" s="102"/>
      <c r="J268" s="102"/>
      <c r="K268" s="102"/>
      <c r="L268" s="102"/>
      <c r="M268" s="102"/>
      <c r="N268" s="102"/>
      <c r="O268" s="102"/>
      <c r="P268" s="102"/>
      <c r="Q268" s="21"/>
      <c r="R268" s="21"/>
      <c r="S268" s="21"/>
      <c r="T268" s="21"/>
      <c r="U268" s="21"/>
      <c r="V268" s="21"/>
      <c r="W268" s="20"/>
      <c r="X268" s="20"/>
    </row>
    <row r="269" spans="2:24" s="30" customFormat="1" x14ac:dyDescent="0.2">
      <c r="B269" s="31"/>
      <c r="E269" s="23"/>
      <c r="F269" s="199"/>
      <c r="G269" s="199"/>
      <c r="H269" s="102"/>
      <c r="I269" s="102"/>
      <c r="J269" s="102"/>
      <c r="K269" s="102"/>
      <c r="L269" s="102"/>
      <c r="M269" s="102"/>
      <c r="N269" s="102"/>
      <c r="O269" s="102"/>
      <c r="P269" s="102"/>
      <c r="Q269" s="21"/>
      <c r="R269" s="21"/>
      <c r="S269" s="21"/>
      <c r="T269" s="21"/>
      <c r="U269" s="21"/>
      <c r="V269" s="21"/>
      <c r="W269" s="20"/>
      <c r="X269" s="20"/>
    </row>
    <row r="270" spans="2:24" s="30" customFormat="1" x14ac:dyDescent="0.2">
      <c r="B270" s="31"/>
      <c r="E270" s="23"/>
      <c r="F270" s="199"/>
      <c r="G270" s="199"/>
      <c r="H270" s="102"/>
      <c r="I270" s="102"/>
      <c r="J270" s="102"/>
      <c r="K270" s="102"/>
      <c r="L270" s="102"/>
      <c r="M270" s="102"/>
      <c r="N270" s="102"/>
      <c r="O270" s="102"/>
      <c r="P270" s="102"/>
      <c r="Q270" s="21"/>
      <c r="R270" s="21"/>
      <c r="S270" s="21"/>
      <c r="T270" s="21"/>
      <c r="U270" s="21"/>
      <c r="V270" s="21"/>
      <c r="W270" s="20"/>
      <c r="X270" s="20"/>
    </row>
    <row r="271" spans="2:24" s="30" customFormat="1" x14ac:dyDescent="0.2">
      <c r="B271" s="31"/>
      <c r="E271" s="23"/>
      <c r="F271" s="199"/>
      <c r="G271" s="199"/>
      <c r="H271" s="102"/>
      <c r="I271" s="102"/>
      <c r="J271" s="102"/>
      <c r="K271" s="102"/>
      <c r="L271" s="102"/>
      <c r="M271" s="102"/>
      <c r="N271" s="102"/>
      <c r="O271" s="102"/>
      <c r="P271" s="102"/>
      <c r="Q271" s="21"/>
      <c r="R271" s="21"/>
      <c r="S271" s="21"/>
      <c r="T271" s="21"/>
      <c r="U271" s="21"/>
      <c r="V271" s="21"/>
      <c r="W271" s="20"/>
      <c r="X271" s="20"/>
    </row>
    <row r="272" spans="2:24" s="30" customFormat="1" x14ac:dyDescent="0.2">
      <c r="B272" s="31"/>
      <c r="E272" s="23"/>
      <c r="F272" s="199"/>
      <c r="G272" s="199"/>
      <c r="H272" s="102"/>
      <c r="I272" s="102"/>
      <c r="J272" s="102"/>
      <c r="K272" s="102"/>
      <c r="L272" s="102"/>
      <c r="M272" s="102"/>
      <c r="N272" s="102"/>
      <c r="O272" s="102"/>
      <c r="P272" s="102"/>
      <c r="Q272" s="21"/>
      <c r="R272" s="21"/>
      <c r="S272" s="21"/>
      <c r="T272" s="21"/>
      <c r="U272" s="21"/>
      <c r="V272" s="21"/>
      <c r="W272" s="20"/>
      <c r="X272" s="20"/>
    </row>
    <row r="273" spans="2:24" s="30" customFormat="1" x14ac:dyDescent="0.2">
      <c r="B273" s="31"/>
      <c r="E273" s="23"/>
      <c r="F273" s="199"/>
      <c r="G273" s="199"/>
      <c r="H273" s="102"/>
      <c r="I273" s="102"/>
      <c r="J273" s="102"/>
      <c r="K273" s="102"/>
      <c r="L273" s="102"/>
      <c r="M273" s="102"/>
      <c r="N273" s="102"/>
      <c r="O273" s="102"/>
      <c r="P273" s="102"/>
      <c r="Q273" s="21"/>
      <c r="R273" s="21"/>
      <c r="S273" s="21"/>
      <c r="T273" s="21"/>
      <c r="U273" s="21"/>
      <c r="V273" s="21"/>
      <c r="W273" s="20"/>
      <c r="X273" s="20"/>
    </row>
    <row r="274" spans="2:24" s="30" customFormat="1" x14ac:dyDescent="0.2">
      <c r="B274" s="31"/>
      <c r="E274" s="23"/>
      <c r="F274" s="199"/>
      <c r="G274" s="199"/>
      <c r="H274" s="102"/>
      <c r="I274" s="102"/>
      <c r="J274" s="102"/>
      <c r="K274" s="102"/>
      <c r="L274" s="102"/>
      <c r="M274" s="102"/>
      <c r="N274" s="102"/>
      <c r="O274" s="102"/>
      <c r="P274" s="102"/>
      <c r="Q274" s="21"/>
      <c r="R274" s="21"/>
      <c r="S274" s="21"/>
      <c r="T274" s="21"/>
      <c r="U274" s="21"/>
      <c r="V274" s="21"/>
      <c r="W274" s="20"/>
      <c r="X274" s="20"/>
    </row>
    <row r="275" spans="2:24" s="30" customFormat="1" x14ac:dyDescent="0.2">
      <c r="B275" s="31"/>
      <c r="E275" s="23"/>
      <c r="F275" s="199"/>
      <c r="G275" s="199"/>
      <c r="H275" s="102"/>
      <c r="I275" s="102"/>
      <c r="J275" s="102"/>
      <c r="K275" s="102"/>
      <c r="L275" s="102"/>
      <c r="M275" s="102"/>
      <c r="N275" s="102"/>
      <c r="O275" s="102"/>
      <c r="P275" s="102"/>
      <c r="Q275" s="21"/>
      <c r="R275" s="21"/>
      <c r="S275" s="21"/>
      <c r="T275" s="21"/>
      <c r="U275" s="21"/>
      <c r="V275" s="21"/>
      <c r="W275" s="20"/>
      <c r="X275" s="20"/>
    </row>
    <row r="276" spans="2:24" s="30" customFormat="1" x14ac:dyDescent="0.2">
      <c r="B276" s="31"/>
      <c r="E276" s="23"/>
      <c r="F276" s="199"/>
      <c r="G276" s="199"/>
      <c r="H276" s="102"/>
      <c r="I276" s="102"/>
      <c r="J276" s="102"/>
      <c r="K276" s="102"/>
      <c r="L276" s="102"/>
      <c r="M276" s="102"/>
      <c r="N276" s="102"/>
      <c r="O276" s="102"/>
      <c r="P276" s="102"/>
      <c r="Q276" s="21"/>
      <c r="R276" s="21"/>
      <c r="S276" s="21"/>
      <c r="T276" s="21"/>
      <c r="U276" s="21"/>
      <c r="V276" s="21"/>
      <c r="W276" s="20"/>
      <c r="X276" s="20"/>
    </row>
    <row r="277" spans="2:24" s="30" customFormat="1" x14ac:dyDescent="0.2">
      <c r="B277" s="31"/>
      <c r="E277" s="23"/>
      <c r="F277" s="199"/>
      <c r="G277" s="199"/>
      <c r="H277" s="102"/>
      <c r="I277" s="102"/>
      <c r="J277" s="102"/>
      <c r="K277" s="102"/>
      <c r="L277" s="102"/>
      <c r="M277" s="102"/>
      <c r="N277" s="102"/>
      <c r="O277" s="102"/>
      <c r="P277" s="102"/>
      <c r="Q277" s="21"/>
      <c r="R277" s="21"/>
      <c r="S277" s="21"/>
      <c r="T277" s="21"/>
      <c r="U277" s="21"/>
      <c r="V277" s="21"/>
      <c r="W277" s="20"/>
      <c r="X277" s="20"/>
    </row>
    <row r="278" spans="2:24" s="30" customFormat="1" x14ac:dyDescent="0.2">
      <c r="B278" s="31"/>
      <c r="E278" s="23"/>
      <c r="F278" s="199"/>
      <c r="G278" s="199"/>
      <c r="H278" s="102"/>
      <c r="I278" s="102"/>
      <c r="J278" s="102"/>
      <c r="K278" s="102"/>
      <c r="L278" s="102"/>
      <c r="M278" s="102"/>
      <c r="N278" s="102"/>
      <c r="O278" s="102"/>
      <c r="P278" s="102"/>
      <c r="Q278" s="21"/>
      <c r="R278" s="21"/>
      <c r="S278" s="21"/>
      <c r="T278" s="21"/>
      <c r="U278" s="21"/>
      <c r="V278" s="21"/>
      <c r="W278" s="20"/>
      <c r="X278" s="20"/>
    </row>
    <row r="279" spans="2:24" s="30" customFormat="1" x14ac:dyDescent="0.2">
      <c r="B279" s="31"/>
      <c r="E279" s="23"/>
      <c r="F279" s="199"/>
      <c r="G279" s="199"/>
      <c r="H279" s="102"/>
      <c r="I279" s="102"/>
      <c r="J279" s="102"/>
      <c r="K279" s="102"/>
      <c r="L279" s="102"/>
      <c r="M279" s="102"/>
      <c r="N279" s="102"/>
      <c r="O279" s="102"/>
      <c r="P279" s="102"/>
      <c r="Q279" s="21"/>
      <c r="R279" s="21"/>
      <c r="S279" s="21"/>
      <c r="T279" s="21"/>
      <c r="U279" s="21"/>
      <c r="V279" s="21"/>
      <c r="W279" s="20"/>
      <c r="X279" s="20"/>
    </row>
    <row r="280" spans="2:24" s="30" customFormat="1" x14ac:dyDescent="0.2">
      <c r="B280" s="31"/>
      <c r="E280" s="23"/>
      <c r="F280" s="199"/>
      <c r="G280" s="199"/>
      <c r="H280" s="102"/>
      <c r="I280" s="102"/>
      <c r="J280" s="102"/>
      <c r="K280" s="102"/>
      <c r="L280" s="102"/>
      <c r="M280" s="102"/>
      <c r="N280" s="102"/>
      <c r="O280" s="102"/>
      <c r="P280" s="102"/>
      <c r="Q280" s="21"/>
      <c r="R280" s="21"/>
      <c r="S280" s="21"/>
      <c r="T280" s="21"/>
      <c r="U280" s="21"/>
      <c r="V280" s="21"/>
      <c r="W280" s="20"/>
      <c r="X280" s="20"/>
    </row>
    <row r="281" spans="2:24" s="30" customFormat="1" x14ac:dyDescent="0.2">
      <c r="B281" s="31"/>
      <c r="E281" s="23"/>
      <c r="F281" s="199"/>
      <c r="G281" s="199"/>
      <c r="H281" s="102"/>
      <c r="I281" s="102"/>
      <c r="J281" s="102"/>
      <c r="K281" s="102"/>
      <c r="L281" s="102"/>
      <c r="M281" s="102"/>
      <c r="N281" s="102"/>
      <c r="O281" s="102"/>
      <c r="P281" s="102"/>
      <c r="Q281" s="21"/>
      <c r="R281" s="21"/>
      <c r="S281" s="21"/>
      <c r="T281" s="21"/>
      <c r="U281" s="21"/>
      <c r="V281" s="21"/>
      <c r="W281" s="20"/>
      <c r="X281" s="20"/>
    </row>
    <row r="282" spans="2:24" s="30" customFormat="1" x14ac:dyDescent="0.2">
      <c r="B282" s="31"/>
      <c r="E282" s="23"/>
      <c r="F282" s="199"/>
      <c r="G282" s="199"/>
      <c r="H282" s="102"/>
      <c r="I282" s="102"/>
      <c r="J282" s="102"/>
      <c r="K282" s="102"/>
      <c r="L282" s="102"/>
      <c r="M282" s="102"/>
      <c r="N282" s="102"/>
      <c r="O282" s="102"/>
      <c r="P282" s="102"/>
      <c r="Q282" s="21"/>
      <c r="R282" s="21"/>
      <c r="S282" s="21"/>
      <c r="T282" s="21"/>
      <c r="U282" s="21"/>
      <c r="V282" s="21"/>
      <c r="W282" s="20"/>
      <c r="X282" s="20"/>
    </row>
    <row r="283" spans="2:24" s="30" customFormat="1" x14ac:dyDescent="0.2">
      <c r="B283" s="31"/>
      <c r="E283" s="23"/>
      <c r="F283" s="199"/>
      <c r="G283" s="199"/>
      <c r="H283" s="102"/>
      <c r="I283" s="102"/>
      <c r="J283" s="102"/>
      <c r="K283" s="102"/>
      <c r="L283" s="102"/>
      <c r="M283" s="102"/>
      <c r="N283" s="102"/>
      <c r="O283" s="102"/>
      <c r="P283" s="102"/>
      <c r="Q283" s="21"/>
      <c r="R283" s="21"/>
      <c r="S283" s="21"/>
      <c r="T283" s="21"/>
      <c r="U283" s="21"/>
      <c r="V283" s="21"/>
      <c r="W283" s="20"/>
      <c r="X283" s="20"/>
    </row>
    <row r="284" spans="2:24" s="30" customFormat="1" x14ac:dyDescent="0.2">
      <c r="B284" s="31"/>
      <c r="E284" s="23"/>
      <c r="F284" s="199"/>
      <c r="G284" s="199"/>
      <c r="H284" s="102"/>
      <c r="I284" s="102"/>
      <c r="J284" s="102"/>
      <c r="K284" s="102"/>
      <c r="L284" s="102"/>
      <c r="M284" s="102"/>
      <c r="N284" s="102"/>
      <c r="O284" s="102"/>
      <c r="P284" s="102"/>
      <c r="Q284" s="21"/>
      <c r="R284" s="21"/>
      <c r="S284" s="21"/>
      <c r="T284" s="21"/>
      <c r="U284" s="21"/>
      <c r="V284" s="21"/>
      <c r="W284" s="20"/>
      <c r="X284" s="20"/>
    </row>
    <row r="285" spans="2:24" s="30" customFormat="1" x14ac:dyDescent="0.2">
      <c r="B285" s="31"/>
      <c r="E285" s="23"/>
      <c r="F285" s="199"/>
      <c r="G285" s="199"/>
      <c r="H285" s="102"/>
      <c r="I285" s="102"/>
      <c r="J285" s="102"/>
      <c r="K285" s="102"/>
      <c r="L285" s="102"/>
      <c r="M285" s="102"/>
      <c r="N285" s="102"/>
      <c r="O285" s="102"/>
      <c r="P285" s="102"/>
      <c r="Q285" s="21"/>
      <c r="R285" s="21"/>
      <c r="S285" s="21"/>
      <c r="T285" s="21"/>
      <c r="U285" s="21"/>
      <c r="V285" s="21"/>
      <c r="W285" s="20"/>
      <c r="X285" s="20"/>
    </row>
    <row r="286" spans="2:24" s="30" customFormat="1" x14ac:dyDescent="0.2">
      <c r="B286" s="31"/>
      <c r="E286" s="23"/>
      <c r="F286" s="199"/>
      <c r="G286" s="199"/>
      <c r="H286" s="102"/>
      <c r="I286" s="102"/>
      <c r="J286" s="102"/>
      <c r="K286" s="102"/>
      <c r="L286" s="102"/>
      <c r="M286" s="102"/>
      <c r="N286" s="102"/>
      <c r="O286" s="102"/>
      <c r="P286" s="102"/>
      <c r="Q286" s="21"/>
      <c r="R286" s="21"/>
      <c r="S286" s="21"/>
      <c r="T286" s="21"/>
      <c r="U286" s="21"/>
      <c r="V286" s="21"/>
      <c r="W286" s="20"/>
      <c r="X286" s="20"/>
    </row>
    <row r="287" spans="2:24" s="30" customFormat="1" x14ac:dyDescent="0.2">
      <c r="B287" s="31"/>
      <c r="E287" s="23"/>
      <c r="F287" s="199"/>
      <c r="G287" s="199"/>
      <c r="H287" s="102"/>
      <c r="I287" s="102"/>
      <c r="J287" s="102"/>
      <c r="K287" s="102"/>
      <c r="L287" s="102"/>
      <c r="M287" s="102"/>
      <c r="N287" s="102"/>
      <c r="O287" s="102"/>
      <c r="P287" s="102"/>
      <c r="Q287" s="21"/>
      <c r="R287" s="21"/>
      <c r="S287" s="21"/>
      <c r="T287" s="21"/>
      <c r="U287" s="21"/>
      <c r="V287" s="21"/>
      <c r="W287" s="20"/>
      <c r="X287" s="20"/>
    </row>
    <row r="288" spans="2:24" s="30" customFormat="1" x14ac:dyDescent="0.2">
      <c r="B288" s="31"/>
      <c r="E288" s="23"/>
      <c r="F288" s="199"/>
      <c r="G288" s="199"/>
      <c r="H288" s="102"/>
      <c r="I288" s="102"/>
      <c r="J288" s="102"/>
      <c r="K288" s="102"/>
      <c r="L288" s="102"/>
      <c r="M288" s="102"/>
      <c r="N288" s="102"/>
      <c r="O288" s="102"/>
      <c r="P288" s="102"/>
      <c r="Q288" s="21"/>
      <c r="R288" s="21"/>
      <c r="S288" s="21"/>
      <c r="T288" s="21"/>
      <c r="U288" s="21"/>
      <c r="V288" s="21"/>
      <c r="W288" s="20"/>
      <c r="X288" s="20"/>
    </row>
    <row r="289" spans="2:24" s="30" customFormat="1" x14ac:dyDescent="0.2">
      <c r="B289" s="31"/>
      <c r="E289" s="23"/>
      <c r="F289" s="199"/>
      <c r="G289" s="199"/>
      <c r="H289" s="102"/>
      <c r="I289" s="102"/>
      <c r="J289" s="102"/>
      <c r="K289" s="102"/>
      <c r="L289" s="102"/>
      <c r="M289" s="102"/>
      <c r="N289" s="102"/>
      <c r="O289" s="102"/>
      <c r="P289" s="102"/>
      <c r="Q289" s="21"/>
      <c r="R289" s="21"/>
      <c r="S289" s="21"/>
      <c r="T289" s="21"/>
      <c r="U289" s="21"/>
      <c r="V289" s="21"/>
      <c r="W289" s="20"/>
      <c r="X289" s="20"/>
    </row>
    <row r="290" spans="2:24" s="30" customFormat="1" x14ac:dyDescent="0.2">
      <c r="B290" s="31"/>
      <c r="E290" s="23"/>
      <c r="F290" s="199"/>
      <c r="G290" s="199"/>
      <c r="H290" s="102"/>
      <c r="I290" s="102"/>
      <c r="J290" s="102"/>
      <c r="K290" s="102"/>
      <c r="L290" s="102"/>
      <c r="M290" s="102"/>
      <c r="N290" s="102"/>
      <c r="O290" s="102"/>
      <c r="P290" s="102"/>
      <c r="Q290" s="21"/>
      <c r="R290" s="21"/>
      <c r="S290" s="21"/>
      <c r="T290" s="21"/>
      <c r="U290" s="21"/>
      <c r="V290" s="21"/>
      <c r="W290" s="20"/>
      <c r="X290" s="20"/>
    </row>
    <row r="291" spans="2:24" s="30" customFormat="1" x14ac:dyDescent="0.2">
      <c r="B291" s="31"/>
      <c r="E291" s="23"/>
      <c r="F291" s="199"/>
      <c r="G291" s="199"/>
      <c r="H291" s="102"/>
      <c r="I291" s="102"/>
      <c r="J291" s="102"/>
      <c r="K291" s="102"/>
      <c r="L291" s="102"/>
      <c r="M291" s="102"/>
      <c r="N291" s="102"/>
      <c r="O291" s="102"/>
      <c r="P291" s="102"/>
      <c r="Q291" s="21"/>
      <c r="R291" s="21"/>
      <c r="S291" s="21"/>
      <c r="T291" s="21"/>
      <c r="U291" s="21"/>
      <c r="V291" s="21"/>
      <c r="W291" s="20"/>
      <c r="X291" s="20"/>
    </row>
    <row r="292" spans="2:24" s="30" customFormat="1" x14ac:dyDescent="0.2">
      <c r="B292" s="31"/>
      <c r="E292" s="23"/>
      <c r="F292" s="199"/>
      <c r="G292" s="199"/>
      <c r="H292" s="102"/>
      <c r="I292" s="102"/>
      <c r="J292" s="102"/>
      <c r="K292" s="102"/>
      <c r="L292" s="102"/>
      <c r="M292" s="102"/>
      <c r="N292" s="102"/>
      <c r="O292" s="102"/>
      <c r="P292" s="102"/>
      <c r="Q292" s="21"/>
      <c r="R292" s="21"/>
      <c r="S292" s="21"/>
      <c r="T292" s="21"/>
      <c r="U292" s="21"/>
      <c r="V292" s="21"/>
      <c r="W292" s="20"/>
      <c r="X292" s="20"/>
    </row>
    <row r="293" spans="2:24" s="30" customFormat="1" x14ac:dyDescent="0.2">
      <c r="B293" s="31"/>
      <c r="E293" s="23"/>
      <c r="F293" s="199"/>
      <c r="G293" s="199"/>
      <c r="H293" s="102"/>
      <c r="I293" s="102"/>
      <c r="J293" s="102"/>
      <c r="K293" s="102"/>
      <c r="L293" s="102"/>
      <c r="M293" s="102"/>
      <c r="N293" s="102"/>
      <c r="O293" s="102"/>
      <c r="P293" s="102"/>
      <c r="Q293" s="21"/>
      <c r="R293" s="21"/>
      <c r="S293" s="21"/>
      <c r="T293" s="21"/>
      <c r="U293" s="21"/>
      <c r="V293" s="21"/>
      <c r="W293" s="20"/>
      <c r="X293" s="20"/>
    </row>
    <row r="294" spans="2:24" s="30" customFormat="1" x14ac:dyDescent="0.2">
      <c r="B294" s="31"/>
      <c r="E294" s="23"/>
      <c r="F294" s="199"/>
      <c r="G294" s="199"/>
      <c r="H294" s="102"/>
      <c r="I294" s="102"/>
      <c r="J294" s="102"/>
      <c r="K294" s="102"/>
      <c r="L294" s="102"/>
      <c r="M294" s="102"/>
      <c r="N294" s="102"/>
      <c r="O294" s="102"/>
      <c r="P294" s="102"/>
      <c r="Q294" s="21"/>
      <c r="R294" s="21"/>
      <c r="S294" s="21"/>
      <c r="T294" s="21"/>
      <c r="U294" s="21"/>
      <c r="V294" s="21"/>
      <c r="W294" s="20"/>
      <c r="X294" s="20"/>
    </row>
    <row r="295" spans="2:24" s="30" customFormat="1" x14ac:dyDescent="0.2">
      <c r="B295" s="31"/>
      <c r="E295" s="23"/>
      <c r="F295" s="199"/>
      <c r="G295" s="199"/>
      <c r="H295" s="102"/>
      <c r="I295" s="102"/>
      <c r="J295" s="102"/>
      <c r="K295" s="102"/>
      <c r="L295" s="102"/>
      <c r="M295" s="102"/>
      <c r="N295" s="102"/>
      <c r="O295" s="102"/>
      <c r="P295" s="102"/>
      <c r="Q295" s="21"/>
      <c r="R295" s="21"/>
      <c r="S295" s="21"/>
      <c r="T295" s="21"/>
      <c r="U295" s="21"/>
      <c r="V295" s="21"/>
      <c r="W295" s="20"/>
      <c r="X295" s="20"/>
    </row>
    <row r="296" spans="2:24" s="30" customFormat="1" x14ac:dyDescent="0.2">
      <c r="B296" s="31"/>
      <c r="E296" s="23"/>
      <c r="F296" s="199"/>
      <c r="G296" s="199"/>
      <c r="H296" s="102"/>
      <c r="I296" s="102"/>
      <c r="J296" s="102"/>
      <c r="K296" s="102"/>
      <c r="L296" s="102"/>
      <c r="M296" s="102"/>
      <c r="N296" s="102"/>
      <c r="O296" s="102"/>
      <c r="P296" s="102"/>
      <c r="Q296" s="21"/>
      <c r="R296" s="21"/>
      <c r="S296" s="21"/>
      <c r="T296" s="21"/>
      <c r="U296" s="21"/>
      <c r="V296" s="21"/>
      <c r="W296" s="20"/>
      <c r="X296" s="20"/>
    </row>
    <row r="297" spans="2:24" s="30" customFormat="1" x14ac:dyDescent="0.2">
      <c r="B297" s="31"/>
      <c r="E297" s="23"/>
      <c r="F297" s="199"/>
      <c r="G297" s="199"/>
      <c r="H297" s="102"/>
      <c r="I297" s="102"/>
      <c r="J297" s="102"/>
      <c r="K297" s="102"/>
      <c r="L297" s="102"/>
      <c r="M297" s="102"/>
      <c r="N297" s="102"/>
      <c r="O297" s="102"/>
      <c r="P297" s="102"/>
      <c r="Q297" s="21"/>
      <c r="R297" s="21"/>
      <c r="S297" s="21"/>
      <c r="T297" s="21"/>
      <c r="U297" s="21"/>
      <c r="V297" s="21"/>
      <c r="W297" s="20"/>
      <c r="X297" s="20"/>
    </row>
    <row r="298" spans="2:24" s="30" customFormat="1" x14ac:dyDescent="0.2">
      <c r="B298" s="31"/>
      <c r="E298" s="23"/>
      <c r="F298" s="199"/>
      <c r="G298" s="199"/>
      <c r="H298" s="102"/>
      <c r="I298" s="102"/>
      <c r="J298" s="102"/>
      <c r="K298" s="102"/>
      <c r="L298" s="102"/>
      <c r="M298" s="102"/>
      <c r="N298" s="102"/>
      <c r="O298" s="102"/>
      <c r="P298" s="102"/>
      <c r="Q298" s="21"/>
      <c r="R298" s="21"/>
      <c r="S298" s="21"/>
      <c r="T298" s="21"/>
      <c r="U298" s="21"/>
      <c r="V298" s="21"/>
      <c r="W298" s="20"/>
      <c r="X298" s="20"/>
    </row>
    <row r="299" spans="2:24" s="30" customFormat="1" x14ac:dyDescent="0.2">
      <c r="B299" s="31"/>
      <c r="E299" s="23"/>
      <c r="F299" s="199"/>
      <c r="G299" s="199"/>
      <c r="H299" s="102"/>
      <c r="I299" s="102"/>
      <c r="J299" s="102"/>
      <c r="K299" s="102"/>
      <c r="L299" s="102"/>
      <c r="M299" s="102"/>
      <c r="N299" s="102"/>
      <c r="O299" s="102"/>
      <c r="P299" s="102"/>
      <c r="Q299" s="21"/>
      <c r="R299" s="21"/>
      <c r="S299" s="21"/>
      <c r="T299" s="21"/>
      <c r="U299" s="21"/>
      <c r="V299" s="21"/>
      <c r="W299" s="20"/>
      <c r="X299" s="20"/>
    </row>
    <row r="300" spans="2:24" s="30" customFormat="1" x14ac:dyDescent="0.2">
      <c r="B300" s="31"/>
      <c r="E300" s="23"/>
      <c r="F300" s="199"/>
      <c r="G300" s="199"/>
      <c r="H300" s="102"/>
      <c r="I300" s="102"/>
      <c r="J300" s="102"/>
      <c r="K300" s="102"/>
      <c r="L300" s="102"/>
      <c r="M300" s="102"/>
      <c r="N300" s="102"/>
      <c r="O300" s="102"/>
      <c r="P300" s="102"/>
      <c r="Q300" s="21"/>
      <c r="R300" s="21"/>
      <c r="S300" s="21"/>
      <c r="T300" s="21"/>
      <c r="U300" s="21"/>
      <c r="V300" s="21"/>
      <c r="W300" s="20"/>
      <c r="X300" s="20"/>
    </row>
    <row r="301" spans="2:24" s="30" customFormat="1" x14ac:dyDescent="0.2">
      <c r="B301" s="31"/>
      <c r="E301" s="23"/>
      <c r="F301" s="199"/>
      <c r="G301" s="199"/>
      <c r="H301" s="102"/>
      <c r="I301" s="102"/>
      <c r="J301" s="102"/>
      <c r="K301" s="102"/>
      <c r="L301" s="102"/>
      <c r="M301" s="102"/>
      <c r="N301" s="102"/>
      <c r="O301" s="102"/>
      <c r="P301" s="102"/>
      <c r="Q301" s="21"/>
      <c r="R301" s="21"/>
      <c r="S301" s="21"/>
      <c r="T301" s="21"/>
      <c r="U301" s="21"/>
      <c r="V301" s="21"/>
      <c r="W301" s="20"/>
      <c r="X301" s="20"/>
    </row>
    <row r="302" spans="2:24" s="30" customFormat="1" x14ac:dyDescent="0.2">
      <c r="B302" s="31"/>
      <c r="E302" s="23"/>
      <c r="F302" s="199"/>
      <c r="G302" s="199"/>
      <c r="H302" s="102"/>
      <c r="I302" s="102"/>
      <c r="J302" s="102"/>
      <c r="K302" s="102"/>
      <c r="L302" s="102"/>
      <c r="M302" s="102"/>
      <c r="N302" s="102"/>
      <c r="O302" s="102"/>
      <c r="P302" s="102"/>
      <c r="Q302" s="21"/>
      <c r="R302" s="21"/>
      <c r="S302" s="21"/>
      <c r="T302" s="21"/>
      <c r="U302" s="21"/>
      <c r="V302" s="21"/>
      <c r="W302" s="20"/>
      <c r="X302" s="20"/>
    </row>
    <row r="303" spans="2:24" s="30" customFormat="1" x14ac:dyDescent="0.2">
      <c r="B303" s="31"/>
      <c r="E303" s="23"/>
      <c r="F303" s="199"/>
      <c r="G303" s="199"/>
      <c r="H303" s="102"/>
      <c r="I303" s="102"/>
      <c r="J303" s="102"/>
      <c r="K303" s="102"/>
      <c r="L303" s="102"/>
      <c r="M303" s="102"/>
      <c r="N303" s="102"/>
      <c r="O303" s="102"/>
      <c r="P303" s="102"/>
      <c r="Q303" s="21"/>
      <c r="R303" s="21"/>
      <c r="S303" s="21"/>
      <c r="T303" s="21"/>
      <c r="U303" s="21"/>
      <c r="V303" s="21"/>
      <c r="W303" s="20"/>
      <c r="X303" s="20"/>
    </row>
    <row r="304" spans="2:24" s="30" customFormat="1" x14ac:dyDescent="0.2">
      <c r="B304" s="31"/>
      <c r="E304" s="23"/>
      <c r="F304" s="199"/>
      <c r="G304" s="199"/>
      <c r="H304" s="102"/>
      <c r="I304" s="102"/>
      <c r="J304" s="102"/>
      <c r="K304" s="102"/>
      <c r="L304" s="102"/>
      <c r="M304" s="102"/>
      <c r="N304" s="102"/>
      <c r="O304" s="102"/>
      <c r="P304" s="102"/>
      <c r="Q304" s="21"/>
      <c r="R304" s="21"/>
      <c r="S304" s="21"/>
      <c r="T304" s="21"/>
      <c r="U304" s="21"/>
      <c r="V304" s="21"/>
      <c r="W304" s="20"/>
      <c r="X304" s="20"/>
    </row>
    <row r="305" spans="2:24" s="30" customFormat="1" x14ac:dyDescent="0.2">
      <c r="B305" s="31"/>
      <c r="E305" s="23"/>
      <c r="F305" s="199"/>
      <c r="G305" s="199"/>
      <c r="H305" s="102"/>
      <c r="I305" s="102"/>
      <c r="J305" s="102"/>
      <c r="K305" s="102"/>
      <c r="L305" s="102"/>
      <c r="M305" s="102"/>
      <c r="N305" s="102"/>
      <c r="O305" s="102"/>
      <c r="P305" s="102"/>
      <c r="Q305" s="21"/>
      <c r="R305" s="21"/>
      <c r="S305" s="21"/>
      <c r="T305" s="21"/>
      <c r="U305" s="21"/>
      <c r="V305" s="21"/>
      <c r="W305" s="20"/>
      <c r="X305" s="20"/>
    </row>
    <row r="306" spans="2:24" s="30" customFormat="1" x14ac:dyDescent="0.2">
      <c r="B306" s="31"/>
      <c r="E306" s="23"/>
      <c r="F306" s="199"/>
      <c r="G306" s="199"/>
      <c r="H306" s="102"/>
      <c r="I306" s="102"/>
      <c r="J306" s="102"/>
      <c r="K306" s="102"/>
      <c r="L306" s="102"/>
      <c r="M306" s="102"/>
      <c r="N306" s="102"/>
      <c r="O306" s="102"/>
      <c r="P306" s="102"/>
      <c r="Q306" s="21"/>
      <c r="R306" s="21"/>
      <c r="S306" s="21"/>
      <c r="T306" s="21"/>
      <c r="U306" s="21"/>
      <c r="V306" s="21"/>
      <c r="W306" s="20"/>
      <c r="X306" s="20"/>
    </row>
    <row r="307" spans="2:24" s="30" customFormat="1" x14ac:dyDescent="0.2">
      <c r="B307" s="31"/>
      <c r="E307" s="23"/>
      <c r="F307" s="199"/>
      <c r="G307" s="199"/>
      <c r="H307" s="102"/>
      <c r="I307" s="102"/>
      <c r="J307" s="102"/>
      <c r="K307" s="102"/>
      <c r="L307" s="102"/>
      <c r="M307" s="102"/>
      <c r="N307" s="102"/>
      <c r="O307" s="102"/>
      <c r="P307" s="102"/>
      <c r="Q307" s="21"/>
      <c r="R307" s="21"/>
      <c r="S307" s="21"/>
      <c r="T307" s="21"/>
      <c r="U307" s="21"/>
      <c r="V307" s="21"/>
      <c r="W307" s="20"/>
      <c r="X307" s="20"/>
    </row>
    <row r="308" spans="2:24" s="30" customFormat="1" x14ac:dyDescent="0.2">
      <c r="B308" s="31"/>
      <c r="E308" s="23"/>
      <c r="F308" s="199"/>
      <c r="G308" s="199"/>
      <c r="H308" s="102"/>
      <c r="I308" s="102"/>
      <c r="J308" s="102"/>
      <c r="K308" s="102"/>
      <c r="L308" s="102"/>
      <c r="M308" s="102"/>
      <c r="N308" s="102"/>
      <c r="O308" s="102"/>
      <c r="P308" s="102"/>
      <c r="Q308" s="21"/>
      <c r="R308" s="21"/>
      <c r="S308" s="21"/>
      <c r="T308" s="21"/>
      <c r="U308" s="21"/>
      <c r="V308" s="21"/>
      <c r="W308" s="20"/>
      <c r="X308" s="20"/>
    </row>
    <row r="309" spans="2:24" s="30" customFormat="1" x14ac:dyDescent="0.2">
      <c r="B309" s="31"/>
      <c r="E309" s="23"/>
      <c r="F309" s="199"/>
      <c r="G309" s="199"/>
      <c r="H309" s="102"/>
      <c r="I309" s="102"/>
      <c r="J309" s="102"/>
      <c r="K309" s="102"/>
      <c r="L309" s="102"/>
      <c r="M309" s="102"/>
      <c r="N309" s="102"/>
      <c r="O309" s="102"/>
      <c r="P309" s="102"/>
      <c r="Q309" s="21"/>
      <c r="R309" s="21"/>
      <c r="S309" s="21"/>
      <c r="T309" s="21"/>
      <c r="U309" s="21"/>
      <c r="V309" s="21"/>
      <c r="W309" s="20"/>
      <c r="X309" s="20"/>
    </row>
    <row r="310" spans="2:24" s="30" customFormat="1" x14ac:dyDescent="0.2">
      <c r="B310" s="31"/>
      <c r="E310" s="23"/>
      <c r="F310" s="199"/>
      <c r="G310" s="199"/>
      <c r="H310" s="102"/>
      <c r="I310" s="102"/>
      <c r="J310" s="102"/>
      <c r="K310" s="102"/>
      <c r="L310" s="102"/>
      <c r="M310" s="102"/>
      <c r="N310" s="102"/>
      <c r="O310" s="102"/>
      <c r="P310" s="102"/>
      <c r="Q310" s="21"/>
      <c r="R310" s="21"/>
      <c r="S310" s="21"/>
      <c r="T310" s="21"/>
      <c r="U310" s="21"/>
      <c r="V310" s="21"/>
      <c r="W310" s="20"/>
      <c r="X310" s="20"/>
    </row>
    <row r="311" spans="2:24" s="30" customFormat="1" x14ac:dyDescent="0.2">
      <c r="B311" s="31"/>
      <c r="E311" s="23"/>
      <c r="F311" s="199"/>
      <c r="G311" s="199"/>
      <c r="H311" s="102"/>
      <c r="I311" s="102"/>
      <c r="J311" s="102"/>
      <c r="K311" s="102"/>
      <c r="L311" s="102"/>
      <c r="M311" s="102"/>
      <c r="N311" s="102"/>
      <c r="O311" s="102"/>
      <c r="P311" s="102"/>
      <c r="Q311" s="21"/>
      <c r="R311" s="21"/>
      <c r="S311" s="21"/>
      <c r="T311" s="21"/>
      <c r="U311" s="21"/>
      <c r="V311" s="21"/>
      <c r="W311" s="20"/>
      <c r="X311" s="20"/>
    </row>
    <row r="312" spans="2:24" s="30" customFormat="1" x14ac:dyDescent="0.2">
      <c r="B312" s="31"/>
      <c r="E312" s="23"/>
      <c r="F312" s="199"/>
      <c r="G312" s="199"/>
      <c r="H312" s="102"/>
      <c r="I312" s="102"/>
      <c r="J312" s="102"/>
      <c r="K312" s="102"/>
      <c r="L312" s="102"/>
      <c r="M312" s="102"/>
      <c r="N312" s="102"/>
      <c r="O312" s="102"/>
      <c r="P312" s="102"/>
      <c r="Q312" s="21"/>
      <c r="R312" s="21"/>
      <c r="S312" s="21"/>
      <c r="T312" s="21"/>
      <c r="U312" s="21"/>
      <c r="V312" s="21"/>
      <c r="W312" s="20"/>
      <c r="X312" s="20"/>
    </row>
    <row r="313" spans="2:24" s="30" customFormat="1" x14ac:dyDescent="0.2">
      <c r="B313" s="31"/>
      <c r="E313" s="23"/>
      <c r="F313" s="199"/>
      <c r="G313" s="199"/>
      <c r="H313" s="102"/>
      <c r="I313" s="102"/>
      <c r="J313" s="102"/>
      <c r="K313" s="102"/>
      <c r="L313" s="102"/>
      <c r="M313" s="102"/>
      <c r="N313" s="102"/>
      <c r="O313" s="102"/>
      <c r="P313" s="102"/>
      <c r="Q313" s="21"/>
      <c r="R313" s="21"/>
      <c r="S313" s="21"/>
      <c r="T313" s="21"/>
      <c r="U313" s="21"/>
      <c r="V313" s="21"/>
      <c r="W313" s="20"/>
      <c r="X313" s="20"/>
    </row>
    <row r="314" spans="2:24" s="30" customFormat="1" x14ac:dyDescent="0.2">
      <c r="B314" s="31"/>
      <c r="E314" s="23"/>
      <c r="F314" s="199"/>
      <c r="G314" s="199"/>
      <c r="H314" s="102"/>
      <c r="I314" s="102"/>
      <c r="J314" s="102"/>
      <c r="K314" s="102"/>
      <c r="L314" s="102"/>
      <c r="M314" s="102"/>
      <c r="N314" s="102"/>
      <c r="O314" s="102"/>
      <c r="P314" s="102"/>
      <c r="Q314" s="21"/>
      <c r="R314" s="21"/>
      <c r="S314" s="21"/>
      <c r="T314" s="21"/>
      <c r="U314" s="21"/>
      <c r="V314" s="21"/>
      <c r="W314" s="20"/>
      <c r="X314" s="20"/>
    </row>
    <row r="315" spans="2:24" s="30" customFormat="1" x14ac:dyDescent="0.2">
      <c r="B315" s="31"/>
      <c r="E315" s="23"/>
      <c r="F315" s="199"/>
      <c r="G315" s="199"/>
      <c r="H315" s="102"/>
      <c r="I315" s="102"/>
      <c r="J315" s="102"/>
      <c r="K315" s="102"/>
      <c r="L315" s="102"/>
      <c r="M315" s="102"/>
      <c r="N315" s="102"/>
      <c r="O315" s="102"/>
      <c r="P315" s="102"/>
      <c r="Q315" s="21"/>
      <c r="R315" s="21"/>
      <c r="S315" s="21"/>
      <c r="T315" s="21"/>
      <c r="U315" s="21"/>
      <c r="V315" s="21"/>
      <c r="W315" s="20"/>
      <c r="X315" s="20"/>
    </row>
    <row r="316" spans="2:24" s="30" customFormat="1" x14ac:dyDescent="0.2">
      <c r="B316" s="31"/>
      <c r="E316" s="23"/>
      <c r="F316" s="199"/>
      <c r="G316" s="199"/>
      <c r="H316" s="102"/>
      <c r="I316" s="102"/>
      <c r="J316" s="102"/>
      <c r="K316" s="102"/>
      <c r="L316" s="102"/>
      <c r="M316" s="102"/>
      <c r="N316" s="102"/>
      <c r="O316" s="102"/>
      <c r="P316" s="102"/>
      <c r="Q316" s="21"/>
      <c r="R316" s="21"/>
      <c r="S316" s="21"/>
      <c r="T316" s="21"/>
      <c r="U316" s="21"/>
      <c r="V316" s="21"/>
      <c r="W316" s="20"/>
      <c r="X316" s="20"/>
    </row>
    <row r="317" spans="2:24" s="30" customFormat="1" x14ac:dyDescent="0.2">
      <c r="B317" s="31"/>
      <c r="E317" s="23"/>
      <c r="F317" s="199"/>
      <c r="G317" s="199"/>
      <c r="H317" s="102"/>
      <c r="I317" s="102"/>
      <c r="J317" s="102"/>
      <c r="K317" s="102"/>
      <c r="L317" s="102"/>
      <c r="M317" s="102"/>
      <c r="N317" s="102"/>
      <c r="O317" s="102"/>
      <c r="P317" s="102"/>
      <c r="Q317" s="21"/>
      <c r="R317" s="21"/>
      <c r="S317" s="21"/>
      <c r="T317" s="21"/>
      <c r="U317" s="21"/>
      <c r="V317" s="21"/>
      <c r="W317" s="20"/>
      <c r="X317" s="20"/>
    </row>
    <row r="318" spans="2:24" s="30" customFormat="1" x14ac:dyDescent="0.2">
      <c r="B318" s="31"/>
      <c r="E318" s="23"/>
      <c r="F318" s="199"/>
      <c r="G318" s="199"/>
      <c r="H318" s="102"/>
      <c r="I318" s="102"/>
      <c r="J318" s="102"/>
      <c r="K318" s="102"/>
      <c r="L318" s="102"/>
      <c r="M318" s="102"/>
      <c r="N318" s="102"/>
      <c r="O318" s="102"/>
      <c r="P318" s="102"/>
      <c r="Q318" s="21"/>
      <c r="R318" s="21"/>
      <c r="S318" s="21"/>
      <c r="T318" s="21"/>
      <c r="U318" s="21"/>
      <c r="V318" s="21"/>
      <c r="W318" s="20"/>
      <c r="X318" s="20"/>
    </row>
    <row r="319" spans="2:24" s="30" customFormat="1" x14ac:dyDescent="0.2">
      <c r="B319" s="31"/>
      <c r="E319" s="23"/>
      <c r="F319" s="199"/>
      <c r="G319" s="199"/>
      <c r="H319" s="102"/>
      <c r="I319" s="102"/>
      <c r="J319" s="102"/>
      <c r="K319" s="102"/>
      <c r="L319" s="102"/>
      <c r="M319" s="102"/>
      <c r="N319" s="102"/>
      <c r="O319" s="102"/>
      <c r="P319" s="102"/>
      <c r="Q319" s="21"/>
      <c r="R319" s="21"/>
      <c r="S319" s="21"/>
      <c r="T319" s="21"/>
      <c r="U319" s="21"/>
      <c r="V319" s="21"/>
      <c r="W319" s="20"/>
      <c r="X319" s="20"/>
    </row>
    <row r="320" spans="2:24" s="30" customFormat="1" x14ac:dyDescent="0.2">
      <c r="B320" s="31"/>
      <c r="E320" s="23"/>
      <c r="F320" s="199"/>
      <c r="G320" s="199"/>
      <c r="H320" s="102"/>
      <c r="I320" s="102"/>
      <c r="J320" s="102"/>
      <c r="K320" s="102"/>
      <c r="L320" s="102"/>
      <c r="M320" s="102"/>
      <c r="N320" s="102"/>
      <c r="O320" s="102"/>
      <c r="P320" s="102"/>
      <c r="Q320" s="21"/>
      <c r="R320" s="21"/>
      <c r="S320" s="21"/>
      <c r="T320" s="21"/>
      <c r="U320" s="21"/>
      <c r="V320" s="21"/>
      <c r="W320" s="20"/>
      <c r="X320" s="20"/>
    </row>
    <row r="321" spans="2:24" s="30" customFormat="1" x14ac:dyDescent="0.2">
      <c r="B321" s="31"/>
      <c r="E321" s="23"/>
      <c r="F321" s="199"/>
      <c r="G321" s="199"/>
      <c r="H321" s="102"/>
      <c r="I321" s="102"/>
      <c r="J321" s="102"/>
      <c r="K321" s="102"/>
      <c r="L321" s="102"/>
      <c r="M321" s="102"/>
      <c r="N321" s="102"/>
      <c r="O321" s="102"/>
      <c r="P321" s="102"/>
      <c r="Q321" s="21"/>
      <c r="R321" s="21"/>
      <c r="S321" s="21"/>
      <c r="T321" s="21"/>
      <c r="U321" s="21"/>
      <c r="V321" s="21"/>
      <c r="W321" s="20"/>
      <c r="X321" s="20"/>
    </row>
    <row r="322" spans="2:24" s="30" customFormat="1" x14ac:dyDescent="0.2">
      <c r="B322" s="31"/>
      <c r="E322" s="23"/>
      <c r="F322" s="199"/>
      <c r="G322" s="199"/>
      <c r="H322" s="102"/>
      <c r="I322" s="102"/>
      <c r="J322" s="102"/>
      <c r="K322" s="102"/>
      <c r="L322" s="102"/>
      <c r="M322" s="102"/>
      <c r="N322" s="102"/>
      <c r="O322" s="102"/>
      <c r="P322" s="102"/>
      <c r="Q322" s="21"/>
      <c r="R322" s="21"/>
      <c r="S322" s="21"/>
      <c r="T322" s="21"/>
      <c r="U322" s="21"/>
      <c r="V322" s="21"/>
      <c r="W322" s="20"/>
      <c r="X322" s="20"/>
    </row>
    <row r="323" spans="2:24" s="30" customFormat="1" x14ac:dyDescent="0.2">
      <c r="B323" s="31"/>
      <c r="E323" s="23"/>
      <c r="F323" s="199"/>
      <c r="G323" s="199"/>
      <c r="H323" s="102"/>
      <c r="I323" s="102"/>
      <c r="J323" s="102"/>
      <c r="K323" s="102"/>
      <c r="L323" s="102"/>
      <c r="M323" s="102"/>
      <c r="N323" s="102"/>
      <c r="O323" s="102"/>
      <c r="P323" s="102"/>
      <c r="Q323" s="21"/>
      <c r="R323" s="21"/>
      <c r="S323" s="21"/>
      <c r="T323" s="21"/>
      <c r="U323" s="21"/>
      <c r="V323" s="21"/>
      <c r="W323" s="20"/>
      <c r="X323" s="20"/>
    </row>
    <row r="324" spans="2:24" s="30" customFormat="1" x14ac:dyDescent="0.2">
      <c r="B324" s="31"/>
      <c r="E324" s="23"/>
      <c r="F324" s="199"/>
      <c r="G324" s="199"/>
      <c r="H324" s="102"/>
      <c r="I324" s="102"/>
      <c r="J324" s="102"/>
      <c r="K324" s="102"/>
      <c r="L324" s="102"/>
      <c r="M324" s="102"/>
      <c r="N324" s="102"/>
      <c r="O324" s="102"/>
      <c r="P324" s="102"/>
      <c r="Q324" s="21"/>
      <c r="R324" s="21"/>
      <c r="S324" s="21"/>
      <c r="T324" s="21"/>
      <c r="U324" s="21"/>
      <c r="V324" s="21"/>
      <c r="W324" s="20"/>
      <c r="X324" s="20"/>
    </row>
    <row r="325" spans="2:24" s="30" customFormat="1" x14ac:dyDescent="0.2">
      <c r="B325" s="31"/>
      <c r="E325" s="23"/>
      <c r="F325" s="199"/>
      <c r="G325" s="199"/>
      <c r="H325" s="102"/>
      <c r="I325" s="102"/>
      <c r="J325" s="102"/>
      <c r="K325" s="102"/>
      <c r="L325" s="102"/>
      <c r="M325" s="102"/>
      <c r="N325" s="102"/>
      <c r="O325" s="102"/>
      <c r="P325" s="102"/>
      <c r="Q325" s="21"/>
      <c r="R325" s="21"/>
      <c r="S325" s="21"/>
      <c r="T325" s="21"/>
      <c r="U325" s="21"/>
      <c r="V325" s="21"/>
      <c r="W325" s="20"/>
      <c r="X325" s="20"/>
    </row>
    <row r="326" spans="2:24" s="30" customFormat="1" x14ac:dyDescent="0.2">
      <c r="B326" s="31"/>
      <c r="E326" s="23"/>
      <c r="F326" s="199"/>
      <c r="G326" s="199"/>
      <c r="H326" s="102"/>
      <c r="I326" s="102"/>
      <c r="J326" s="102"/>
      <c r="K326" s="102"/>
      <c r="L326" s="102"/>
      <c r="M326" s="102"/>
      <c r="N326" s="102"/>
      <c r="O326" s="102"/>
      <c r="P326" s="102"/>
      <c r="Q326" s="21"/>
      <c r="R326" s="21"/>
      <c r="S326" s="21"/>
      <c r="T326" s="21"/>
      <c r="U326" s="21"/>
      <c r="V326" s="21"/>
      <c r="W326" s="20"/>
      <c r="X326" s="20"/>
    </row>
    <row r="327" spans="2:24" s="30" customFormat="1" x14ac:dyDescent="0.2">
      <c r="B327" s="31"/>
      <c r="E327" s="23"/>
      <c r="F327" s="199"/>
      <c r="G327" s="199"/>
      <c r="H327" s="102"/>
      <c r="I327" s="102"/>
      <c r="J327" s="102"/>
      <c r="K327" s="102"/>
      <c r="L327" s="102"/>
      <c r="M327" s="102"/>
      <c r="N327" s="102"/>
      <c r="O327" s="102"/>
      <c r="P327" s="102"/>
      <c r="Q327" s="21"/>
      <c r="R327" s="21"/>
      <c r="S327" s="21"/>
      <c r="T327" s="21"/>
      <c r="U327" s="21"/>
      <c r="V327" s="21"/>
      <c r="W327" s="20"/>
      <c r="X327" s="20"/>
    </row>
    <row r="328" spans="2:24" s="30" customFormat="1" x14ac:dyDescent="0.2">
      <c r="B328" s="31"/>
      <c r="E328" s="23"/>
      <c r="F328" s="199"/>
      <c r="G328" s="199"/>
      <c r="H328" s="102"/>
      <c r="I328" s="102"/>
      <c r="J328" s="102"/>
      <c r="K328" s="102"/>
      <c r="L328" s="102"/>
      <c r="M328" s="102"/>
      <c r="N328" s="102"/>
      <c r="O328" s="102"/>
      <c r="P328" s="102"/>
      <c r="Q328" s="21"/>
      <c r="R328" s="21"/>
      <c r="S328" s="21"/>
      <c r="T328" s="21"/>
      <c r="U328" s="21"/>
      <c r="V328" s="21"/>
      <c r="W328" s="20"/>
      <c r="X328" s="20"/>
    </row>
    <row r="329" spans="2:24" s="30" customFormat="1" x14ac:dyDescent="0.2">
      <c r="B329" s="31"/>
      <c r="E329" s="23"/>
      <c r="F329" s="199"/>
      <c r="G329" s="199"/>
      <c r="H329" s="102"/>
      <c r="I329" s="102"/>
      <c r="J329" s="102"/>
      <c r="K329" s="102"/>
      <c r="L329" s="102"/>
      <c r="M329" s="102"/>
      <c r="N329" s="102"/>
      <c r="O329" s="102"/>
      <c r="P329" s="102"/>
      <c r="Q329" s="21"/>
      <c r="R329" s="21"/>
      <c r="S329" s="21"/>
      <c r="T329" s="21"/>
      <c r="U329" s="21"/>
      <c r="V329" s="21"/>
      <c r="W329" s="20"/>
      <c r="X329" s="20"/>
    </row>
    <row r="330" spans="2:24" s="30" customFormat="1" x14ac:dyDescent="0.2">
      <c r="B330" s="31"/>
      <c r="E330" s="23"/>
      <c r="F330" s="199"/>
      <c r="G330" s="199"/>
      <c r="H330" s="102"/>
      <c r="I330" s="102"/>
      <c r="J330" s="102"/>
      <c r="K330" s="102"/>
      <c r="L330" s="102"/>
      <c r="M330" s="102"/>
      <c r="N330" s="102"/>
      <c r="O330" s="102"/>
      <c r="P330" s="102"/>
      <c r="Q330" s="21"/>
      <c r="R330" s="21"/>
      <c r="S330" s="21"/>
      <c r="T330" s="21"/>
      <c r="U330" s="21"/>
      <c r="V330" s="21"/>
      <c r="W330" s="20"/>
      <c r="X330" s="20"/>
    </row>
    <row r="331" spans="2:24" s="30" customFormat="1" x14ac:dyDescent="0.2">
      <c r="B331" s="31"/>
      <c r="E331" s="23"/>
      <c r="F331" s="199"/>
      <c r="G331" s="199"/>
      <c r="H331" s="102"/>
      <c r="I331" s="102"/>
      <c r="J331" s="102"/>
      <c r="K331" s="102"/>
      <c r="L331" s="102"/>
      <c r="M331" s="102"/>
      <c r="N331" s="102"/>
      <c r="O331" s="102"/>
      <c r="P331" s="102"/>
      <c r="Q331" s="21"/>
      <c r="R331" s="21"/>
      <c r="S331" s="21"/>
      <c r="T331" s="21"/>
      <c r="U331" s="21"/>
      <c r="V331" s="21"/>
      <c r="W331" s="20"/>
      <c r="X331" s="20"/>
    </row>
    <row r="332" spans="2:24" s="30" customFormat="1" x14ac:dyDescent="0.2">
      <c r="B332" s="31"/>
      <c r="E332" s="23"/>
      <c r="F332" s="199"/>
      <c r="G332" s="199"/>
      <c r="H332" s="102"/>
      <c r="I332" s="102"/>
      <c r="J332" s="102"/>
      <c r="K332" s="102"/>
      <c r="L332" s="102"/>
      <c r="M332" s="102"/>
      <c r="N332" s="102"/>
      <c r="O332" s="102"/>
      <c r="P332" s="102"/>
      <c r="Q332" s="21"/>
      <c r="R332" s="21"/>
      <c r="S332" s="21"/>
      <c r="T332" s="21"/>
      <c r="U332" s="21"/>
      <c r="V332" s="21"/>
      <c r="W332" s="20"/>
      <c r="X332" s="20"/>
    </row>
    <row r="333" spans="2:24" s="30" customFormat="1" x14ac:dyDescent="0.2">
      <c r="B333" s="31"/>
      <c r="E333" s="23"/>
      <c r="F333" s="199"/>
      <c r="G333" s="199"/>
      <c r="H333" s="102"/>
      <c r="I333" s="102"/>
      <c r="J333" s="102"/>
      <c r="K333" s="102"/>
      <c r="L333" s="102"/>
      <c r="M333" s="102"/>
      <c r="N333" s="102"/>
      <c r="O333" s="102"/>
      <c r="P333" s="102"/>
      <c r="Q333" s="21"/>
      <c r="R333" s="21"/>
      <c r="S333" s="21"/>
      <c r="T333" s="21"/>
      <c r="U333" s="21"/>
      <c r="V333" s="21"/>
      <c r="W333" s="20"/>
      <c r="X333" s="20"/>
    </row>
    <row r="334" spans="2:24" s="30" customFormat="1" x14ac:dyDescent="0.2">
      <c r="B334" s="31"/>
      <c r="E334" s="23"/>
      <c r="F334" s="199"/>
      <c r="G334" s="199"/>
      <c r="H334" s="102"/>
      <c r="I334" s="102"/>
      <c r="J334" s="102"/>
      <c r="K334" s="102"/>
      <c r="L334" s="102"/>
      <c r="M334" s="102"/>
      <c r="N334" s="102"/>
      <c r="O334" s="102"/>
      <c r="P334" s="102"/>
      <c r="Q334" s="21"/>
      <c r="R334" s="21"/>
      <c r="S334" s="21"/>
      <c r="T334" s="21"/>
      <c r="U334" s="21"/>
      <c r="V334" s="21"/>
      <c r="W334" s="20"/>
      <c r="X334" s="20"/>
    </row>
    <row r="335" spans="2:24" s="30" customFormat="1" x14ac:dyDescent="0.2">
      <c r="B335" s="31"/>
      <c r="E335" s="23"/>
      <c r="F335" s="199"/>
      <c r="G335" s="199"/>
      <c r="H335" s="102"/>
      <c r="I335" s="102"/>
      <c r="J335" s="102"/>
      <c r="K335" s="102"/>
      <c r="L335" s="102"/>
      <c r="M335" s="102"/>
      <c r="N335" s="102"/>
      <c r="O335" s="102"/>
      <c r="P335" s="102"/>
      <c r="Q335" s="21"/>
      <c r="R335" s="21"/>
      <c r="S335" s="21"/>
      <c r="T335" s="21"/>
      <c r="U335" s="21"/>
      <c r="V335" s="21"/>
      <c r="W335" s="20"/>
      <c r="X335" s="20"/>
    </row>
    <row r="336" spans="2:24" s="30" customFormat="1" x14ac:dyDescent="0.2">
      <c r="B336" s="31"/>
      <c r="E336" s="23"/>
      <c r="F336" s="199"/>
      <c r="G336" s="199"/>
      <c r="H336" s="102"/>
      <c r="I336" s="102"/>
      <c r="J336" s="102"/>
      <c r="K336" s="102"/>
      <c r="L336" s="102"/>
      <c r="M336" s="102"/>
      <c r="N336" s="102"/>
      <c r="O336" s="102"/>
      <c r="P336" s="102"/>
      <c r="Q336" s="21"/>
      <c r="R336" s="21"/>
      <c r="S336" s="21"/>
      <c r="T336" s="21"/>
      <c r="U336" s="21"/>
      <c r="V336" s="21"/>
      <c r="W336" s="20"/>
      <c r="X336" s="20"/>
    </row>
    <row r="337" spans="2:24" s="30" customFormat="1" x14ac:dyDescent="0.2">
      <c r="B337" s="31"/>
      <c r="E337" s="23"/>
      <c r="F337" s="199"/>
      <c r="G337" s="199"/>
      <c r="H337" s="102"/>
      <c r="I337" s="102"/>
      <c r="J337" s="102"/>
      <c r="K337" s="102"/>
      <c r="L337" s="102"/>
      <c r="M337" s="102"/>
      <c r="N337" s="102"/>
      <c r="O337" s="102"/>
      <c r="P337" s="102"/>
      <c r="Q337" s="21"/>
      <c r="R337" s="21"/>
      <c r="S337" s="21"/>
      <c r="T337" s="21"/>
      <c r="U337" s="21"/>
      <c r="V337" s="21"/>
      <c r="W337" s="20"/>
      <c r="X337" s="20"/>
    </row>
    <row r="338" spans="2:24" s="30" customFormat="1" x14ac:dyDescent="0.2">
      <c r="B338" s="31"/>
      <c r="E338" s="23"/>
      <c r="F338" s="199"/>
      <c r="G338" s="199"/>
      <c r="H338" s="102"/>
      <c r="I338" s="102"/>
      <c r="J338" s="102"/>
      <c r="K338" s="102"/>
      <c r="L338" s="102"/>
      <c r="M338" s="102"/>
      <c r="N338" s="102"/>
      <c r="O338" s="102"/>
      <c r="P338" s="102"/>
      <c r="Q338" s="21"/>
      <c r="R338" s="21"/>
      <c r="S338" s="21"/>
      <c r="T338" s="21"/>
      <c r="U338" s="21"/>
      <c r="V338" s="21"/>
      <c r="W338" s="20"/>
      <c r="X338" s="20"/>
    </row>
    <row r="339" spans="2:24" s="30" customFormat="1" x14ac:dyDescent="0.2">
      <c r="B339" s="31"/>
      <c r="E339" s="23"/>
      <c r="F339" s="199"/>
      <c r="G339" s="199"/>
      <c r="H339" s="102"/>
      <c r="I339" s="102"/>
      <c r="J339" s="102"/>
      <c r="K339" s="102"/>
      <c r="L339" s="102"/>
      <c r="M339" s="102"/>
      <c r="N339" s="102"/>
      <c r="O339" s="102"/>
      <c r="P339" s="102"/>
      <c r="Q339" s="21"/>
      <c r="R339" s="21"/>
      <c r="S339" s="21"/>
      <c r="T339" s="21"/>
      <c r="U339" s="21"/>
      <c r="V339" s="21"/>
      <c r="W339" s="20"/>
      <c r="X339" s="20"/>
    </row>
    <row r="340" spans="2:24" s="30" customFormat="1" x14ac:dyDescent="0.2">
      <c r="B340" s="31"/>
      <c r="E340" s="23"/>
      <c r="F340" s="199"/>
      <c r="G340" s="199"/>
      <c r="H340" s="102"/>
      <c r="I340" s="102"/>
      <c r="J340" s="102"/>
      <c r="K340" s="102"/>
      <c r="L340" s="102"/>
      <c r="M340" s="102"/>
      <c r="N340" s="102"/>
      <c r="O340" s="102"/>
      <c r="P340" s="102"/>
      <c r="Q340" s="21"/>
      <c r="R340" s="21"/>
      <c r="S340" s="21"/>
      <c r="T340" s="21"/>
      <c r="U340" s="21"/>
      <c r="V340" s="21"/>
      <c r="W340" s="20"/>
      <c r="X340" s="20"/>
    </row>
    <row r="341" spans="2:24" s="30" customFormat="1" x14ac:dyDescent="0.2">
      <c r="B341" s="31"/>
      <c r="E341" s="23"/>
      <c r="F341" s="199"/>
      <c r="G341" s="199"/>
      <c r="H341" s="102"/>
      <c r="I341" s="102"/>
      <c r="J341" s="102"/>
      <c r="K341" s="102"/>
      <c r="L341" s="102"/>
      <c r="M341" s="102"/>
      <c r="N341" s="102"/>
      <c r="O341" s="102"/>
      <c r="P341" s="102"/>
      <c r="Q341" s="21"/>
      <c r="R341" s="21"/>
      <c r="S341" s="21"/>
      <c r="T341" s="21"/>
      <c r="U341" s="21"/>
      <c r="V341" s="21"/>
      <c r="W341" s="20"/>
      <c r="X341" s="20"/>
    </row>
    <row r="342" spans="2:24" s="30" customFormat="1" x14ac:dyDescent="0.2">
      <c r="B342" s="31"/>
      <c r="E342" s="23"/>
      <c r="F342" s="199"/>
      <c r="G342" s="199"/>
      <c r="H342" s="102"/>
      <c r="I342" s="102"/>
      <c r="J342" s="102"/>
      <c r="K342" s="102"/>
      <c r="L342" s="102"/>
      <c r="M342" s="102"/>
      <c r="N342" s="102"/>
      <c r="O342" s="102"/>
      <c r="P342" s="102"/>
      <c r="Q342" s="21"/>
      <c r="R342" s="21"/>
      <c r="S342" s="21"/>
      <c r="T342" s="21"/>
      <c r="U342" s="21"/>
      <c r="V342" s="21"/>
      <c r="W342" s="20"/>
      <c r="X342" s="20"/>
    </row>
    <row r="343" spans="2:24" s="30" customFormat="1" x14ac:dyDescent="0.2">
      <c r="B343" s="31"/>
      <c r="E343" s="23"/>
      <c r="F343" s="199"/>
      <c r="G343" s="199"/>
      <c r="H343" s="102"/>
      <c r="I343" s="102"/>
      <c r="J343" s="102"/>
      <c r="K343" s="102"/>
      <c r="L343" s="102"/>
      <c r="M343" s="102"/>
      <c r="N343" s="102"/>
      <c r="O343" s="102"/>
      <c r="P343" s="102"/>
      <c r="Q343" s="21"/>
      <c r="R343" s="21"/>
      <c r="S343" s="21"/>
      <c r="T343" s="21"/>
      <c r="U343" s="21"/>
      <c r="V343" s="21"/>
      <c r="W343" s="20"/>
      <c r="X343" s="20"/>
    </row>
    <row r="344" spans="2:24" s="30" customFormat="1" x14ac:dyDescent="0.2">
      <c r="B344" s="31"/>
      <c r="E344" s="23"/>
      <c r="F344" s="199"/>
      <c r="G344" s="199"/>
      <c r="H344" s="102"/>
      <c r="I344" s="102"/>
      <c r="J344" s="102"/>
      <c r="K344" s="102"/>
      <c r="L344" s="102"/>
      <c r="M344" s="102"/>
      <c r="N344" s="102"/>
      <c r="O344" s="102"/>
      <c r="P344" s="102"/>
      <c r="Q344" s="21"/>
      <c r="R344" s="21"/>
      <c r="S344" s="21"/>
      <c r="T344" s="21"/>
      <c r="U344" s="21"/>
      <c r="V344" s="21"/>
      <c r="W344" s="20"/>
      <c r="X344" s="20"/>
    </row>
    <row r="345" spans="2:24" s="30" customFormat="1" x14ac:dyDescent="0.2">
      <c r="B345" s="31"/>
      <c r="E345" s="23"/>
      <c r="F345" s="199"/>
      <c r="G345" s="199"/>
      <c r="H345" s="102"/>
      <c r="I345" s="102"/>
      <c r="J345" s="102"/>
      <c r="K345" s="102"/>
      <c r="L345" s="102"/>
      <c r="M345" s="102"/>
      <c r="N345" s="102"/>
      <c r="O345" s="102"/>
      <c r="P345" s="102"/>
      <c r="Q345" s="21"/>
      <c r="R345" s="21"/>
      <c r="S345" s="21"/>
      <c r="T345" s="21"/>
      <c r="U345" s="21"/>
      <c r="V345" s="21"/>
      <c r="W345" s="20"/>
      <c r="X345" s="20"/>
    </row>
    <row r="346" spans="2:24" s="30" customFormat="1" x14ac:dyDescent="0.2">
      <c r="B346" s="31"/>
      <c r="E346" s="23"/>
      <c r="F346" s="199"/>
      <c r="G346" s="199"/>
      <c r="H346" s="102"/>
      <c r="I346" s="102"/>
      <c r="J346" s="102"/>
      <c r="K346" s="102"/>
      <c r="L346" s="102"/>
      <c r="M346" s="102"/>
      <c r="N346" s="102"/>
      <c r="O346" s="102"/>
      <c r="P346" s="102"/>
      <c r="Q346" s="21"/>
      <c r="R346" s="21"/>
      <c r="S346" s="21"/>
      <c r="T346" s="21"/>
      <c r="U346" s="21"/>
      <c r="V346" s="21"/>
      <c r="W346" s="20"/>
      <c r="X346" s="20"/>
    </row>
    <row r="347" spans="2:24" s="30" customFormat="1" x14ac:dyDescent="0.2">
      <c r="B347" s="31"/>
      <c r="E347" s="23"/>
      <c r="F347" s="199"/>
      <c r="G347" s="199"/>
      <c r="H347" s="102"/>
      <c r="I347" s="102"/>
      <c r="J347" s="102"/>
      <c r="K347" s="102"/>
      <c r="L347" s="102"/>
      <c r="M347" s="102"/>
      <c r="N347" s="102"/>
      <c r="O347" s="102"/>
      <c r="P347" s="102"/>
      <c r="Q347" s="21"/>
      <c r="R347" s="21"/>
      <c r="S347" s="21"/>
      <c r="T347" s="21"/>
      <c r="U347" s="21"/>
      <c r="V347" s="21"/>
      <c r="W347" s="20"/>
      <c r="X347" s="20"/>
    </row>
    <row r="348" spans="2:24" s="30" customFormat="1" x14ac:dyDescent="0.2">
      <c r="B348" s="31"/>
      <c r="E348" s="23"/>
      <c r="F348" s="199"/>
      <c r="G348" s="199"/>
      <c r="H348" s="102"/>
      <c r="I348" s="102"/>
      <c r="J348" s="102"/>
      <c r="K348" s="102"/>
      <c r="L348" s="102"/>
      <c r="M348" s="102"/>
      <c r="N348" s="102"/>
      <c r="O348" s="102"/>
      <c r="P348" s="102"/>
      <c r="Q348" s="21"/>
      <c r="R348" s="21"/>
      <c r="S348" s="21"/>
      <c r="T348" s="21"/>
      <c r="U348" s="21"/>
      <c r="V348" s="21"/>
      <c r="W348" s="20"/>
      <c r="X348" s="20"/>
    </row>
    <row r="349" spans="2:24" s="30" customFormat="1" x14ac:dyDescent="0.2">
      <c r="B349" s="31"/>
      <c r="E349" s="23"/>
      <c r="F349" s="199"/>
      <c r="G349" s="199"/>
      <c r="H349" s="102"/>
      <c r="I349" s="102"/>
      <c r="J349" s="102"/>
      <c r="K349" s="102"/>
      <c r="L349" s="102"/>
      <c r="M349" s="102"/>
      <c r="N349" s="102"/>
      <c r="O349" s="102"/>
      <c r="P349" s="102"/>
      <c r="Q349" s="21"/>
      <c r="R349" s="21"/>
      <c r="S349" s="21"/>
      <c r="T349" s="21"/>
      <c r="U349" s="21"/>
      <c r="V349" s="21"/>
      <c r="W349" s="20"/>
      <c r="X349" s="20"/>
    </row>
    <row r="350" spans="2:24" s="30" customFormat="1" x14ac:dyDescent="0.2">
      <c r="B350" s="31"/>
      <c r="E350" s="23"/>
      <c r="F350" s="199"/>
      <c r="G350" s="199"/>
      <c r="H350" s="102"/>
      <c r="I350" s="102"/>
      <c r="J350" s="102"/>
      <c r="K350" s="102"/>
      <c r="L350" s="102"/>
      <c r="M350" s="102"/>
      <c r="N350" s="102"/>
      <c r="O350" s="102"/>
      <c r="P350" s="102"/>
      <c r="Q350" s="21"/>
      <c r="R350" s="21"/>
      <c r="S350" s="21"/>
      <c r="T350" s="21"/>
      <c r="U350" s="21"/>
      <c r="V350" s="21"/>
      <c r="W350" s="20"/>
      <c r="X350" s="20"/>
    </row>
    <row r="351" spans="2:24" s="30" customFormat="1" x14ac:dyDescent="0.2">
      <c r="B351" s="31"/>
      <c r="E351" s="23"/>
      <c r="F351" s="199"/>
      <c r="G351" s="199"/>
      <c r="H351" s="102"/>
      <c r="I351" s="102"/>
      <c r="J351" s="102"/>
      <c r="K351" s="102"/>
      <c r="L351" s="102"/>
      <c r="M351" s="102"/>
      <c r="N351" s="102"/>
      <c r="O351" s="102"/>
      <c r="P351" s="102"/>
      <c r="Q351" s="21"/>
      <c r="R351" s="21"/>
      <c r="S351" s="21"/>
      <c r="T351" s="21"/>
      <c r="U351" s="21"/>
      <c r="V351" s="21"/>
      <c r="W351" s="20"/>
      <c r="X351" s="20"/>
    </row>
    <row r="352" spans="2:24" s="30" customFormat="1" x14ac:dyDescent="0.2">
      <c r="B352" s="31"/>
      <c r="E352" s="23"/>
      <c r="F352" s="199"/>
      <c r="G352" s="199"/>
      <c r="H352" s="102"/>
      <c r="I352" s="102"/>
      <c r="J352" s="102"/>
      <c r="K352" s="102"/>
      <c r="L352" s="102"/>
      <c r="M352" s="102"/>
      <c r="N352" s="102"/>
      <c r="O352" s="102"/>
      <c r="P352" s="102"/>
      <c r="Q352" s="21"/>
      <c r="R352" s="21"/>
      <c r="S352" s="21"/>
      <c r="T352" s="21"/>
      <c r="U352" s="21"/>
      <c r="V352" s="21"/>
      <c r="W352" s="20"/>
      <c r="X352" s="20"/>
    </row>
    <row r="353" spans="2:24" s="30" customFormat="1" x14ac:dyDescent="0.2">
      <c r="B353" s="31"/>
      <c r="E353" s="23"/>
      <c r="F353" s="199"/>
      <c r="G353" s="199"/>
      <c r="H353" s="102"/>
      <c r="I353" s="102"/>
      <c r="J353" s="102"/>
      <c r="K353" s="102"/>
      <c r="L353" s="102"/>
      <c r="M353" s="102"/>
      <c r="N353" s="102"/>
      <c r="O353" s="102"/>
      <c r="P353" s="102"/>
      <c r="Q353" s="21"/>
      <c r="R353" s="21"/>
      <c r="S353" s="21"/>
      <c r="T353" s="21"/>
      <c r="U353" s="21"/>
      <c r="V353" s="21"/>
      <c r="W353" s="20"/>
      <c r="X353" s="20"/>
    </row>
    <row r="354" spans="2:24" s="30" customFormat="1" x14ac:dyDescent="0.2">
      <c r="B354" s="31"/>
      <c r="E354" s="23"/>
      <c r="F354" s="199"/>
      <c r="G354" s="199"/>
      <c r="H354" s="102"/>
      <c r="I354" s="102"/>
      <c r="J354" s="102"/>
      <c r="K354" s="102"/>
      <c r="L354" s="102"/>
      <c r="M354" s="102"/>
      <c r="N354" s="102"/>
      <c r="O354" s="102"/>
      <c r="P354" s="102"/>
      <c r="Q354" s="21"/>
      <c r="R354" s="21"/>
      <c r="S354" s="21"/>
      <c r="T354" s="21"/>
      <c r="U354" s="21"/>
      <c r="V354" s="21"/>
      <c r="W354" s="20"/>
      <c r="X354" s="20"/>
    </row>
    <row r="355" spans="2:24" s="30" customFormat="1" x14ac:dyDescent="0.2">
      <c r="B355" s="31"/>
      <c r="E355" s="23"/>
      <c r="F355" s="199"/>
      <c r="G355" s="199"/>
      <c r="H355" s="102"/>
      <c r="I355" s="102"/>
      <c r="J355" s="102"/>
      <c r="K355" s="102"/>
      <c r="L355" s="102"/>
      <c r="M355" s="102"/>
      <c r="N355" s="102"/>
      <c r="O355" s="102"/>
      <c r="P355" s="102"/>
      <c r="Q355" s="21"/>
      <c r="R355" s="21"/>
      <c r="S355" s="21"/>
      <c r="T355" s="21"/>
      <c r="U355" s="21"/>
      <c r="V355" s="21"/>
      <c r="W355" s="20"/>
      <c r="X355" s="20"/>
    </row>
    <row r="356" spans="2:24" s="30" customFormat="1" x14ac:dyDescent="0.2">
      <c r="B356" s="31"/>
      <c r="E356" s="23"/>
      <c r="F356" s="199"/>
      <c r="G356" s="199"/>
      <c r="H356" s="102"/>
      <c r="I356" s="102"/>
      <c r="J356" s="102"/>
      <c r="K356" s="102"/>
      <c r="L356" s="102"/>
      <c r="M356" s="102"/>
      <c r="N356" s="102"/>
      <c r="O356" s="102"/>
      <c r="P356" s="102"/>
      <c r="Q356" s="21"/>
      <c r="R356" s="21"/>
      <c r="S356" s="21"/>
      <c r="T356" s="21"/>
      <c r="U356" s="21"/>
      <c r="V356" s="21"/>
      <c r="W356" s="20"/>
      <c r="X356" s="20"/>
    </row>
    <row r="357" spans="2:24" s="30" customFormat="1" x14ac:dyDescent="0.2">
      <c r="B357" s="31"/>
      <c r="E357" s="23"/>
      <c r="F357" s="199"/>
      <c r="G357" s="199"/>
      <c r="H357" s="102"/>
      <c r="I357" s="102"/>
      <c r="J357" s="102"/>
      <c r="K357" s="102"/>
      <c r="L357" s="102"/>
      <c r="M357" s="102"/>
      <c r="N357" s="102"/>
      <c r="O357" s="102"/>
      <c r="P357" s="102"/>
      <c r="Q357" s="21"/>
      <c r="R357" s="21"/>
      <c r="S357" s="21"/>
      <c r="T357" s="21"/>
      <c r="U357" s="21"/>
      <c r="V357" s="21"/>
      <c r="W357" s="20"/>
      <c r="X357" s="20"/>
    </row>
    <row r="358" spans="2:24" s="30" customFormat="1" x14ac:dyDescent="0.2">
      <c r="B358" s="31"/>
      <c r="E358" s="23"/>
      <c r="F358" s="199"/>
      <c r="G358" s="199"/>
      <c r="H358" s="102"/>
      <c r="I358" s="102"/>
      <c r="J358" s="102"/>
      <c r="K358" s="102"/>
      <c r="L358" s="102"/>
      <c r="M358" s="102"/>
      <c r="N358" s="102"/>
      <c r="O358" s="102"/>
      <c r="P358" s="102"/>
      <c r="Q358" s="21"/>
      <c r="R358" s="21"/>
      <c r="S358" s="21"/>
      <c r="T358" s="21"/>
      <c r="U358" s="21"/>
      <c r="V358" s="21"/>
      <c r="W358" s="20"/>
      <c r="X358" s="20"/>
    </row>
    <row r="359" spans="2:24" s="30" customFormat="1" x14ac:dyDescent="0.2">
      <c r="B359" s="31"/>
      <c r="E359" s="23"/>
      <c r="F359" s="199"/>
      <c r="G359" s="199"/>
      <c r="H359" s="102"/>
      <c r="I359" s="102"/>
      <c r="J359" s="102"/>
      <c r="K359" s="102"/>
      <c r="L359" s="102"/>
      <c r="M359" s="102"/>
      <c r="N359" s="102"/>
      <c r="O359" s="102"/>
      <c r="P359" s="102"/>
      <c r="Q359" s="21"/>
      <c r="R359" s="21"/>
      <c r="S359" s="21"/>
      <c r="T359" s="21"/>
      <c r="U359" s="21"/>
      <c r="V359" s="21"/>
      <c r="W359" s="20"/>
      <c r="X359" s="20"/>
    </row>
    <row r="360" spans="2:24" s="30" customFormat="1" x14ac:dyDescent="0.2">
      <c r="B360" s="31"/>
      <c r="E360" s="23"/>
      <c r="F360" s="199"/>
      <c r="G360" s="199"/>
      <c r="H360" s="102"/>
      <c r="I360" s="102"/>
      <c r="J360" s="102"/>
      <c r="K360" s="102"/>
      <c r="L360" s="102"/>
      <c r="M360" s="102"/>
      <c r="N360" s="102"/>
      <c r="O360" s="102"/>
      <c r="P360" s="102"/>
      <c r="Q360" s="21"/>
      <c r="R360" s="21"/>
      <c r="S360" s="21"/>
      <c r="T360" s="21"/>
      <c r="U360" s="21"/>
      <c r="V360" s="21"/>
      <c r="W360" s="20"/>
      <c r="X360" s="20"/>
    </row>
    <row r="361" spans="2:24" s="30" customFormat="1" x14ac:dyDescent="0.2">
      <c r="B361" s="31"/>
      <c r="E361" s="23"/>
      <c r="F361" s="199"/>
      <c r="G361" s="199"/>
      <c r="H361" s="102"/>
      <c r="I361" s="102"/>
      <c r="J361" s="102"/>
      <c r="K361" s="102"/>
      <c r="L361" s="102"/>
      <c r="M361" s="102"/>
      <c r="N361" s="102"/>
      <c r="O361" s="102"/>
      <c r="P361" s="102"/>
      <c r="Q361" s="21"/>
      <c r="R361" s="21"/>
      <c r="S361" s="21"/>
      <c r="T361" s="21"/>
      <c r="U361" s="21"/>
      <c r="V361" s="21"/>
      <c r="W361" s="20"/>
      <c r="X361" s="20"/>
    </row>
    <row r="362" spans="2:24" s="30" customFormat="1" x14ac:dyDescent="0.2">
      <c r="B362" s="31"/>
      <c r="E362" s="23"/>
      <c r="F362" s="199"/>
      <c r="G362" s="199"/>
      <c r="H362" s="102"/>
      <c r="I362" s="102"/>
      <c r="J362" s="102"/>
      <c r="K362" s="102"/>
      <c r="L362" s="102"/>
      <c r="M362" s="102"/>
      <c r="N362" s="102"/>
      <c r="O362" s="102"/>
      <c r="P362" s="102"/>
      <c r="Q362" s="21"/>
      <c r="R362" s="21"/>
      <c r="S362" s="21"/>
      <c r="T362" s="21"/>
      <c r="U362" s="21"/>
      <c r="V362" s="21"/>
      <c r="W362" s="20"/>
      <c r="X362" s="20"/>
    </row>
    <row r="363" spans="2:24" s="30" customFormat="1" x14ac:dyDescent="0.2">
      <c r="B363" s="31"/>
      <c r="E363" s="23"/>
      <c r="F363" s="199"/>
      <c r="G363" s="199"/>
      <c r="H363" s="102"/>
      <c r="I363" s="102"/>
      <c r="J363" s="102"/>
      <c r="K363" s="102"/>
      <c r="L363" s="102"/>
      <c r="M363" s="102"/>
      <c r="N363" s="102"/>
      <c r="O363" s="102"/>
      <c r="P363" s="102"/>
      <c r="Q363" s="21"/>
      <c r="R363" s="21"/>
      <c r="S363" s="21"/>
      <c r="T363" s="21"/>
      <c r="U363" s="21"/>
      <c r="V363" s="21"/>
      <c r="W363" s="20"/>
      <c r="X363" s="20"/>
    </row>
    <row r="364" spans="2:24" s="30" customFormat="1" x14ac:dyDescent="0.2">
      <c r="B364" s="31"/>
      <c r="E364" s="23"/>
      <c r="F364" s="199"/>
      <c r="G364" s="199"/>
      <c r="H364" s="102"/>
      <c r="I364" s="102"/>
      <c r="J364" s="102"/>
      <c r="K364" s="102"/>
      <c r="L364" s="102"/>
      <c r="M364" s="102"/>
      <c r="N364" s="102"/>
      <c r="O364" s="102"/>
      <c r="P364" s="102"/>
      <c r="Q364" s="21"/>
      <c r="R364" s="21"/>
      <c r="S364" s="21"/>
      <c r="T364" s="21"/>
      <c r="U364" s="21"/>
      <c r="V364" s="21"/>
      <c r="W364" s="20"/>
      <c r="X364" s="20"/>
    </row>
    <row r="365" spans="2:24" s="30" customFormat="1" x14ac:dyDescent="0.2">
      <c r="B365" s="31"/>
      <c r="E365" s="23"/>
      <c r="F365" s="199"/>
      <c r="G365" s="199"/>
      <c r="H365" s="102"/>
      <c r="I365" s="102"/>
      <c r="J365" s="102"/>
      <c r="K365" s="102"/>
      <c r="L365" s="102"/>
      <c r="M365" s="102"/>
      <c r="N365" s="102"/>
      <c r="O365" s="102"/>
      <c r="P365" s="102"/>
      <c r="Q365" s="21"/>
      <c r="R365" s="21"/>
      <c r="S365" s="21"/>
      <c r="T365" s="21"/>
      <c r="U365" s="21"/>
      <c r="V365" s="21"/>
      <c r="W365" s="20"/>
      <c r="X365" s="20"/>
    </row>
    <row r="366" spans="2:24" s="30" customFormat="1" x14ac:dyDescent="0.2">
      <c r="B366" s="31"/>
      <c r="E366" s="23"/>
      <c r="F366" s="199"/>
      <c r="G366" s="199"/>
      <c r="H366" s="102"/>
      <c r="I366" s="102"/>
      <c r="J366" s="102"/>
      <c r="K366" s="102"/>
      <c r="L366" s="102"/>
      <c r="M366" s="102"/>
      <c r="N366" s="102"/>
      <c r="O366" s="102"/>
      <c r="P366" s="102"/>
      <c r="Q366" s="21"/>
      <c r="R366" s="21"/>
      <c r="S366" s="21"/>
      <c r="T366" s="21"/>
      <c r="U366" s="21"/>
      <c r="V366" s="21"/>
      <c r="W366" s="20"/>
      <c r="X366" s="20"/>
    </row>
    <row r="367" spans="2:24" s="30" customFormat="1" x14ac:dyDescent="0.2">
      <c r="B367" s="31"/>
      <c r="E367" s="23"/>
      <c r="F367" s="199"/>
      <c r="G367" s="199"/>
      <c r="H367" s="102"/>
      <c r="I367" s="102"/>
      <c r="J367" s="102"/>
      <c r="K367" s="102"/>
      <c r="L367" s="102"/>
      <c r="M367" s="102"/>
      <c r="N367" s="102"/>
      <c r="O367" s="102"/>
      <c r="P367" s="102"/>
      <c r="Q367" s="21"/>
      <c r="R367" s="21"/>
      <c r="S367" s="21"/>
      <c r="T367" s="21"/>
      <c r="U367" s="21"/>
      <c r="V367" s="21"/>
      <c r="W367" s="20"/>
      <c r="X367" s="20"/>
    </row>
    <row r="368" spans="2:24" s="30" customFormat="1" x14ac:dyDescent="0.2">
      <c r="B368" s="31"/>
      <c r="E368" s="23"/>
      <c r="F368" s="199"/>
      <c r="G368" s="199"/>
      <c r="H368" s="102"/>
      <c r="I368" s="102"/>
      <c r="J368" s="102"/>
      <c r="K368" s="102"/>
      <c r="L368" s="102"/>
      <c r="M368" s="102"/>
      <c r="N368" s="102"/>
      <c r="O368" s="102"/>
      <c r="P368" s="102"/>
      <c r="Q368" s="21"/>
      <c r="R368" s="21"/>
      <c r="S368" s="21"/>
      <c r="T368" s="21"/>
      <c r="U368" s="21"/>
      <c r="V368" s="21"/>
      <c r="W368" s="20"/>
      <c r="X368" s="20"/>
    </row>
    <row r="369" spans="2:24" s="30" customFormat="1" x14ac:dyDescent="0.2">
      <c r="B369" s="31"/>
      <c r="E369" s="23"/>
      <c r="F369" s="199"/>
      <c r="G369" s="199"/>
      <c r="H369" s="102"/>
      <c r="I369" s="102"/>
      <c r="J369" s="102"/>
      <c r="K369" s="102"/>
      <c r="L369" s="102"/>
      <c r="M369" s="102"/>
      <c r="N369" s="102"/>
      <c r="O369" s="102"/>
      <c r="P369" s="102"/>
      <c r="Q369" s="21"/>
      <c r="R369" s="21"/>
      <c r="S369" s="21"/>
      <c r="T369" s="21"/>
      <c r="U369" s="21"/>
      <c r="V369" s="21"/>
      <c r="W369" s="20"/>
      <c r="X369" s="20"/>
    </row>
    <row r="370" spans="2:24" s="30" customFormat="1" x14ac:dyDescent="0.2">
      <c r="B370" s="31"/>
      <c r="E370" s="23"/>
      <c r="F370" s="199"/>
      <c r="G370" s="199"/>
      <c r="H370" s="102"/>
      <c r="I370" s="102"/>
      <c r="J370" s="102"/>
      <c r="K370" s="102"/>
      <c r="L370" s="102"/>
      <c r="M370" s="102"/>
      <c r="N370" s="102"/>
      <c r="O370" s="102"/>
      <c r="P370" s="102"/>
      <c r="Q370" s="21"/>
      <c r="R370" s="21"/>
      <c r="S370" s="21"/>
      <c r="T370" s="21"/>
      <c r="U370" s="21"/>
      <c r="V370" s="21"/>
      <c r="W370" s="20"/>
      <c r="X370" s="20"/>
    </row>
    <row r="371" spans="2:24" s="30" customFormat="1" x14ac:dyDescent="0.2">
      <c r="B371" s="31"/>
      <c r="E371" s="23"/>
      <c r="F371" s="199"/>
      <c r="G371" s="199"/>
      <c r="H371" s="102"/>
      <c r="I371" s="102"/>
      <c r="J371" s="102"/>
      <c r="K371" s="102"/>
      <c r="L371" s="102"/>
      <c r="M371" s="102"/>
      <c r="N371" s="102"/>
      <c r="O371" s="102"/>
      <c r="P371" s="102"/>
      <c r="Q371" s="21"/>
      <c r="R371" s="21"/>
      <c r="S371" s="21"/>
      <c r="T371" s="21"/>
      <c r="U371" s="21"/>
      <c r="V371" s="21"/>
      <c r="W371" s="20"/>
      <c r="X371" s="20"/>
    </row>
    <row r="372" spans="2:24" s="30" customFormat="1" x14ac:dyDescent="0.2">
      <c r="B372" s="31"/>
      <c r="E372" s="23"/>
      <c r="F372" s="199"/>
      <c r="G372" s="199"/>
      <c r="H372" s="102"/>
      <c r="I372" s="102"/>
      <c r="J372" s="102"/>
      <c r="K372" s="102"/>
      <c r="L372" s="102"/>
      <c r="M372" s="102"/>
      <c r="N372" s="102"/>
      <c r="O372" s="102"/>
      <c r="P372" s="102"/>
      <c r="Q372" s="21"/>
      <c r="R372" s="21"/>
      <c r="S372" s="21"/>
      <c r="T372" s="21"/>
      <c r="U372" s="21"/>
      <c r="V372" s="21"/>
      <c r="W372" s="20"/>
      <c r="X372" s="20"/>
    </row>
    <row r="373" spans="2:24" s="30" customFormat="1" x14ac:dyDescent="0.2">
      <c r="B373" s="31"/>
      <c r="E373" s="23"/>
      <c r="F373" s="199"/>
      <c r="G373" s="199"/>
      <c r="H373" s="102"/>
      <c r="I373" s="102"/>
      <c r="J373" s="102"/>
      <c r="K373" s="102"/>
      <c r="L373" s="102"/>
      <c r="M373" s="102"/>
      <c r="N373" s="102"/>
      <c r="O373" s="102"/>
      <c r="P373" s="102"/>
      <c r="Q373" s="21"/>
      <c r="R373" s="21"/>
      <c r="S373" s="21"/>
      <c r="T373" s="21"/>
      <c r="U373" s="21"/>
      <c r="V373" s="21"/>
      <c r="W373" s="20"/>
      <c r="X373" s="20"/>
    </row>
    <row r="374" spans="2:24" s="30" customFormat="1" x14ac:dyDescent="0.2">
      <c r="B374" s="31"/>
      <c r="E374" s="23"/>
      <c r="F374" s="199"/>
      <c r="G374" s="199"/>
      <c r="H374" s="102"/>
      <c r="I374" s="102"/>
      <c r="J374" s="102"/>
      <c r="K374" s="102"/>
      <c r="L374" s="102"/>
      <c r="M374" s="102"/>
      <c r="N374" s="102"/>
      <c r="O374" s="102"/>
      <c r="P374" s="102"/>
      <c r="Q374" s="21"/>
      <c r="R374" s="21"/>
      <c r="S374" s="21"/>
      <c r="T374" s="21"/>
      <c r="U374" s="21"/>
      <c r="V374" s="21"/>
      <c r="W374" s="20"/>
      <c r="X374" s="20"/>
    </row>
    <row r="375" spans="2:24" s="30" customFormat="1" x14ac:dyDescent="0.2">
      <c r="B375" s="31"/>
      <c r="E375" s="23"/>
      <c r="F375" s="199"/>
      <c r="G375" s="199"/>
      <c r="H375" s="102"/>
      <c r="I375" s="102"/>
      <c r="J375" s="102"/>
      <c r="K375" s="102"/>
      <c r="L375" s="102"/>
      <c r="M375" s="102"/>
      <c r="N375" s="102"/>
      <c r="O375" s="102"/>
      <c r="P375" s="102"/>
      <c r="Q375" s="21"/>
      <c r="R375" s="21"/>
      <c r="S375" s="21"/>
      <c r="T375" s="21"/>
      <c r="U375" s="21"/>
      <c r="V375" s="21"/>
      <c r="W375" s="20"/>
      <c r="X375" s="20"/>
    </row>
    <row r="376" spans="2:24" s="30" customFormat="1" x14ac:dyDescent="0.2">
      <c r="B376" s="31"/>
      <c r="E376" s="23"/>
      <c r="F376" s="199"/>
      <c r="G376" s="199"/>
      <c r="H376" s="102"/>
      <c r="I376" s="102"/>
      <c r="J376" s="102"/>
      <c r="K376" s="102"/>
      <c r="L376" s="102"/>
      <c r="M376" s="102"/>
      <c r="N376" s="102"/>
      <c r="O376" s="102"/>
      <c r="P376" s="102"/>
      <c r="Q376" s="21"/>
      <c r="R376" s="21"/>
      <c r="S376" s="21"/>
      <c r="T376" s="21"/>
      <c r="U376" s="21"/>
      <c r="V376" s="21"/>
      <c r="W376" s="20"/>
      <c r="X376" s="20"/>
    </row>
    <row r="377" spans="2:24" s="30" customFormat="1" x14ac:dyDescent="0.2">
      <c r="B377" s="31"/>
      <c r="E377" s="23"/>
      <c r="F377" s="199"/>
      <c r="G377" s="199"/>
      <c r="H377" s="102"/>
      <c r="I377" s="102"/>
      <c r="J377" s="102"/>
      <c r="K377" s="102"/>
      <c r="L377" s="102"/>
      <c r="M377" s="102"/>
      <c r="N377" s="102"/>
      <c r="O377" s="102"/>
      <c r="P377" s="102"/>
      <c r="Q377" s="21"/>
      <c r="R377" s="21"/>
      <c r="S377" s="21"/>
      <c r="T377" s="21"/>
      <c r="U377" s="21"/>
      <c r="V377" s="21"/>
      <c r="W377" s="20"/>
      <c r="X377" s="20"/>
    </row>
    <row r="378" spans="2:24" s="30" customFormat="1" x14ac:dyDescent="0.2">
      <c r="B378" s="31"/>
      <c r="E378" s="23"/>
      <c r="F378" s="199"/>
      <c r="G378" s="199"/>
      <c r="H378" s="102"/>
      <c r="I378" s="102"/>
      <c r="J378" s="102"/>
      <c r="K378" s="102"/>
      <c r="L378" s="102"/>
      <c r="M378" s="102"/>
      <c r="N378" s="102"/>
      <c r="O378" s="102"/>
      <c r="P378" s="102"/>
      <c r="Q378" s="21"/>
      <c r="R378" s="21"/>
      <c r="S378" s="21"/>
      <c r="T378" s="21"/>
      <c r="U378" s="21"/>
      <c r="V378" s="21"/>
      <c r="W378" s="20"/>
      <c r="X378" s="20"/>
    </row>
    <row r="379" spans="2:24" s="30" customFormat="1" x14ac:dyDescent="0.2">
      <c r="B379" s="31"/>
      <c r="E379" s="23"/>
      <c r="F379" s="199"/>
      <c r="G379" s="199"/>
      <c r="H379" s="102"/>
      <c r="I379" s="102"/>
      <c r="J379" s="102"/>
      <c r="K379" s="102"/>
      <c r="L379" s="102"/>
      <c r="M379" s="102"/>
      <c r="N379" s="102"/>
      <c r="O379" s="102"/>
      <c r="P379" s="102"/>
      <c r="Q379" s="21"/>
      <c r="R379" s="21"/>
      <c r="S379" s="21"/>
      <c r="T379" s="21"/>
      <c r="U379" s="21"/>
      <c r="V379" s="21"/>
      <c r="W379" s="20"/>
      <c r="X379" s="20"/>
    </row>
    <row r="380" spans="2:24" s="30" customFormat="1" x14ac:dyDescent="0.2">
      <c r="B380" s="31"/>
      <c r="E380" s="23"/>
      <c r="F380" s="199"/>
      <c r="G380" s="199"/>
      <c r="H380" s="102"/>
      <c r="I380" s="102"/>
      <c r="J380" s="102"/>
      <c r="K380" s="102"/>
      <c r="L380" s="102"/>
      <c r="M380" s="102"/>
      <c r="N380" s="102"/>
      <c r="O380" s="102"/>
      <c r="P380" s="102"/>
      <c r="Q380" s="21"/>
      <c r="R380" s="21"/>
      <c r="S380" s="21"/>
      <c r="T380" s="21"/>
      <c r="U380" s="21"/>
      <c r="V380" s="21"/>
      <c r="W380" s="20"/>
      <c r="X380" s="20"/>
    </row>
    <row r="381" spans="2:24" s="30" customFormat="1" x14ac:dyDescent="0.2">
      <c r="B381" s="31"/>
      <c r="E381" s="23"/>
      <c r="F381" s="199"/>
      <c r="G381" s="199"/>
      <c r="H381" s="102"/>
      <c r="I381" s="102"/>
      <c r="J381" s="102"/>
      <c r="K381" s="102"/>
      <c r="L381" s="102"/>
      <c r="M381" s="102"/>
      <c r="N381" s="102"/>
      <c r="O381" s="102"/>
      <c r="P381" s="102"/>
      <c r="Q381" s="21"/>
      <c r="R381" s="21"/>
      <c r="S381" s="21"/>
      <c r="T381" s="21"/>
      <c r="U381" s="21"/>
      <c r="V381" s="21"/>
      <c r="W381" s="20"/>
      <c r="X381" s="20"/>
    </row>
    <row r="382" spans="2:24" s="30" customFormat="1" x14ac:dyDescent="0.2">
      <c r="B382" s="31"/>
      <c r="E382" s="23"/>
      <c r="F382" s="199"/>
      <c r="G382" s="199"/>
      <c r="H382" s="102"/>
      <c r="I382" s="102"/>
      <c r="J382" s="102"/>
      <c r="K382" s="102"/>
      <c r="L382" s="102"/>
      <c r="M382" s="102"/>
      <c r="N382" s="102"/>
      <c r="O382" s="102"/>
      <c r="P382" s="102"/>
      <c r="Q382" s="21"/>
      <c r="R382" s="21"/>
      <c r="S382" s="21"/>
      <c r="T382" s="21"/>
      <c r="U382" s="21"/>
      <c r="V382" s="21"/>
      <c r="W382" s="20"/>
      <c r="X382" s="20"/>
    </row>
    <row r="383" spans="2:24" s="30" customFormat="1" x14ac:dyDescent="0.2">
      <c r="B383" s="31"/>
      <c r="E383" s="23"/>
      <c r="F383" s="199"/>
      <c r="G383" s="199"/>
      <c r="H383" s="102"/>
      <c r="I383" s="102"/>
      <c r="J383" s="102"/>
      <c r="K383" s="102"/>
      <c r="L383" s="102"/>
      <c r="M383" s="102"/>
      <c r="N383" s="102"/>
      <c r="O383" s="102"/>
      <c r="P383" s="102"/>
      <c r="Q383" s="21"/>
      <c r="R383" s="21"/>
      <c r="S383" s="21"/>
      <c r="T383" s="21"/>
      <c r="U383" s="21"/>
      <c r="V383" s="21"/>
      <c r="W383" s="20"/>
      <c r="X383" s="20"/>
    </row>
    <row r="384" spans="2:24" s="30" customFormat="1" x14ac:dyDescent="0.2">
      <c r="B384" s="31"/>
      <c r="E384" s="23"/>
      <c r="F384" s="199"/>
      <c r="G384" s="199"/>
      <c r="H384" s="102"/>
      <c r="I384" s="102"/>
      <c r="J384" s="102"/>
      <c r="K384" s="102"/>
      <c r="L384" s="102"/>
      <c r="M384" s="102"/>
      <c r="N384" s="102"/>
      <c r="O384" s="102"/>
      <c r="P384" s="102"/>
      <c r="Q384" s="21"/>
      <c r="R384" s="21"/>
      <c r="S384" s="21"/>
      <c r="T384" s="21"/>
      <c r="U384" s="21"/>
      <c r="V384" s="21"/>
      <c r="W384" s="20"/>
      <c r="X384" s="20"/>
    </row>
    <row r="385" spans="2:24" s="30" customFormat="1" x14ac:dyDescent="0.2">
      <c r="B385" s="31"/>
      <c r="E385" s="23"/>
      <c r="F385" s="199"/>
      <c r="G385" s="199"/>
      <c r="H385" s="102"/>
      <c r="I385" s="102"/>
      <c r="J385" s="102"/>
      <c r="K385" s="102"/>
      <c r="L385" s="102"/>
      <c r="M385" s="102"/>
      <c r="N385" s="102"/>
      <c r="O385" s="102"/>
      <c r="P385" s="102"/>
      <c r="Q385" s="21"/>
      <c r="R385" s="21"/>
      <c r="S385" s="21"/>
      <c r="T385" s="21"/>
      <c r="U385" s="21"/>
      <c r="V385" s="21"/>
      <c r="W385" s="20"/>
      <c r="X385" s="20"/>
    </row>
    <row r="386" spans="2:24" s="30" customFormat="1" x14ac:dyDescent="0.2">
      <c r="B386" s="31"/>
      <c r="E386" s="23"/>
      <c r="F386" s="199"/>
      <c r="G386" s="199"/>
      <c r="H386" s="102"/>
      <c r="I386" s="102"/>
      <c r="J386" s="102"/>
      <c r="K386" s="102"/>
      <c r="L386" s="102"/>
      <c r="M386" s="102"/>
      <c r="N386" s="102"/>
      <c r="O386" s="102"/>
      <c r="P386" s="102"/>
      <c r="Q386" s="21"/>
      <c r="R386" s="21"/>
      <c r="S386" s="21"/>
      <c r="T386" s="21"/>
      <c r="U386" s="21"/>
      <c r="V386" s="21"/>
      <c r="W386" s="20"/>
      <c r="X386" s="20"/>
    </row>
    <row r="387" spans="2:24" s="30" customFormat="1" x14ac:dyDescent="0.2">
      <c r="B387" s="31"/>
      <c r="E387" s="23"/>
      <c r="F387" s="199"/>
      <c r="G387" s="199"/>
      <c r="H387" s="102"/>
      <c r="I387" s="102"/>
      <c r="J387" s="102"/>
      <c r="K387" s="102"/>
      <c r="L387" s="102"/>
      <c r="M387" s="102"/>
      <c r="N387" s="102"/>
      <c r="O387" s="102"/>
      <c r="P387" s="102"/>
      <c r="Q387" s="21"/>
      <c r="R387" s="21"/>
      <c r="S387" s="21"/>
      <c r="T387" s="21"/>
      <c r="U387" s="21"/>
      <c r="V387" s="21"/>
      <c r="W387" s="20"/>
      <c r="X387" s="20"/>
    </row>
    <row r="388" spans="2:24" s="30" customFormat="1" x14ac:dyDescent="0.2">
      <c r="B388" s="31"/>
      <c r="E388" s="23"/>
      <c r="F388" s="199"/>
      <c r="G388" s="199"/>
      <c r="H388" s="102"/>
      <c r="I388" s="102"/>
      <c r="J388" s="102"/>
      <c r="K388" s="102"/>
      <c r="L388" s="102"/>
      <c r="M388" s="102"/>
      <c r="N388" s="102"/>
      <c r="O388" s="102"/>
      <c r="P388" s="102"/>
      <c r="Q388" s="21"/>
      <c r="R388" s="21"/>
      <c r="S388" s="21"/>
      <c r="T388" s="21"/>
      <c r="U388" s="21"/>
      <c r="V388" s="21"/>
      <c r="W388" s="20"/>
      <c r="X388" s="20"/>
    </row>
    <row r="389" spans="2:24" s="30" customFormat="1" x14ac:dyDescent="0.2">
      <c r="B389" s="31"/>
      <c r="E389" s="23"/>
      <c r="F389" s="199"/>
      <c r="G389" s="199"/>
      <c r="H389" s="102"/>
      <c r="I389" s="102"/>
      <c r="J389" s="102"/>
      <c r="K389" s="102"/>
      <c r="L389" s="102"/>
      <c r="M389" s="102"/>
      <c r="N389" s="102"/>
      <c r="O389" s="102"/>
      <c r="P389" s="102"/>
      <c r="Q389" s="21"/>
      <c r="R389" s="21"/>
      <c r="S389" s="21"/>
      <c r="T389" s="21"/>
      <c r="U389" s="21"/>
      <c r="V389" s="21"/>
      <c r="W389" s="20"/>
      <c r="X389" s="20"/>
    </row>
    <row r="390" spans="2:24" s="30" customFormat="1" x14ac:dyDescent="0.2">
      <c r="B390" s="31"/>
      <c r="E390" s="23"/>
      <c r="F390" s="199"/>
      <c r="G390" s="199"/>
      <c r="H390" s="102"/>
      <c r="I390" s="102"/>
      <c r="J390" s="102"/>
      <c r="K390" s="102"/>
      <c r="L390" s="102"/>
      <c r="M390" s="102"/>
      <c r="N390" s="102"/>
      <c r="O390" s="102"/>
      <c r="P390" s="102"/>
      <c r="Q390" s="21"/>
      <c r="R390" s="21"/>
      <c r="S390" s="21"/>
      <c r="T390" s="21"/>
      <c r="U390" s="21"/>
      <c r="V390" s="21"/>
      <c r="W390" s="20"/>
      <c r="X390" s="20"/>
    </row>
    <row r="391" spans="2:24" s="30" customFormat="1" x14ac:dyDescent="0.2">
      <c r="B391" s="31"/>
      <c r="E391" s="23"/>
      <c r="F391" s="199"/>
      <c r="G391" s="199"/>
      <c r="H391" s="102"/>
      <c r="I391" s="102"/>
      <c r="J391" s="102"/>
      <c r="K391" s="102"/>
      <c r="L391" s="102"/>
      <c r="M391" s="102"/>
      <c r="N391" s="102"/>
      <c r="O391" s="102"/>
      <c r="P391" s="102"/>
      <c r="Q391" s="21"/>
      <c r="R391" s="21"/>
      <c r="S391" s="21"/>
      <c r="T391" s="21"/>
      <c r="U391" s="21"/>
      <c r="V391" s="21"/>
      <c r="W391" s="20"/>
      <c r="X391" s="20"/>
    </row>
    <row r="392" spans="2:24" s="30" customFormat="1" x14ac:dyDescent="0.2">
      <c r="B392" s="31"/>
      <c r="E392" s="23"/>
      <c r="F392" s="199"/>
      <c r="G392" s="199"/>
      <c r="H392" s="102"/>
      <c r="I392" s="102"/>
      <c r="J392" s="102"/>
      <c r="K392" s="102"/>
      <c r="L392" s="102"/>
      <c r="M392" s="102"/>
      <c r="N392" s="102"/>
      <c r="O392" s="102"/>
      <c r="P392" s="102"/>
      <c r="Q392" s="21"/>
      <c r="R392" s="21"/>
      <c r="S392" s="21"/>
      <c r="T392" s="21"/>
      <c r="U392" s="21"/>
      <c r="V392" s="21"/>
      <c r="W392" s="20"/>
      <c r="X392" s="20"/>
    </row>
    <row r="393" spans="2:24" s="30" customFormat="1" x14ac:dyDescent="0.2">
      <c r="B393" s="31"/>
      <c r="E393" s="23"/>
      <c r="F393" s="199"/>
      <c r="G393" s="199"/>
      <c r="H393" s="102"/>
      <c r="I393" s="102"/>
      <c r="J393" s="102"/>
      <c r="K393" s="102"/>
      <c r="L393" s="102"/>
      <c r="M393" s="102"/>
      <c r="N393" s="102"/>
      <c r="O393" s="102"/>
      <c r="P393" s="102"/>
      <c r="Q393" s="21"/>
      <c r="R393" s="21"/>
      <c r="S393" s="21"/>
      <c r="T393" s="21"/>
      <c r="U393" s="21"/>
      <c r="V393" s="21"/>
      <c r="W393" s="20"/>
      <c r="X393" s="20"/>
    </row>
    <row r="394" spans="2:24" s="30" customFormat="1" x14ac:dyDescent="0.2">
      <c r="B394" s="31"/>
      <c r="E394" s="23"/>
      <c r="F394" s="199"/>
      <c r="G394" s="199"/>
      <c r="H394" s="102"/>
      <c r="I394" s="102"/>
      <c r="J394" s="102"/>
      <c r="K394" s="102"/>
      <c r="L394" s="102"/>
      <c r="M394" s="102"/>
      <c r="N394" s="102"/>
      <c r="O394" s="102"/>
      <c r="P394" s="102"/>
      <c r="Q394" s="21"/>
      <c r="R394" s="21"/>
      <c r="S394" s="21"/>
      <c r="T394" s="21"/>
      <c r="U394" s="21"/>
      <c r="V394" s="21"/>
      <c r="W394" s="20"/>
      <c r="X394" s="20"/>
    </row>
    <row r="395" spans="2:24" s="30" customFormat="1" x14ac:dyDescent="0.2">
      <c r="B395" s="31"/>
      <c r="E395" s="23"/>
      <c r="F395" s="199"/>
      <c r="G395" s="199"/>
      <c r="H395" s="102"/>
      <c r="I395" s="102"/>
      <c r="J395" s="102"/>
      <c r="K395" s="102"/>
      <c r="L395" s="102"/>
      <c r="M395" s="102"/>
      <c r="N395" s="102"/>
      <c r="O395" s="102"/>
      <c r="P395" s="102"/>
      <c r="Q395" s="21"/>
      <c r="R395" s="21"/>
      <c r="S395" s="21"/>
      <c r="T395" s="21"/>
      <c r="U395" s="21"/>
      <c r="V395" s="21"/>
      <c r="W395" s="20"/>
      <c r="X395" s="20"/>
    </row>
    <row r="396" spans="2:24" s="30" customFormat="1" x14ac:dyDescent="0.2">
      <c r="B396" s="31"/>
      <c r="E396" s="23"/>
      <c r="F396" s="199"/>
      <c r="G396" s="199"/>
      <c r="H396" s="102"/>
      <c r="I396" s="102"/>
      <c r="J396" s="102"/>
      <c r="K396" s="102"/>
      <c r="L396" s="102"/>
      <c r="M396" s="102"/>
      <c r="N396" s="102"/>
      <c r="O396" s="102"/>
      <c r="P396" s="102"/>
      <c r="Q396" s="21"/>
      <c r="R396" s="21"/>
      <c r="S396" s="21"/>
      <c r="T396" s="21"/>
      <c r="U396" s="21"/>
      <c r="V396" s="21"/>
      <c r="W396" s="20"/>
      <c r="X396" s="20"/>
    </row>
    <row r="397" spans="2:24" s="30" customFormat="1" x14ac:dyDescent="0.2">
      <c r="B397" s="31"/>
      <c r="E397" s="23"/>
      <c r="F397" s="199"/>
      <c r="G397" s="199"/>
      <c r="H397" s="102"/>
      <c r="I397" s="102"/>
      <c r="J397" s="102"/>
      <c r="K397" s="102"/>
      <c r="L397" s="102"/>
      <c r="M397" s="102"/>
      <c r="N397" s="102"/>
      <c r="O397" s="102"/>
      <c r="P397" s="102"/>
      <c r="Q397" s="21"/>
      <c r="R397" s="21"/>
      <c r="S397" s="21"/>
      <c r="T397" s="21"/>
      <c r="U397" s="21"/>
      <c r="V397" s="21"/>
      <c r="W397" s="20"/>
      <c r="X397" s="20"/>
    </row>
    <row r="398" spans="2:24" s="30" customFormat="1" x14ac:dyDescent="0.2">
      <c r="B398" s="31"/>
      <c r="E398" s="23"/>
      <c r="F398" s="199"/>
      <c r="G398" s="199"/>
      <c r="H398" s="102"/>
      <c r="I398" s="102"/>
      <c r="J398" s="102"/>
      <c r="K398" s="102"/>
      <c r="L398" s="102"/>
      <c r="M398" s="102"/>
      <c r="N398" s="102"/>
      <c r="O398" s="102"/>
      <c r="P398" s="102"/>
      <c r="Q398" s="21"/>
      <c r="R398" s="21"/>
      <c r="S398" s="21"/>
      <c r="T398" s="21"/>
      <c r="U398" s="21"/>
      <c r="V398" s="21"/>
      <c r="W398" s="20"/>
      <c r="X398" s="20"/>
    </row>
    <row r="399" spans="2:24" s="30" customFormat="1" x14ac:dyDescent="0.2">
      <c r="B399" s="31"/>
      <c r="E399" s="23"/>
      <c r="F399" s="199"/>
      <c r="G399" s="199"/>
      <c r="H399" s="102"/>
      <c r="I399" s="102"/>
      <c r="J399" s="102"/>
      <c r="K399" s="102"/>
      <c r="L399" s="102"/>
      <c r="M399" s="102"/>
      <c r="N399" s="102"/>
      <c r="O399" s="102"/>
      <c r="P399" s="102"/>
      <c r="Q399" s="21"/>
      <c r="R399" s="21"/>
      <c r="S399" s="21"/>
      <c r="T399" s="21"/>
      <c r="U399" s="21"/>
      <c r="V399" s="21"/>
      <c r="W399" s="20"/>
      <c r="X399" s="20"/>
    </row>
    <row r="400" spans="2:24" s="30" customFormat="1" x14ac:dyDescent="0.2">
      <c r="B400" s="31"/>
      <c r="E400" s="23"/>
      <c r="F400" s="199"/>
      <c r="G400" s="199"/>
      <c r="H400" s="102"/>
      <c r="I400" s="102"/>
      <c r="J400" s="102"/>
      <c r="K400" s="102"/>
      <c r="L400" s="102"/>
      <c r="M400" s="102"/>
      <c r="N400" s="102"/>
      <c r="O400" s="102"/>
      <c r="P400" s="102"/>
      <c r="Q400" s="21"/>
      <c r="R400" s="21"/>
      <c r="S400" s="21"/>
      <c r="T400" s="21"/>
      <c r="U400" s="21"/>
      <c r="V400" s="21"/>
      <c r="W400" s="20"/>
      <c r="X400" s="20"/>
    </row>
    <row r="401" spans="2:24" s="30" customFormat="1" x14ac:dyDescent="0.2">
      <c r="B401" s="31"/>
      <c r="E401" s="23"/>
      <c r="F401" s="199"/>
      <c r="G401" s="199"/>
      <c r="H401" s="102"/>
      <c r="I401" s="102"/>
      <c r="J401" s="102"/>
      <c r="K401" s="102"/>
      <c r="L401" s="102"/>
      <c r="M401" s="102"/>
      <c r="N401" s="102"/>
      <c r="O401" s="102"/>
      <c r="P401" s="102"/>
      <c r="Q401" s="21"/>
      <c r="R401" s="21"/>
      <c r="S401" s="21"/>
      <c r="T401" s="21"/>
      <c r="U401" s="21"/>
      <c r="V401" s="21"/>
      <c r="W401" s="20"/>
      <c r="X401" s="20"/>
    </row>
    <row r="402" spans="2:24" s="30" customFormat="1" x14ac:dyDescent="0.2">
      <c r="B402" s="31"/>
      <c r="E402" s="23"/>
      <c r="F402" s="199"/>
      <c r="G402" s="199"/>
      <c r="H402" s="102"/>
      <c r="I402" s="102"/>
      <c r="J402" s="102"/>
      <c r="K402" s="102"/>
      <c r="L402" s="102"/>
      <c r="M402" s="102"/>
      <c r="N402" s="102"/>
      <c r="O402" s="102"/>
      <c r="P402" s="102"/>
      <c r="Q402" s="21"/>
      <c r="R402" s="21"/>
      <c r="S402" s="21"/>
      <c r="T402" s="21"/>
      <c r="U402" s="21"/>
      <c r="V402" s="21"/>
      <c r="W402" s="20"/>
      <c r="X402" s="20"/>
    </row>
    <row r="403" spans="2:24" s="30" customFormat="1" x14ac:dyDescent="0.2">
      <c r="B403" s="31"/>
      <c r="E403" s="23"/>
      <c r="F403" s="199"/>
      <c r="G403" s="199"/>
      <c r="H403" s="102"/>
      <c r="I403" s="102"/>
      <c r="J403" s="102"/>
      <c r="K403" s="102"/>
      <c r="L403" s="102"/>
      <c r="M403" s="102"/>
      <c r="N403" s="102"/>
      <c r="O403" s="102"/>
      <c r="P403" s="102"/>
      <c r="Q403" s="21"/>
      <c r="R403" s="21"/>
      <c r="S403" s="21"/>
      <c r="T403" s="21"/>
      <c r="U403" s="21"/>
      <c r="V403" s="21"/>
      <c r="W403" s="20"/>
      <c r="X403" s="20"/>
    </row>
    <row r="404" spans="2:24" s="30" customFormat="1" x14ac:dyDescent="0.2">
      <c r="B404" s="31"/>
      <c r="E404" s="23"/>
      <c r="F404" s="199"/>
      <c r="G404" s="199"/>
      <c r="H404" s="102"/>
      <c r="I404" s="102"/>
      <c r="J404" s="102"/>
      <c r="K404" s="102"/>
      <c r="L404" s="102"/>
      <c r="M404" s="102"/>
      <c r="N404" s="102"/>
      <c r="O404" s="102"/>
      <c r="P404" s="102"/>
      <c r="Q404" s="21"/>
      <c r="R404" s="21"/>
      <c r="S404" s="21"/>
      <c r="T404" s="21"/>
      <c r="U404" s="21"/>
      <c r="V404" s="21"/>
      <c r="W404" s="20"/>
      <c r="X404" s="20"/>
    </row>
    <row r="405" spans="2:24" s="30" customFormat="1" x14ac:dyDescent="0.2">
      <c r="B405" s="31"/>
      <c r="E405" s="23"/>
      <c r="F405" s="199"/>
      <c r="G405" s="199"/>
      <c r="H405" s="102"/>
      <c r="I405" s="102"/>
      <c r="J405" s="102"/>
      <c r="K405" s="102"/>
      <c r="L405" s="102"/>
      <c r="M405" s="102"/>
      <c r="N405" s="102"/>
      <c r="O405" s="102"/>
      <c r="P405" s="102"/>
      <c r="Q405" s="21"/>
      <c r="R405" s="21"/>
      <c r="S405" s="21"/>
      <c r="T405" s="21"/>
      <c r="U405" s="21"/>
      <c r="V405" s="21"/>
      <c r="W405" s="20"/>
      <c r="X405" s="20"/>
    </row>
    <row r="406" spans="2:24" s="30" customFormat="1" x14ac:dyDescent="0.2">
      <c r="B406" s="31"/>
      <c r="E406" s="23"/>
      <c r="F406" s="199"/>
      <c r="G406" s="199"/>
      <c r="H406" s="102"/>
      <c r="I406" s="102"/>
      <c r="J406" s="102"/>
      <c r="K406" s="102"/>
      <c r="L406" s="102"/>
      <c r="M406" s="102"/>
      <c r="N406" s="102"/>
      <c r="O406" s="102"/>
      <c r="P406" s="102"/>
      <c r="Q406" s="21"/>
      <c r="R406" s="21"/>
      <c r="S406" s="21"/>
      <c r="T406" s="21"/>
      <c r="U406" s="21"/>
      <c r="V406" s="21"/>
      <c r="W406" s="20"/>
      <c r="X406" s="20"/>
    </row>
    <row r="407" spans="2:24" s="30" customFormat="1" x14ac:dyDescent="0.2">
      <c r="B407" s="31"/>
      <c r="E407" s="23"/>
      <c r="F407" s="199"/>
      <c r="G407" s="199"/>
      <c r="H407" s="102"/>
      <c r="I407" s="102"/>
      <c r="J407" s="102"/>
      <c r="K407" s="102"/>
      <c r="L407" s="102"/>
      <c r="M407" s="102"/>
      <c r="N407" s="102"/>
      <c r="O407" s="102"/>
      <c r="P407" s="102"/>
      <c r="Q407" s="21"/>
      <c r="R407" s="21"/>
      <c r="S407" s="21"/>
      <c r="T407" s="21"/>
      <c r="U407" s="21"/>
      <c r="V407" s="21"/>
      <c r="W407" s="20"/>
      <c r="X407" s="20"/>
    </row>
    <row r="408" spans="2:24" s="30" customFormat="1" x14ac:dyDescent="0.2">
      <c r="B408" s="31"/>
      <c r="E408" s="23"/>
      <c r="F408" s="199"/>
      <c r="G408" s="199"/>
      <c r="H408" s="102"/>
      <c r="I408" s="102"/>
      <c r="J408" s="102"/>
      <c r="K408" s="102"/>
      <c r="L408" s="102"/>
      <c r="M408" s="102"/>
      <c r="N408" s="102"/>
      <c r="O408" s="102"/>
      <c r="P408" s="102"/>
      <c r="Q408" s="21"/>
      <c r="R408" s="21"/>
      <c r="S408" s="21"/>
      <c r="T408" s="21"/>
      <c r="U408" s="21"/>
      <c r="V408" s="21"/>
      <c r="W408" s="20"/>
      <c r="X408" s="20"/>
    </row>
    <row r="409" spans="2:24" s="30" customFormat="1" x14ac:dyDescent="0.2">
      <c r="B409" s="31"/>
      <c r="E409" s="23"/>
      <c r="F409" s="199"/>
      <c r="G409" s="199"/>
      <c r="H409" s="102"/>
      <c r="I409" s="102"/>
      <c r="J409" s="102"/>
      <c r="K409" s="102"/>
      <c r="L409" s="102"/>
      <c r="M409" s="102"/>
      <c r="N409" s="102"/>
      <c r="O409" s="102"/>
      <c r="P409" s="102"/>
      <c r="Q409" s="21"/>
      <c r="R409" s="21"/>
      <c r="S409" s="21"/>
      <c r="T409" s="21"/>
      <c r="U409" s="21"/>
      <c r="V409" s="21"/>
      <c r="W409" s="20"/>
      <c r="X409" s="20"/>
    </row>
    <row r="410" spans="2:24" s="30" customFormat="1" x14ac:dyDescent="0.2">
      <c r="B410" s="31"/>
      <c r="E410" s="23"/>
      <c r="F410" s="199"/>
      <c r="G410" s="199"/>
      <c r="H410" s="102"/>
      <c r="I410" s="102"/>
      <c r="J410" s="102"/>
      <c r="K410" s="102"/>
      <c r="L410" s="102"/>
      <c r="M410" s="102"/>
      <c r="N410" s="102"/>
      <c r="O410" s="102"/>
      <c r="P410" s="102"/>
      <c r="Q410" s="21"/>
      <c r="R410" s="21"/>
      <c r="S410" s="21"/>
      <c r="T410" s="21"/>
      <c r="U410" s="21"/>
      <c r="V410" s="21"/>
      <c r="W410" s="20"/>
      <c r="X410" s="20"/>
    </row>
    <row r="411" spans="2:24" s="30" customFormat="1" x14ac:dyDescent="0.2">
      <c r="B411" s="31"/>
      <c r="E411" s="23"/>
      <c r="F411" s="199"/>
      <c r="G411" s="199"/>
      <c r="H411" s="102"/>
      <c r="I411" s="102"/>
      <c r="J411" s="102"/>
      <c r="K411" s="102"/>
      <c r="L411" s="102"/>
      <c r="M411" s="102"/>
      <c r="N411" s="102"/>
      <c r="O411" s="102"/>
      <c r="P411" s="102"/>
      <c r="Q411" s="21"/>
      <c r="R411" s="21"/>
      <c r="S411" s="21"/>
      <c r="T411" s="21"/>
      <c r="U411" s="21"/>
      <c r="V411" s="21"/>
      <c r="W411" s="20"/>
      <c r="X411" s="20"/>
    </row>
    <row r="412" spans="2:24" s="30" customFormat="1" x14ac:dyDescent="0.2">
      <c r="B412" s="31"/>
      <c r="E412" s="23"/>
      <c r="F412" s="199"/>
      <c r="G412" s="199"/>
      <c r="H412" s="102"/>
      <c r="I412" s="102"/>
      <c r="J412" s="102"/>
      <c r="K412" s="102"/>
      <c r="L412" s="102"/>
      <c r="M412" s="102"/>
      <c r="N412" s="102"/>
      <c r="O412" s="102"/>
      <c r="P412" s="102"/>
      <c r="Q412" s="21"/>
      <c r="R412" s="21"/>
      <c r="S412" s="21"/>
      <c r="T412" s="21"/>
      <c r="U412" s="21"/>
      <c r="V412" s="21"/>
      <c r="W412" s="20"/>
      <c r="X412" s="20"/>
    </row>
    <row r="413" spans="2:24" s="30" customFormat="1" x14ac:dyDescent="0.2">
      <c r="B413" s="31"/>
      <c r="E413" s="23"/>
      <c r="F413" s="199"/>
      <c r="G413" s="199"/>
      <c r="H413" s="102"/>
      <c r="I413" s="102"/>
      <c r="J413" s="102"/>
      <c r="K413" s="102"/>
      <c r="L413" s="102"/>
      <c r="M413" s="102"/>
      <c r="N413" s="102"/>
      <c r="O413" s="102"/>
      <c r="P413" s="102"/>
      <c r="Q413" s="21"/>
      <c r="R413" s="21"/>
      <c r="S413" s="21"/>
      <c r="T413" s="21"/>
      <c r="U413" s="21"/>
      <c r="V413" s="21"/>
      <c r="W413" s="20"/>
      <c r="X413" s="20"/>
    </row>
    <row r="414" spans="2:24" s="30" customFormat="1" x14ac:dyDescent="0.2">
      <c r="B414" s="31"/>
      <c r="E414" s="23"/>
      <c r="F414" s="199"/>
      <c r="G414" s="199"/>
      <c r="H414" s="102"/>
      <c r="I414" s="102"/>
      <c r="J414" s="102"/>
      <c r="K414" s="102"/>
      <c r="L414" s="102"/>
      <c r="M414" s="102"/>
      <c r="N414" s="102"/>
      <c r="O414" s="102"/>
      <c r="P414" s="102"/>
      <c r="Q414" s="21"/>
      <c r="R414" s="21"/>
      <c r="S414" s="21"/>
      <c r="T414" s="21"/>
      <c r="U414" s="21"/>
      <c r="V414" s="21"/>
      <c r="W414" s="20"/>
      <c r="X414" s="20"/>
    </row>
    <row r="415" spans="2:24" s="30" customFormat="1" x14ac:dyDescent="0.2">
      <c r="B415" s="31"/>
      <c r="E415" s="23"/>
      <c r="F415" s="199"/>
      <c r="G415" s="199"/>
      <c r="H415" s="102"/>
      <c r="I415" s="102"/>
      <c r="J415" s="102"/>
      <c r="K415" s="102"/>
      <c r="L415" s="102"/>
      <c r="M415" s="102"/>
      <c r="N415" s="102"/>
      <c r="O415" s="102"/>
      <c r="P415" s="102"/>
      <c r="Q415" s="21"/>
      <c r="R415" s="21"/>
      <c r="S415" s="21"/>
      <c r="T415" s="21"/>
      <c r="U415" s="21"/>
      <c r="V415" s="21"/>
      <c r="W415" s="20"/>
      <c r="X415" s="20"/>
    </row>
    <row r="416" spans="2:24" s="30" customFormat="1" x14ac:dyDescent="0.2">
      <c r="B416" s="31"/>
      <c r="E416" s="23"/>
      <c r="F416" s="199"/>
      <c r="G416" s="199"/>
      <c r="H416" s="102"/>
      <c r="I416" s="102"/>
      <c r="J416" s="102"/>
      <c r="K416" s="102"/>
      <c r="L416" s="102"/>
      <c r="M416" s="102"/>
      <c r="N416" s="102"/>
      <c r="O416" s="102"/>
      <c r="P416" s="102"/>
      <c r="Q416" s="21"/>
      <c r="R416" s="21"/>
      <c r="S416" s="21"/>
      <c r="T416" s="21"/>
      <c r="U416" s="21"/>
      <c r="V416" s="21"/>
      <c r="W416" s="20"/>
      <c r="X416" s="20"/>
    </row>
    <row r="417" spans="2:24" s="30" customFormat="1" x14ac:dyDescent="0.2">
      <c r="B417" s="31"/>
      <c r="E417" s="23"/>
      <c r="F417" s="199"/>
      <c r="G417" s="199"/>
      <c r="H417" s="102"/>
      <c r="I417" s="102"/>
      <c r="J417" s="102"/>
      <c r="K417" s="102"/>
      <c r="L417" s="102"/>
      <c r="M417" s="102"/>
      <c r="N417" s="102"/>
      <c r="O417" s="102"/>
      <c r="P417" s="102"/>
      <c r="Q417" s="21"/>
      <c r="R417" s="21"/>
      <c r="S417" s="21"/>
      <c r="T417" s="21"/>
      <c r="U417" s="21"/>
      <c r="V417" s="21"/>
      <c r="W417" s="20"/>
      <c r="X417" s="20"/>
    </row>
    <row r="418" spans="2:24" s="30" customFormat="1" x14ac:dyDescent="0.2">
      <c r="B418" s="31"/>
      <c r="E418" s="23"/>
      <c r="F418" s="199"/>
      <c r="G418" s="199"/>
      <c r="H418" s="102"/>
      <c r="I418" s="102"/>
      <c r="J418" s="102"/>
      <c r="K418" s="102"/>
      <c r="L418" s="102"/>
      <c r="M418" s="102"/>
      <c r="N418" s="102"/>
      <c r="O418" s="102"/>
      <c r="P418" s="102"/>
      <c r="Q418" s="21"/>
      <c r="R418" s="21"/>
      <c r="S418" s="21"/>
      <c r="T418" s="21"/>
      <c r="U418" s="21"/>
      <c r="V418" s="21"/>
      <c r="W418" s="20"/>
      <c r="X418" s="20"/>
    </row>
    <row r="419" spans="2:24" s="30" customFormat="1" x14ac:dyDescent="0.2">
      <c r="B419" s="31"/>
      <c r="E419" s="23"/>
      <c r="F419" s="199"/>
      <c r="G419" s="199"/>
      <c r="H419" s="102"/>
      <c r="I419" s="102"/>
      <c r="J419" s="102"/>
      <c r="K419" s="102"/>
      <c r="L419" s="102"/>
      <c r="M419" s="102"/>
      <c r="N419" s="102"/>
      <c r="O419" s="102"/>
      <c r="P419" s="102"/>
      <c r="Q419" s="21"/>
      <c r="R419" s="21"/>
      <c r="S419" s="21"/>
      <c r="T419" s="21"/>
      <c r="U419" s="21"/>
      <c r="V419" s="21"/>
      <c r="W419" s="20"/>
      <c r="X419" s="20"/>
    </row>
    <row r="420" spans="2:24" s="30" customFormat="1" x14ac:dyDescent="0.2">
      <c r="B420" s="31"/>
      <c r="E420" s="23"/>
      <c r="F420" s="199"/>
      <c r="G420" s="199"/>
      <c r="H420" s="102"/>
      <c r="I420" s="102"/>
      <c r="J420" s="102"/>
      <c r="K420" s="102"/>
      <c r="L420" s="102"/>
      <c r="M420" s="102"/>
      <c r="N420" s="102"/>
      <c r="O420" s="102"/>
      <c r="P420" s="102"/>
      <c r="Q420" s="21"/>
      <c r="R420" s="21"/>
      <c r="S420" s="21"/>
      <c r="T420" s="21"/>
      <c r="U420" s="21"/>
      <c r="V420" s="21"/>
      <c r="W420" s="20"/>
      <c r="X420" s="20"/>
    </row>
    <row r="421" spans="2:24" s="30" customFormat="1" x14ac:dyDescent="0.2">
      <c r="B421" s="31"/>
      <c r="E421" s="23"/>
      <c r="F421" s="199"/>
      <c r="G421" s="199"/>
      <c r="H421" s="102"/>
      <c r="I421" s="102"/>
      <c r="J421" s="102"/>
      <c r="K421" s="102"/>
      <c r="L421" s="102"/>
      <c r="M421" s="102"/>
      <c r="N421" s="102"/>
      <c r="O421" s="102"/>
      <c r="P421" s="102"/>
      <c r="Q421" s="21"/>
      <c r="R421" s="21"/>
      <c r="S421" s="21"/>
      <c r="T421" s="21"/>
      <c r="U421" s="21"/>
      <c r="V421" s="21"/>
      <c r="W421" s="20"/>
      <c r="X421" s="20"/>
    </row>
    <row r="422" spans="2:24" s="30" customFormat="1" x14ac:dyDescent="0.2">
      <c r="B422" s="31"/>
      <c r="E422" s="23"/>
      <c r="F422" s="199"/>
      <c r="G422" s="199"/>
      <c r="H422" s="102"/>
      <c r="I422" s="102"/>
      <c r="J422" s="102"/>
      <c r="K422" s="102"/>
      <c r="L422" s="102"/>
      <c r="M422" s="102"/>
      <c r="N422" s="102"/>
      <c r="O422" s="102"/>
      <c r="P422" s="102"/>
      <c r="Q422" s="21"/>
      <c r="R422" s="21"/>
      <c r="S422" s="21"/>
      <c r="T422" s="21"/>
      <c r="U422" s="21"/>
      <c r="V422" s="21"/>
      <c r="W422" s="20"/>
      <c r="X422" s="20"/>
    </row>
    <row r="423" spans="2:24" s="30" customFormat="1" x14ac:dyDescent="0.2">
      <c r="B423" s="31"/>
      <c r="E423" s="23"/>
      <c r="F423" s="199"/>
      <c r="G423" s="199"/>
      <c r="H423" s="102"/>
      <c r="I423" s="102"/>
      <c r="J423" s="102"/>
      <c r="K423" s="102"/>
      <c r="L423" s="102"/>
      <c r="M423" s="102"/>
      <c r="N423" s="102"/>
      <c r="O423" s="102"/>
      <c r="P423" s="102"/>
      <c r="Q423" s="21"/>
      <c r="R423" s="21"/>
      <c r="S423" s="21"/>
      <c r="T423" s="21"/>
      <c r="U423" s="21"/>
      <c r="V423" s="21"/>
      <c r="W423" s="20"/>
      <c r="X423" s="20"/>
    </row>
    <row r="424" spans="2:24" s="30" customFormat="1" x14ac:dyDescent="0.2">
      <c r="B424" s="31"/>
      <c r="E424" s="23"/>
      <c r="F424" s="199"/>
      <c r="G424" s="199"/>
      <c r="H424" s="102"/>
      <c r="I424" s="102"/>
      <c r="J424" s="102"/>
      <c r="K424" s="102"/>
      <c r="L424" s="102"/>
      <c r="M424" s="102"/>
      <c r="N424" s="102"/>
      <c r="O424" s="102"/>
      <c r="P424" s="102"/>
      <c r="Q424" s="21"/>
      <c r="R424" s="21"/>
      <c r="S424" s="21"/>
      <c r="T424" s="21"/>
      <c r="U424" s="21"/>
      <c r="V424" s="21"/>
      <c r="W424" s="20"/>
      <c r="X424" s="20"/>
    </row>
    <row r="425" spans="2:24" s="30" customFormat="1" x14ac:dyDescent="0.2">
      <c r="B425" s="31"/>
      <c r="E425" s="23"/>
      <c r="F425" s="199"/>
      <c r="G425" s="199"/>
      <c r="H425" s="102"/>
      <c r="I425" s="102"/>
      <c r="J425" s="102"/>
      <c r="K425" s="102"/>
      <c r="L425" s="102"/>
      <c r="M425" s="102"/>
      <c r="N425" s="102"/>
      <c r="O425" s="102"/>
      <c r="P425" s="102"/>
      <c r="Q425" s="21"/>
      <c r="R425" s="21"/>
      <c r="S425" s="21"/>
      <c r="T425" s="21"/>
      <c r="U425" s="21"/>
      <c r="V425" s="21"/>
      <c r="W425" s="20"/>
      <c r="X425" s="20"/>
    </row>
    <row r="426" spans="2:24" s="30" customFormat="1" x14ac:dyDescent="0.2">
      <c r="B426" s="31"/>
      <c r="E426" s="23"/>
      <c r="F426" s="199"/>
      <c r="G426" s="199"/>
      <c r="H426" s="102"/>
      <c r="I426" s="102"/>
      <c r="J426" s="102"/>
      <c r="K426" s="102"/>
      <c r="L426" s="102"/>
      <c r="M426" s="102"/>
      <c r="N426" s="102"/>
      <c r="O426" s="102"/>
      <c r="P426" s="102"/>
      <c r="Q426" s="21"/>
      <c r="R426" s="21"/>
      <c r="S426" s="21"/>
      <c r="T426" s="21"/>
      <c r="U426" s="21"/>
      <c r="V426" s="21"/>
      <c r="W426" s="20"/>
      <c r="X426" s="20"/>
    </row>
    <row r="427" spans="2:24" s="30" customFormat="1" x14ac:dyDescent="0.2">
      <c r="B427" s="31"/>
      <c r="E427" s="23"/>
      <c r="F427" s="199"/>
      <c r="G427" s="199"/>
      <c r="H427" s="102"/>
      <c r="I427" s="102"/>
      <c r="J427" s="102"/>
      <c r="K427" s="102"/>
      <c r="L427" s="102"/>
      <c r="M427" s="102"/>
      <c r="N427" s="102"/>
      <c r="O427" s="102"/>
      <c r="P427" s="102"/>
      <c r="Q427" s="21"/>
      <c r="R427" s="21"/>
      <c r="S427" s="21"/>
      <c r="T427" s="21"/>
      <c r="U427" s="21"/>
      <c r="V427" s="21"/>
      <c r="W427" s="20"/>
      <c r="X427" s="20"/>
    </row>
    <row r="428" spans="2:24" s="30" customFormat="1" x14ac:dyDescent="0.2">
      <c r="B428" s="31"/>
      <c r="E428" s="23"/>
      <c r="F428" s="199"/>
      <c r="G428" s="199"/>
      <c r="H428" s="102"/>
      <c r="I428" s="102"/>
      <c r="J428" s="102"/>
      <c r="K428" s="102"/>
      <c r="L428" s="102"/>
      <c r="M428" s="102"/>
      <c r="N428" s="102"/>
      <c r="O428" s="102"/>
      <c r="P428" s="102"/>
      <c r="Q428" s="21"/>
      <c r="R428" s="21"/>
      <c r="S428" s="21"/>
      <c r="T428" s="21"/>
      <c r="U428" s="21"/>
      <c r="V428" s="21"/>
      <c r="W428" s="20"/>
      <c r="X428" s="20"/>
    </row>
    <row r="429" spans="2:24" s="30" customFormat="1" x14ac:dyDescent="0.2">
      <c r="B429" s="31"/>
      <c r="E429" s="23"/>
      <c r="F429" s="199"/>
      <c r="G429" s="199"/>
      <c r="H429" s="102"/>
      <c r="I429" s="102"/>
      <c r="J429" s="102"/>
      <c r="K429" s="102"/>
      <c r="L429" s="102"/>
      <c r="M429" s="102"/>
      <c r="N429" s="102"/>
      <c r="O429" s="102"/>
      <c r="P429" s="102"/>
      <c r="Q429" s="21"/>
      <c r="R429" s="21"/>
      <c r="S429" s="21"/>
      <c r="T429" s="21"/>
      <c r="U429" s="21"/>
      <c r="V429" s="21"/>
      <c r="W429" s="20"/>
      <c r="X429" s="20"/>
    </row>
    <row r="430" spans="2:24" s="30" customFormat="1" x14ac:dyDescent="0.2">
      <c r="B430" s="31"/>
      <c r="E430" s="23"/>
      <c r="F430" s="199"/>
      <c r="G430" s="199"/>
      <c r="H430" s="102"/>
      <c r="I430" s="102"/>
      <c r="J430" s="102"/>
      <c r="K430" s="102"/>
      <c r="L430" s="102"/>
      <c r="M430" s="102"/>
      <c r="N430" s="102"/>
      <c r="O430" s="102"/>
      <c r="P430" s="102"/>
      <c r="Q430" s="21"/>
      <c r="R430" s="21"/>
      <c r="S430" s="21"/>
      <c r="T430" s="21"/>
      <c r="U430" s="21"/>
      <c r="V430" s="21"/>
      <c r="W430" s="20"/>
      <c r="X430" s="20"/>
    </row>
    <row r="431" spans="2:24" s="30" customFormat="1" x14ac:dyDescent="0.2">
      <c r="B431" s="31"/>
      <c r="E431" s="23"/>
      <c r="F431" s="199"/>
      <c r="G431" s="199"/>
      <c r="H431" s="102"/>
      <c r="I431" s="102"/>
      <c r="J431" s="102"/>
      <c r="K431" s="102"/>
      <c r="L431" s="102"/>
      <c r="M431" s="102"/>
      <c r="N431" s="102"/>
      <c r="O431" s="102"/>
      <c r="P431" s="102"/>
      <c r="Q431" s="21"/>
      <c r="R431" s="21"/>
      <c r="S431" s="21"/>
      <c r="T431" s="21"/>
      <c r="U431" s="21"/>
      <c r="V431" s="21"/>
      <c r="W431" s="20"/>
      <c r="X431" s="20"/>
    </row>
    <row r="432" spans="2:24" s="30" customFormat="1" x14ac:dyDescent="0.2">
      <c r="B432" s="31"/>
      <c r="E432" s="23"/>
      <c r="F432" s="199"/>
      <c r="G432" s="199"/>
      <c r="H432" s="102"/>
      <c r="I432" s="102"/>
      <c r="J432" s="102"/>
      <c r="K432" s="102"/>
      <c r="L432" s="102"/>
      <c r="M432" s="102"/>
      <c r="N432" s="102"/>
      <c r="O432" s="102"/>
      <c r="P432" s="102"/>
      <c r="Q432" s="21"/>
      <c r="R432" s="21"/>
      <c r="S432" s="21"/>
      <c r="T432" s="21"/>
      <c r="U432" s="21"/>
      <c r="V432" s="21"/>
      <c r="W432" s="20"/>
      <c r="X432" s="20"/>
    </row>
    <row r="433" spans="5:5" x14ac:dyDescent="0.2">
      <c r="E433" s="23"/>
    </row>
    <row r="434" spans="5:5" x14ac:dyDescent="0.2">
      <c r="E434" s="23"/>
    </row>
    <row r="435" spans="5:5" x14ac:dyDescent="0.2">
      <c r="E435" s="23"/>
    </row>
    <row r="436" spans="5:5" x14ac:dyDescent="0.2">
      <c r="E436" s="23"/>
    </row>
    <row r="437" spans="5:5" x14ac:dyDescent="0.2">
      <c r="E437" s="23"/>
    </row>
    <row r="438" spans="5:5" x14ac:dyDescent="0.2">
      <c r="E438" s="23"/>
    </row>
    <row r="439" spans="5:5" x14ac:dyDescent="0.2">
      <c r="E439" s="23"/>
    </row>
    <row r="440" spans="5:5" x14ac:dyDescent="0.2">
      <c r="E440" s="23"/>
    </row>
    <row r="441" spans="5:5" x14ac:dyDescent="0.2">
      <c r="E441" s="23"/>
    </row>
    <row r="442" spans="5:5" x14ac:dyDescent="0.2">
      <c r="E442" s="23"/>
    </row>
    <row r="443" spans="5:5" x14ac:dyDescent="0.2">
      <c r="E443" s="23"/>
    </row>
    <row r="444" spans="5:5" x14ac:dyDescent="0.2">
      <c r="E444" s="23"/>
    </row>
    <row r="445" spans="5:5" x14ac:dyDescent="0.2">
      <c r="E445" s="23"/>
    </row>
    <row r="446" spans="5:5" x14ac:dyDescent="0.2">
      <c r="E446" s="23"/>
    </row>
    <row r="447" spans="5:5" x14ac:dyDescent="0.2">
      <c r="E447" s="23"/>
    </row>
    <row r="448" spans="5:5" x14ac:dyDescent="0.2">
      <c r="E448" s="23"/>
    </row>
    <row r="449" spans="5:5" x14ac:dyDescent="0.2">
      <c r="E449" s="23"/>
    </row>
    <row r="450" spans="5:5" x14ac:dyDescent="0.2">
      <c r="E450" s="23"/>
    </row>
    <row r="451" spans="5:5" x14ac:dyDescent="0.2">
      <c r="E451" s="23"/>
    </row>
    <row r="452" spans="5:5" x14ac:dyDescent="0.2">
      <c r="E452" s="23"/>
    </row>
    <row r="453" spans="5:5" x14ac:dyDescent="0.2">
      <c r="E453" s="23"/>
    </row>
    <row r="454" spans="5:5" x14ac:dyDescent="0.2">
      <c r="E454" s="23"/>
    </row>
    <row r="455" spans="5:5" x14ac:dyDescent="0.2">
      <c r="E455" s="23"/>
    </row>
    <row r="456" spans="5:5" x14ac:dyDescent="0.2">
      <c r="E456" s="23"/>
    </row>
    <row r="457" spans="5:5" x14ac:dyDescent="0.2">
      <c r="E457" s="23"/>
    </row>
    <row r="458" spans="5:5" x14ac:dyDescent="0.2">
      <c r="E458" s="23"/>
    </row>
    <row r="459" spans="5:5" x14ac:dyDescent="0.2">
      <c r="E459" s="23"/>
    </row>
    <row r="460" spans="5:5" x14ac:dyDescent="0.2">
      <c r="E460" s="23"/>
    </row>
    <row r="461" spans="5:5" x14ac:dyDescent="0.2">
      <c r="E461" s="23"/>
    </row>
    <row r="462" spans="5:5" x14ac:dyDescent="0.2">
      <c r="E462" s="23"/>
    </row>
    <row r="463" spans="5:5" x14ac:dyDescent="0.2">
      <c r="E463" s="23"/>
    </row>
    <row r="464" spans="5:5" x14ac:dyDescent="0.2">
      <c r="E464" s="23"/>
    </row>
    <row r="465" spans="5:5" x14ac:dyDescent="0.2">
      <c r="E465" s="23"/>
    </row>
    <row r="466" spans="5:5" x14ac:dyDescent="0.2">
      <c r="E466" s="23"/>
    </row>
    <row r="467" spans="5:5" x14ac:dyDescent="0.2">
      <c r="E467" s="23"/>
    </row>
    <row r="468" spans="5:5" x14ac:dyDescent="0.2">
      <c r="E468" s="23"/>
    </row>
    <row r="469" spans="5:5" x14ac:dyDescent="0.2">
      <c r="E469" s="23"/>
    </row>
    <row r="470" spans="5:5" x14ac:dyDescent="0.2">
      <c r="E470" s="23"/>
    </row>
    <row r="471" spans="5:5" x14ac:dyDescent="0.2">
      <c r="E471" s="23"/>
    </row>
    <row r="472" spans="5:5" x14ac:dyDescent="0.2">
      <c r="E472" s="23"/>
    </row>
    <row r="473" spans="5:5" x14ac:dyDescent="0.2">
      <c r="E473" s="23"/>
    </row>
    <row r="474" spans="5:5" x14ac:dyDescent="0.2">
      <c r="E474" s="23"/>
    </row>
    <row r="475" spans="5:5" x14ac:dyDescent="0.2">
      <c r="E475" s="23"/>
    </row>
    <row r="476" spans="5:5" x14ac:dyDescent="0.2">
      <c r="E476" s="23"/>
    </row>
    <row r="477" spans="5:5" x14ac:dyDescent="0.2">
      <c r="E477" s="23"/>
    </row>
    <row r="478" spans="5:5" x14ac:dyDescent="0.2">
      <c r="E478" s="23"/>
    </row>
    <row r="479" spans="5:5" x14ac:dyDescent="0.2">
      <c r="E479" s="23"/>
    </row>
    <row r="480" spans="5:5" x14ac:dyDescent="0.2">
      <c r="E480" s="23"/>
    </row>
    <row r="481" spans="5:5" x14ac:dyDescent="0.2">
      <c r="E481" s="23"/>
    </row>
    <row r="482" spans="5:5" x14ac:dyDescent="0.2">
      <c r="E482" s="23"/>
    </row>
    <row r="483" spans="5:5" x14ac:dyDescent="0.2">
      <c r="E483" s="23"/>
    </row>
    <row r="484" spans="5:5" x14ac:dyDescent="0.2">
      <c r="E484" s="23"/>
    </row>
    <row r="485" spans="5:5" x14ac:dyDescent="0.2">
      <c r="E485" s="23"/>
    </row>
    <row r="486" spans="5:5" x14ac:dyDescent="0.2">
      <c r="E486" s="23"/>
    </row>
    <row r="487" spans="5:5" x14ac:dyDescent="0.2">
      <c r="E487" s="23"/>
    </row>
    <row r="488" spans="5:5" x14ac:dyDescent="0.2">
      <c r="E488" s="23"/>
    </row>
    <row r="489" spans="5:5" x14ac:dyDescent="0.2">
      <c r="E489" s="23"/>
    </row>
    <row r="490" spans="5:5" x14ac:dyDescent="0.2">
      <c r="E490" s="23"/>
    </row>
    <row r="491" spans="5:5" x14ac:dyDescent="0.2">
      <c r="E491" s="23"/>
    </row>
    <row r="492" spans="5:5" x14ac:dyDescent="0.2">
      <c r="E492" s="23"/>
    </row>
    <row r="493" spans="5:5" x14ac:dyDescent="0.2">
      <c r="E493" s="23"/>
    </row>
    <row r="494" spans="5:5" x14ac:dyDescent="0.2">
      <c r="E494" s="23"/>
    </row>
    <row r="495" spans="5:5" x14ac:dyDescent="0.2">
      <c r="E495" s="23"/>
    </row>
    <row r="496" spans="5:5" x14ac:dyDescent="0.2">
      <c r="E496" s="23"/>
    </row>
    <row r="497" spans="5:5" x14ac:dyDescent="0.2">
      <c r="E497" s="23"/>
    </row>
    <row r="498" spans="5:5" x14ac:dyDescent="0.2">
      <c r="E498" s="23"/>
    </row>
    <row r="499" spans="5:5" x14ac:dyDescent="0.2">
      <c r="E499" s="23"/>
    </row>
    <row r="500" spans="5:5" x14ac:dyDescent="0.2">
      <c r="E500" s="23"/>
    </row>
    <row r="501" spans="5:5" x14ac:dyDescent="0.2">
      <c r="E501" s="23"/>
    </row>
    <row r="502" spans="5:5" x14ac:dyDescent="0.2">
      <c r="E502" s="23"/>
    </row>
    <row r="503" spans="5:5" x14ac:dyDescent="0.2">
      <c r="E503" s="23"/>
    </row>
    <row r="504" spans="5:5" x14ac:dyDescent="0.2">
      <c r="E504" s="23"/>
    </row>
    <row r="505" spans="5:5" x14ac:dyDescent="0.2">
      <c r="E505" s="23"/>
    </row>
    <row r="506" spans="5:5" x14ac:dyDescent="0.2">
      <c r="E506" s="23"/>
    </row>
    <row r="507" spans="5:5" x14ac:dyDescent="0.2">
      <c r="E507" s="23"/>
    </row>
    <row r="508" spans="5:5" x14ac:dyDescent="0.2">
      <c r="E508" s="23"/>
    </row>
    <row r="509" spans="5:5" x14ac:dyDescent="0.2">
      <c r="E509" s="23"/>
    </row>
    <row r="510" spans="5:5" x14ac:dyDescent="0.2">
      <c r="E510" s="23"/>
    </row>
    <row r="511" spans="5:5" x14ac:dyDescent="0.2">
      <c r="E511" s="23"/>
    </row>
    <row r="512" spans="5:5" x14ac:dyDescent="0.2">
      <c r="E512" s="23"/>
    </row>
    <row r="513" spans="5:5" x14ac:dyDescent="0.2">
      <c r="E513" s="23"/>
    </row>
    <row r="514" spans="5:5" x14ac:dyDescent="0.2">
      <c r="E514" s="23"/>
    </row>
    <row r="515" spans="5:5" x14ac:dyDescent="0.2">
      <c r="E515" s="23"/>
    </row>
    <row r="516" spans="5:5" x14ac:dyDescent="0.2">
      <c r="E516" s="23"/>
    </row>
    <row r="517" spans="5:5" x14ac:dyDescent="0.2">
      <c r="E517" s="23"/>
    </row>
    <row r="518" spans="5:5" x14ac:dyDescent="0.2">
      <c r="E518" s="23"/>
    </row>
    <row r="519" spans="5:5" x14ac:dyDescent="0.2">
      <c r="E519" s="23"/>
    </row>
    <row r="520" spans="5:5" x14ac:dyDescent="0.2">
      <c r="E520" s="23"/>
    </row>
    <row r="521" spans="5:5" x14ac:dyDescent="0.2">
      <c r="E521" s="23"/>
    </row>
    <row r="522" spans="5:5" x14ac:dyDescent="0.2">
      <c r="E522" s="23"/>
    </row>
    <row r="523" spans="5:5" x14ac:dyDescent="0.2">
      <c r="E523" s="23"/>
    </row>
    <row r="524" spans="5:5" x14ac:dyDescent="0.2">
      <c r="E524" s="23"/>
    </row>
    <row r="525" spans="5:5" x14ac:dyDescent="0.2">
      <c r="E525" s="23"/>
    </row>
    <row r="526" spans="5:5" x14ac:dyDescent="0.2">
      <c r="E526" s="23"/>
    </row>
    <row r="527" spans="5:5" x14ac:dyDescent="0.2">
      <c r="E527" s="23"/>
    </row>
    <row r="528" spans="5:5" x14ac:dyDescent="0.2">
      <c r="E528" s="23"/>
    </row>
    <row r="529" spans="5:5" x14ac:dyDescent="0.2">
      <c r="E529" s="23"/>
    </row>
    <row r="530" spans="5:5" x14ac:dyDescent="0.2">
      <c r="E530" s="23"/>
    </row>
    <row r="531" spans="5:5" x14ac:dyDescent="0.2">
      <c r="E531" s="23"/>
    </row>
    <row r="532" spans="5:5" x14ac:dyDescent="0.2">
      <c r="E532" s="23"/>
    </row>
    <row r="533" spans="5:5" x14ac:dyDescent="0.2">
      <c r="E533" s="23"/>
    </row>
    <row r="534" spans="5:5" x14ac:dyDescent="0.2">
      <c r="E534" s="23"/>
    </row>
    <row r="535" spans="5:5" x14ac:dyDescent="0.2">
      <c r="E535" s="23"/>
    </row>
    <row r="536" spans="5:5" x14ac:dyDescent="0.2">
      <c r="E536" s="23"/>
    </row>
    <row r="537" spans="5:5" x14ac:dyDescent="0.2">
      <c r="E537" s="23"/>
    </row>
    <row r="538" spans="5:5" x14ac:dyDescent="0.2">
      <c r="E538" s="23"/>
    </row>
    <row r="539" spans="5:5" x14ac:dyDescent="0.2">
      <c r="E539" s="23"/>
    </row>
    <row r="540" spans="5:5" x14ac:dyDescent="0.2">
      <c r="E540" s="23"/>
    </row>
    <row r="541" spans="5:5" x14ac:dyDescent="0.2">
      <c r="E541" s="23"/>
    </row>
    <row r="542" spans="5:5" x14ac:dyDescent="0.2">
      <c r="E542" s="23"/>
    </row>
    <row r="543" spans="5:5" x14ac:dyDescent="0.2">
      <c r="E543" s="23"/>
    </row>
    <row r="544" spans="5:5" x14ac:dyDescent="0.2">
      <c r="E544" s="23"/>
    </row>
    <row r="545" spans="5:5" x14ac:dyDescent="0.2">
      <c r="E545" s="23"/>
    </row>
    <row r="546" spans="5:5" x14ac:dyDescent="0.2">
      <c r="E546" s="23"/>
    </row>
    <row r="547" spans="5:5" x14ac:dyDescent="0.2">
      <c r="E547" s="23"/>
    </row>
    <row r="548" spans="5:5" x14ac:dyDescent="0.2">
      <c r="E548" s="23"/>
    </row>
    <row r="549" spans="5:5" x14ac:dyDescent="0.2">
      <c r="E549" s="23"/>
    </row>
    <row r="550" spans="5:5" x14ac:dyDescent="0.2">
      <c r="E550" s="23"/>
    </row>
    <row r="551" spans="5:5" x14ac:dyDescent="0.2">
      <c r="E551" s="23"/>
    </row>
    <row r="552" spans="5:5" x14ac:dyDescent="0.2">
      <c r="E552" s="23"/>
    </row>
    <row r="553" spans="5:5" x14ac:dyDescent="0.2">
      <c r="E553" s="23"/>
    </row>
    <row r="554" spans="5:5" x14ac:dyDescent="0.2">
      <c r="E554" s="23"/>
    </row>
    <row r="555" spans="5:5" x14ac:dyDescent="0.2">
      <c r="E555" s="23"/>
    </row>
    <row r="556" spans="5:5" x14ac:dyDescent="0.2">
      <c r="E556" s="23"/>
    </row>
    <row r="557" spans="5:5" x14ac:dyDescent="0.2">
      <c r="E557" s="23"/>
    </row>
    <row r="558" spans="5:5" x14ac:dyDescent="0.2">
      <c r="E558" s="23"/>
    </row>
    <row r="559" spans="5:5" x14ac:dyDescent="0.2">
      <c r="E559" s="23"/>
    </row>
    <row r="560" spans="5:5" x14ac:dyDescent="0.2">
      <c r="E560" s="23"/>
    </row>
    <row r="561" spans="5:5" x14ac:dyDescent="0.2">
      <c r="E561" s="23"/>
    </row>
    <row r="562" spans="5:5" x14ac:dyDescent="0.2">
      <c r="E562" s="23"/>
    </row>
    <row r="563" spans="5:5" x14ac:dyDescent="0.2">
      <c r="E563" s="23"/>
    </row>
    <row r="564" spans="5:5" x14ac:dyDescent="0.2">
      <c r="E564" s="23"/>
    </row>
    <row r="565" spans="5:5" x14ac:dyDescent="0.2">
      <c r="E565" s="23"/>
    </row>
    <row r="566" spans="5:5" x14ac:dyDescent="0.2">
      <c r="E566" s="23"/>
    </row>
    <row r="567" spans="5:5" x14ac:dyDescent="0.2">
      <c r="E567" s="23"/>
    </row>
    <row r="568" spans="5:5" x14ac:dyDescent="0.2">
      <c r="E568" s="23"/>
    </row>
    <row r="569" spans="5:5" x14ac:dyDescent="0.2">
      <c r="E569" s="23"/>
    </row>
    <row r="570" spans="5:5" x14ac:dyDescent="0.2">
      <c r="E570" s="23"/>
    </row>
    <row r="571" spans="5:5" x14ac:dyDescent="0.2">
      <c r="E571" s="23"/>
    </row>
    <row r="572" spans="5:5" x14ac:dyDescent="0.2">
      <c r="E572" s="23"/>
    </row>
    <row r="573" spans="5:5" x14ac:dyDescent="0.2">
      <c r="E573" s="23"/>
    </row>
    <row r="574" spans="5:5" x14ac:dyDescent="0.2">
      <c r="E574" s="23"/>
    </row>
    <row r="575" spans="5:5" x14ac:dyDescent="0.2">
      <c r="E575" s="23"/>
    </row>
    <row r="576" spans="5:5" x14ac:dyDescent="0.2">
      <c r="E576" s="23"/>
    </row>
    <row r="577" spans="5:5" x14ac:dyDescent="0.2">
      <c r="E577" s="23"/>
    </row>
    <row r="578" spans="5:5" x14ac:dyDescent="0.2">
      <c r="E578" s="23"/>
    </row>
    <row r="579" spans="5:5" x14ac:dyDescent="0.2">
      <c r="E579" s="23"/>
    </row>
    <row r="580" spans="5:5" x14ac:dyDescent="0.2">
      <c r="E580" s="23"/>
    </row>
    <row r="581" spans="5:5" x14ac:dyDescent="0.2">
      <c r="E581" s="23"/>
    </row>
    <row r="582" spans="5:5" x14ac:dyDescent="0.2">
      <c r="E582" s="23"/>
    </row>
    <row r="583" spans="5:5" x14ac:dyDescent="0.2">
      <c r="E583" s="23"/>
    </row>
    <row r="584" spans="5:5" x14ac:dyDescent="0.2">
      <c r="E584" s="23"/>
    </row>
    <row r="585" spans="5:5" x14ac:dyDescent="0.2">
      <c r="E585" s="23"/>
    </row>
    <row r="586" spans="5:5" x14ac:dyDescent="0.2">
      <c r="E586" s="23"/>
    </row>
    <row r="587" spans="5:5" x14ac:dyDescent="0.2">
      <c r="E587" s="23"/>
    </row>
    <row r="588" spans="5:5" x14ac:dyDescent="0.2">
      <c r="E588" s="23"/>
    </row>
    <row r="589" spans="5:5" x14ac:dyDescent="0.2">
      <c r="E589" s="23"/>
    </row>
    <row r="590" spans="5:5" x14ac:dyDescent="0.2">
      <c r="E590" s="23"/>
    </row>
    <row r="591" spans="5:5" x14ac:dyDescent="0.2">
      <c r="E591" s="23"/>
    </row>
    <row r="592" spans="5:5" x14ac:dyDescent="0.2">
      <c r="E592" s="23"/>
    </row>
    <row r="593" spans="5:5" x14ac:dyDescent="0.2">
      <c r="E593" s="23"/>
    </row>
    <row r="594" spans="5:5" x14ac:dyDescent="0.2">
      <c r="E594" s="23"/>
    </row>
    <row r="595" spans="5:5" x14ac:dyDescent="0.2">
      <c r="E595" s="23"/>
    </row>
    <row r="596" spans="5:5" x14ac:dyDescent="0.2">
      <c r="E596" s="23"/>
    </row>
    <row r="597" spans="5:5" x14ac:dyDescent="0.2">
      <c r="E597" s="23"/>
    </row>
    <row r="598" spans="5:5" x14ac:dyDescent="0.2">
      <c r="E598" s="23"/>
    </row>
    <row r="599" spans="5:5" x14ac:dyDescent="0.2">
      <c r="E599" s="23"/>
    </row>
    <row r="600" spans="5:5" x14ac:dyDescent="0.2">
      <c r="E600" s="23"/>
    </row>
    <row r="601" spans="5:5" x14ac:dyDescent="0.2">
      <c r="E601" s="23"/>
    </row>
    <row r="602" spans="5:5" x14ac:dyDescent="0.2">
      <c r="E602" s="23"/>
    </row>
    <row r="603" spans="5:5" x14ac:dyDescent="0.2">
      <c r="E603" s="23"/>
    </row>
    <row r="604" spans="5:5" x14ac:dyDescent="0.2">
      <c r="E604" s="23"/>
    </row>
    <row r="605" spans="5:5" x14ac:dyDescent="0.2">
      <c r="E605" s="23"/>
    </row>
    <row r="606" spans="5:5" x14ac:dyDescent="0.2">
      <c r="E606" s="23"/>
    </row>
    <row r="607" spans="5:5" x14ac:dyDescent="0.2">
      <c r="E607" s="23"/>
    </row>
    <row r="608" spans="5:5" x14ac:dyDescent="0.2">
      <c r="E608" s="23"/>
    </row>
    <row r="609" spans="5:5" x14ac:dyDescent="0.2">
      <c r="E609" s="23"/>
    </row>
    <row r="610" spans="5:5" x14ac:dyDescent="0.2">
      <c r="E610" s="23"/>
    </row>
    <row r="611" spans="5:5" x14ac:dyDescent="0.2">
      <c r="E611" s="23"/>
    </row>
    <row r="612" spans="5:5" x14ac:dyDescent="0.2">
      <c r="E612" s="23"/>
    </row>
    <row r="613" spans="5:5" x14ac:dyDescent="0.2">
      <c r="E613" s="23"/>
    </row>
    <row r="614" spans="5:5" x14ac:dyDescent="0.2">
      <c r="E614" s="23"/>
    </row>
    <row r="615" spans="5:5" x14ac:dyDescent="0.2">
      <c r="E615" s="23"/>
    </row>
    <row r="616" spans="5:5" x14ac:dyDescent="0.2">
      <c r="E616" s="23"/>
    </row>
    <row r="617" spans="5:5" x14ac:dyDescent="0.2">
      <c r="E617" s="23"/>
    </row>
    <row r="618" spans="5:5" x14ac:dyDescent="0.2">
      <c r="E618" s="23"/>
    </row>
    <row r="619" spans="5:5" x14ac:dyDescent="0.2">
      <c r="E619" s="23"/>
    </row>
    <row r="620" spans="5:5" x14ac:dyDescent="0.2">
      <c r="E620" s="23"/>
    </row>
    <row r="621" spans="5:5" x14ac:dyDescent="0.2">
      <c r="E621" s="23"/>
    </row>
    <row r="622" spans="5:5" x14ac:dyDescent="0.2">
      <c r="E622" s="23"/>
    </row>
    <row r="623" spans="5:5" x14ac:dyDescent="0.2">
      <c r="E623" s="23"/>
    </row>
    <row r="624" spans="5:5" x14ac:dyDescent="0.2">
      <c r="E624" s="23"/>
    </row>
    <row r="625" spans="5:5" x14ac:dyDescent="0.2">
      <c r="E625" s="23"/>
    </row>
    <row r="626" spans="5:5" x14ac:dyDescent="0.2">
      <c r="E626" s="23"/>
    </row>
    <row r="627" spans="5:5" x14ac:dyDescent="0.2">
      <c r="E627" s="23"/>
    </row>
    <row r="628" spans="5:5" x14ac:dyDescent="0.2">
      <c r="E628" s="23"/>
    </row>
    <row r="629" spans="5:5" x14ac:dyDescent="0.2">
      <c r="E629" s="23"/>
    </row>
    <row r="630" spans="5:5" x14ac:dyDescent="0.2">
      <c r="E630" s="23"/>
    </row>
    <row r="631" spans="5:5" x14ac:dyDescent="0.2">
      <c r="E631" s="23"/>
    </row>
    <row r="632" spans="5:5" x14ac:dyDescent="0.2">
      <c r="E632" s="23"/>
    </row>
    <row r="633" spans="5:5" x14ac:dyDescent="0.2">
      <c r="E633" s="23"/>
    </row>
    <row r="634" spans="5:5" x14ac:dyDescent="0.2">
      <c r="E634" s="23"/>
    </row>
    <row r="635" spans="5:5" x14ac:dyDescent="0.2">
      <c r="E635" s="23"/>
    </row>
    <row r="636" spans="5:5" x14ac:dyDescent="0.2">
      <c r="E636" s="23"/>
    </row>
    <row r="637" spans="5:5" x14ac:dyDescent="0.2">
      <c r="E637" s="23"/>
    </row>
    <row r="638" spans="5:5" x14ac:dyDescent="0.2">
      <c r="E638" s="23"/>
    </row>
    <row r="639" spans="5:5" x14ac:dyDescent="0.2">
      <c r="E639" s="23"/>
    </row>
    <row r="640" spans="5:5" x14ac:dyDescent="0.2">
      <c r="E640" s="23"/>
    </row>
    <row r="641" spans="5:5" x14ac:dyDescent="0.2">
      <c r="E641" s="23"/>
    </row>
    <row r="642" spans="5:5" x14ac:dyDescent="0.2">
      <c r="E642" s="23"/>
    </row>
    <row r="643" spans="5:5" x14ac:dyDescent="0.2">
      <c r="E643" s="23"/>
    </row>
    <row r="644" spans="5:5" x14ac:dyDescent="0.2">
      <c r="E644" s="23"/>
    </row>
    <row r="645" spans="5:5" x14ac:dyDescent="0.2">
      <c r="E645" s="23"/>
    </row>
    <row r="646" spans="5:5" x14ac:dyDescent="0.2">
      <c r="E646" s="23"/>
    </row>
    <row r="647" spans="5:5" x14ac:dyDescent="0.2">
      <c r="E647" s="23"/>
    </row>
    <row r="648" spans="5:5" x14ac:dyDescent="0.2">
      <c r="E648" s="23"/>
    </row>
    <row r="649" spans="5:5" x14ac:dyDescent="0.2">
      <c r="E649" s="23"/>
    </row>
    <row r="650" spans="5:5" x14ac:dyDescent="0.2">
      <c r="E650" s="23"/>
    </row>
    <row r="651" spans="5:5" x14ac:dyDescent="0.2">
      <c r="E651" s="23"/>
    </row>
    <row r="652" spans="5:5" x14ac:dyDescent="0.2">
      <c r="E652" s="23"/>
    </row>
    <row r="653" spans="5:5" x14ac:dyDescent="0.2">
      <c r="E653" s="23"/>
    </row>
    <row r="654" spans="5:5" x14ac:dyDescent="0.2">
      <c r="E654" s="23"/>
    </row>
    <row r="655" spans="5:5" x14ac:dyDescent="0.2">
      <c r="E655" s="23"/>
    </row>
    <row r="656" spans="5:5" x14ac:dyDescent="0.2">
      <c r="E656" s="23"/>
    </row>
    <row r="657" spans="5:5" x14ac:dyDescent="0.2">
      <c r="E657" s="23"/>
    </row>
    <row r="658" spans="5:5" x14ac:dyDescent="0.2">
      <c r="E658" s="23"/>
    </row>
    <row r="659" spans="5:5" x14ac:dyDescent="0.2">
      <c r="E659" s="23"/>
    </row>
    <row r="660" spans="5:5" x14ac:dyDescent="0.2">
      <c r="E660" s="23"/>
    </row>
    <row r="661" spans="5:5" x14ac:dyDescent="0.2">
      <c r="E661" s="23"/>
    </row>
    <row r="662" spans="5:5" x14ac:dyDescent="0.2">
      <c r="E662" s="23"/>
    </row>
    <row r="663" spans="5:5" x14ac:dyDescent="0.2">
      <c r="E663" s="23"/>
    </row>
    <row r="664" spans="5:5" x14ac:dyDescent="0.2">
      <c r="E664" s="23"/>
    </row>
    <row r="665" spans="5:5" x14ac:dyDescent="0.2">
      <c r="E665" s="23"/>
    </row>
    <row r="666" spans="5:5" x14ac:dyDescent="0.2">
      <c r="E666" s="23"/>
    </row>
    <row r="667" spans="5:5" x14ac:dyDescent="0.2">
      <c r="E667" s="23"/>
    </row>
    <row r="668" spans="5:5" x14ac:dyDescent="0.2">
      <c r="E668" s="23"/>
    </row>
    <row r="669" spans="5:5" x14ac:dyDescent="0.2">
      <c r="E669" s="23"/>
    </row>
    <row r="670" spans="5:5" x14ac:dyDescent="0.2">
      <c r="E670" s="23"/>
    </row>
    <row r="671" spans="5:5" x14ac:dyDescent="0.2">
      <c r="E671" s="23"/>
    </row>
    <row r="672" spans="5:5" x14ac:dyDescent="0.2">
      <c r="E672" s="23"/>
    </row>
    <row r="673" spans="5:5" x14ac:dyDescent="0.2">
      <c r="E673" s="23"/>
    </row>
    <row r="674" spans="5:5" x14ac:dyDescent="0.2">
      <c r="E674" s="23"/>
    </row>
    <row r="675" spans="5:5" x14ac:dyDescent="0.2">
      <c r="E675" s="23"/>
    </row>
    <row r="676" spans="5:5" x14ac:dyDescent="0.2">
      <c r="E676" s="23"/>
    </row>
    <row r="677" spans="5:5" x14ac:dyDescent="0.2">
      <c r="E677" s="23"/>
    </row>
    <row r="678" spans="5:5" x14ac:dyDescent="0.2">
      <c r="E678" s="23"/>
    </row>
    <row r="679" spans="5:5" x14ac:dyDescent="0.2">
      <c r="E679" s="23"/>
    </row>
    <row r="680" spans="5:5" x14ac:dyDescent="0.2">
      <c r="E680" s="23"/>
    </row>
    <row r="681" spans="5:5" x14ac:dyDescent="0.2">
      <c r="E681" s="23"/>
    </row>
    <row r="682" spans="5:5" x14ac:dyDescent="0.2">
      <c r="E682" s="23"/>
    </row>
    <row r="683" spans="5:5" x14ac:dyDescent="0.2">
      <c r="E683" s="23"/>
    </row>
    <row r="684" spans="5:5" x14ac:dyDescent="0.2">
      <c r="E684" s="23"/>
    </row>
    <row r="685" spans="5:5" x14ac:dyDescent="0.2">
      <c r="E685" s="23"/>
    </row>
    <row r="686" spans="5:5" x14ac:dyDescent="0.2">
      <c r="E686" s="23"/>
    </row>
    <row r="687" spans="5:5" x14ac:dyDescent="0.2">
      <c r="E687" s="23"/>
    </row>
    <row r="688" spans="5:5" x14ac:dyDescent="0.2">
      <c r="E688" s="23"/>
    </row>
    <row r="689" spans="5:5" x14ac:dyDescent="0.2">
      <c r="E689" s="23"/>
    </row>
    <row r="690" spans="5:5" x14ac:dyDescent="0.2">
      <c r="E690" s="23"/>
    </row>
    <row r="691" spans="5:5" x14ac:dyDescent="0.2">
      <c r="E691" s="23"/>
    </row>
    <row r="692" spans="5:5" x14ac:dyDescent="0.2">
      <c r="E692" s="23"/>
    </row>
    <row r="693" spans="5:5" x14ac:dyDescent="0.2">
      <c r="E693" s="23"/>
    </row>
    <row r="694" spans="5:5" x14ac:dyDescent="0.2">
      <c r="E694" s="23"/>
    </row>
    <row r="695" spans="5:5" x14ac:dyDescent="0.2">
      <c r="E695" s="23"/>
    </row>
    <row r="696" spans="5:5" x14ac:dyDescent="0.2">
      <c r="E696" s="23"/>
    </row>
    <row r="697" spans="5:5" x14ac:dyDescent="0.2">
      <c r="E697" s="23"/>
    </row>
    <row r="698" spans="5:5" x14ac:dyDescent="0.2">
      <c r="E698" s="23"/>
    </row>
    <row r="699" spans="5:5" x14ac:dyDescent="0.2">
      <c r="E699" s="23"/>
    </row>
    <row r="700" spans="5:5" x14ac:dyDescent="0.2">
      <c r="E700" s="23"/>
    </row>
    <row r="701" spans="5:5" x14ac:dyDescent="0.2">
      <c r="E701" s="23"/>
    </row>
    <row r="702" spans="5:5" x14ac:dyDescent="0.2">
      <c r="E702" s="23"/>
    </row>
    <row r="703" spans="5:5" x14ac:dyDescent="0.2">
      <c r="E703" s="23"/>
    </row>
    <row r="704" spans="5:5" x14ac:dyDescent="0.2">
      <c r="E704" s="23"/>
    </row>
    <row r="705" spans="5:5" x14ac:dyDescent="0.2">
      <c r="E705" s="23"/>
    </row>
    <row r="706" spans="5:5" x14ac:dyDescent="0.2">
      <c r="E706" s="23"/>
    </row>
    <row r="707" spans="5:5" x14ac:dyDescent="0.2">
      <c r="E707" s="23"/>
    </row>
    <row r="708" spans="5:5" x14ac:dyDescent="0.2">
      <c r="E708" s="23"/>
    </row>
    <row r="709" spans="5:5" x14ac:dyDescent="0.2">
      <c r="E709" s="23"/>
    </row>
    <row r="710" spans="5:5" x14ac:dyDescent="0.2">
      <c r="E710" s="23"/>
    </row>
    <row r="711" spans="5:5" x14ac:dyDescent="0.2">
      <c r="E711" s="23"/>
    </row>
    <row r="712" spans="5:5" x14ac:dyDescent="0.2">
      <c r="E712" s="23"/>
    </row>
    <row r="713" spans="5:5" x14ac:dyDescent="0.2">
      <c r="E713" s="23"/>
    </row>
    <row r="714" spans="5:5" x14ac:dyDescent="0.2">
      <c r="E714" s="23"/>
    </row>
    <row r="715" spans="5:5" x14ac:dyDescent="0.2">
      <c r="E715" s="23"/>
    </row>
    <row r="716" spans="5:5" x14ac:dyDescent="0.2">
      <c r="E716" s="23"/>
    </row>
    <row r="717" spans="5:5" x14ac:dyDescent="0.2">
      <c r="E717" s="23"/>
    </row>
    <row r="718" spans="5:5" x14ac:dyDescent="0.2">
      <c r="E718" s="23"/>
    </row>
    <row r="719" spans="5:5" x14ac:dyDescent="0.2">
      <c r="E719" s="23"/>
    </row>
    <row r="720" spans="5:5" x14ac:dyDescent="0.2">
      <c r="E720" s="23"/>
    </row>
    <row r="721" spans="5:5" x14ac:dyDescent="0.2">
      <c r="E721" s="23"/>
    </row>
    <row r="722" spans="5:5" x14ac:dyDescent="0.2">
      <c r="E722" s="23"/>
    </row>
    <row r="723" spans="5:5" x14ac:dyDescent="0.2">
      <c r="E723" s="23"/>
    </row>
    <row r="724" spans="5:5" x14ac:dyDescent="0.2">
      <c r="E724" s="23"/>
    </row>
    <row r="725" spans="5:5" x14ac:dyDescent="0.2">
      <c r="E725" s="23"/>
    </row>
    <row r="726" spans="5:5" x14ac:dyDescent="0.2">
      <c r="E726" s="23"/>
    </row>
    <row r="727" spans="5:5" x14ac:dyDescent="0.2">
      <c r="E727" s="23"/>
    </row>
    <row r="728" spans="5:5" x14ac:dyDescent="0.2">
      <c r="E728" s="23"/>
    </row>
    <row r="729" spans="5:5" x14ac:dyDescent="0.2">
      <c r="E729" s="23"/>
    </row>
    <row r="730" spans="5:5" x14ac:dyDescent="0.2">
      <c r="E730" s="23"/>
    </row>
    <row r="731" spans="5:5" x14ac:dyDescent="0.2">
      <c r="E731" s="23"/>
    </row>
    <row r="732" spans="5:5" x14ac:dyDescent="0.2">
      <c r="E732" s="23"/>
    </row>
    <row r="733" spans="5:5" x14ac:dyDescent="0.2">
      <c r="E733" s="23"/>
    </row>
    <row r="734" spans="5:5" x14ac:dyDescent="0.2">
      <c r="E734" s="23"/>
    </row>
    <row r="735" spans="5:5" x14ac:dyDescent="0.2">
      <c r="E735" s="23"/>
    </row>
    <row r="736" spans="5:5" x14ac:dyDescent="0.2">
      <c r="E736" s="23"/>
    </row>
    <row r="737" spans="5:5" x14ac:dyDescent="0.2">
      <c r="E737" s="23"/>
    </row>
    <row r="738" spans="5:5" x14ac:dyDescent="0.2">
      <c r="E738" s="23"/>
    </row>
    <row r="739" spans="5:5" x14ac:dyDescent="0.2">
      <c r="E739" s="23"/>
    </row>
    <row r="740" spans="5:5" x14ac:dyDescent="0.2">
      <c r="E740" s="23"/>
    </row>
    <row r="741" spans="5:5" x14ac:dyDescent="0.2">
      <c r="E741" s="23"/>
    </row>
    <row r="742" spans="5:5" x14ac:dyDescent="0.2">
      <c r="E742" s="23"/>
    </row>
    <row r="743" spans="5:5" x14ac:dyDescent="0.2">
      <c r="E743" s="23"/>
    </row>
    <row r="744" spans="5:5" x14ac:dyDescent="0.2">
      <c r="E744" s="23"/>
    </row>
    <row r="745" spans="5:5" x14ac:dyDescent="0.2">
      <c r="E745" s="23"/>
    </row>
    <row r="746" spans="5:5" x14ac:dyDescent="0.2">
      <c r="E746" s="23"/>
    </row>
    <row r="747" spans="5:5" x14ac:dyDescent="0.2">
      <c r="E747" s="23"/>
    </row>
    <row r="748" spans="5:5" x14ac:dyDescent="0.2">
      <c r="E748" s="23"/>
    </row>
    <row r="749" spans="5:5" x14ac:dyDescent="0.2">
      <c r="E749" s="23"/>
    </row>
    <row r="750" spans="5:5" x14ac:dyDescent="0.2">
      <c r="E750" s="23"/>
    </row>
    <row r="751" spans="5:5" x14ac:dyDescent="0.2">
      <c r="E751" s="23"/>
    </row>
    <row r="752" spans="5:5" x14ac:dyDescent="0.2">
      <c r="E752" s="23"/>
    </row>
    <row r="753" spans="5:5" x14ac:dyDescent="0.2">
      <c r="E753" s="23"/>
    </row>
    <row r="754" spans="5:5" x14ac:dyDescent="0.2">
      <c r="E754" s="23"/>
    </row>
    <row r="755" spans="5:5" x14ac:dyDescent="0.2">
      <c r="E755" s="23"/>
    </row>
    <row r="756" spans="5:5" x14ac:dyDescent="0.2">
      <c r="E756" s="23"/>
    </row>
    <row r="757" spans="5:5" x14ac:dyDescent="0.2">
      <c r="E757" s="23"/>
    </row>
    <row r="758" spans="5:5" x14ac:dyDescent="0.2">
      <c r="E758" s="23"/>
    </row>
    <row r="759" spans="5:5" x14ac:dyDescent="0.2">
      <c r="E759" s="23"/>
    </row>
    <row r="760" spans="5:5" x14ac:dyDescent="0.2">
      <c r="E760" s="23"/>
    </row>
    <row r="761" spans="5:5" x14ac:dyDescent="0.2">
      <c r="E761" s="23"/>
    </row>
    <row r="762" spans="5:5" x14ac:dyDescent="0.2">
      <c r="E762" s="23"/>
    </row>
    <row r="763" spans="5:5" x14ac:dyDescent="0.2">
      <c r="E763" s="23"/>
    </row>
    <row r="764" spans="5:5" x14ac:dyDescent="0.2">
      <c r="E764" s="23"/>
    </row>
    <row r="765" spans="5:5" x14ac:dyDescent="0.2">
      <c r="E765" s="23"/>
    </row>
    <row r="766" spans="5:5" x14ac:dyDescent="0.2">
      <c r="E766" s="23"/>
    </row>
    <row r="767" spans="5:5" x14ac:dyDescent="0.2">
      <c r="E767" s="23"/>
    </row>
    <row r="768" spans="5:5" x14ac:dyDescent="0.2">
      <c r="E768" s="23"/>
    </row>
    <row r="769" spans="5:5" x14ac:dyDescent="0.2">
      <c r="E769" s="23"/>
    </row>
    <row r="770" spans="5:5" x14ac:dyDescent="0.2">
      <c r="E770" s="23"/>
    </row>
    <row r="771" spans="5:5" x14ac:dyDescent="0.2">
      <c r="E771" s="23"/>
    </row>
    <row r="772" spans="5:5" x14ac:dyDescent="0.2">
      <c r="E772" s="23"/>
    </row>
    <row r="773" spans="5:5" x14ac:dyDescent="0.2">
      <c r="E773" s="23"/>
    </row>
    <row r="774" spans="5:5" x14ac:dyDescent="0.2">
      <c r="E774" s="23"/>
    </row>
    <row r="775" spans="5:5" x14ac:dyDescent="0.2">
      <c r="E775" s="23"/>
    </row>
    <row r="776" spans="5:5" x14ac:dyDescent="0.2">
      <c r="E776" s="23"/>
    </row>
    <row r="777" spans="5:5" x14ac:dyDescent="0.2">
      <c r="E777" s="23"/>
    </row>
    <row r="778" spans="5:5" x14ac:dyDescent="0.2">
      <c r="E778" s="23"/>
    </row>
    <row r="779" spans="5:5" x14ac:dyDescent="0.2">
      <c r="E779" s="23"/>
    </row>
    <row r="780" spans="5:5" x14ac:dyDescent="0.2">
      <c r="E780" s="23"/>
    </row>
    <row r="781" spans="5:5" x14ac:dyDescent="0.2">
      <c r="E781" s="23"/>
    </row>
    <row r="782" spans="5:5" x14ac:dyDescent="0.2">
      <c r="E782" s="23"/>
    </row>
    <row r="783" spans="5:5" x14ac:dyDescent="0.2">
      <c r="E783" s="23"/>
    </row>
    <row r="784" spans="5:5" x14ac:dyDescent="0.2">
      <c r="E784" s="23"/>
    </row>
    <row r="785" spans="5:5" x14ac:dyDescent="0.2">
      <c r="E785" s="23"/>
    </row>
    <row r="786" spans="5:5" x14ac:dyDescent="0.2">
      <c r="E786" s="23"/>
    </row>
    <row r="787" spans="5:5" x14ac:dyDescent="0.2">
      <c r="E787" s="23"/>
    </row>
    <row r="788" spans="5:5" x14ac:dyDescent="0.2">
      <c r="E788" s="23"/>
    </row>
    <row r="789" spans="5:5" x14ac:dyDescent="0.2">
      <c r="E789" s="23"/>
    </row>
    <row r="790" spans="5:5" x14ac:dyDescent="0.2">
      <c r="E790" s="23"/>
    </row>
    <row r="791" spans="5:5" x14ac:dyDescent="0.2">
      <c r="E791" s="23"/>
    </row>
    <row r="792" spans="5:5" x14ac:dyDescent="0.2">
      <c r="E792" s="23"/>
    </row>
    <row r="793" spans="5:5" x14ac:dyDescent="0.2">
      <c r="E793" s="23"/>
    </row>
    <row r="794" spans="5:5" x14ac:dyDescent="0.2">
      <c r="E794" s="23"/>
    </row>
    <row r="795" spans="5:5" x14ac:dyDescent="0.2">
      <c r="E795" s="23"/>
    </row>
    <row r="796" spans="5:5" x14ac:dyDescent="0.2">
      <c r="E796" s="23"/>
    </row>
    <row r="797" spans="5:5" x14ac:dyDescent="0.2">
      <c r="E797" s="23"/>
    </row>
    <row r="798" spans="5:5" x14ac:dyDescent="0.2">
      <c r="E798" s="23"/>
    </row>
    <row r="799" spans="5:5" x14ac:dyDescent="0.2">
      <c r="E799" s="23"/>
    </row>
    <row r="800" spans="5:5" x14ac:dyDescent="0.2">
      <c r="E800" s="23"/>
    </row>
    <row r="801" spans="5:5" x14ac:dyDescent="0.2">
      <c r="E801" s="23"/>
    </row>
    <row r="802" spans="5:5" x14ac:dyDescent="0.2">
      <c r="E802" s="23"/>
    </row>
    <row r="803" spans="5:5" x14ac:dyDescent="0.2">
      <c r="E803" s="23"/>
    </row>
    <row r="804" spans="5:5" x14ac:dyDescent="0.2">
      <c r="E804" s="23"/>
    </row>
    <row r="805" spans="5:5" x14ac:dyDescent="0.2">
      <c r="E805" s="23"/>
    </row>
    <row r="806" spans="5:5" x14ac:dyDescent="0.2">
      <c r="E806" s="23"/>
    </row>
    <row r="807" spans="5:5" x14ac:dyDescent="0.2">
      <c r="E807" s="23"/>
    </row>
    <row r="808" spans="5:5" x14ac:dyDescent="0.2">
      <c r="E808" s="23"/>
    </row>
    <row r="809" spans="5:5" x14ac:dyDescent="0.2">
      <c r="E809" s="23"/>
    </row>
    <row r="810" spans="5:5" x14ac:dyDescent="0.2">
      <c r="E810" s="23"/>
    </row>
    <row r="811" spans="5:5" x14ac:dyDescent="0.2">
      <c r="E811" s="23"/>
    </row>
    <row r="812" spans="5:5" x14ac:dyDescent="0.2">
      <c r="E812" s="23"/>
    </row>
    <row r="813" spans="5:5" x14ac:dyDescent="0.2">
      <c r="E813" s="23"/>
    </row>
    <row r="814" spans="5:5" x14ac:dyDescent="0.2">
      <c r="E814" s="23"/>
    </row>
    <row r="815" spans="5:5" x14ac:dyDescent="0.2">
      <c r="E815" s="23"/>
    </row>
    <row r="816" spans="5:5" x14ac:dyDescent="0.2">
      <c r="E816" s="23"/>
    </row>
    <row r="817" spans="5:5" x14ac:dyDescent="0.2">
      <c r="E817" s="23"/>
    </row>
    <row r="818" spans="5:5" x14ac:dyDescent="0.2">
      <c r="E818" s="23"/>
    </row>
    <row r="819" spans="5:5" x14ac:dyDescent="0.2">
      <c r="E819" s="23"/>
    </row>
    <row r="820" spans="5:5" x14ac:dyDescent="0.2">
      <c r="E820" s="23"/>
    </row>
    <row r="821" spans="5:5" x14ac:dyDescent="0.2">
      <c r="E821" s="23"/>
    </row>
    <row r="822" spans="5:5" x14ac:dyDescent="0.2">
      <c r="E822" s="23"/>
    </row>
    <row r="823" spans="5:5" x14ac:dyDescent="0.2">
      <c r="E823" s="23"/>
    </row>
    <row r="824" spans="5:5" x14ac:dyDescent="0.2">
      <c r="E824" s="23"/>
    </row>
    <row r="825" spans="5:5" x14ac:dyDescent="0.2">
      <c r="E825" s="23"/>
    </row>
    <row r="826" spans="5:5" x14ac:dyDescent="0.2">
      <c r="E826" s="23"/>
    </row>
    <row r="827" spans="5:5" x14ac:dyDescent="0.2">
      <c r="E827" s="23"/>
    </row>
    <row r="828" spans="5:5" x14ac:dyDescent="0.2">
      <c r="E828" s="23"/>
    </row>
    <row r="829" spans="5:5" x14ac:dyDescent="0.2">
      <c r="E829" s="23"/>
    </row>
    <row r="830" spans="5:5" x14ac:dyDescent="0.2">
      <c r="E830" s="23"/>
    </row>
    <row r="831" spans="5:5" x14ac:dyDescent="0.2">
      <c r="E831" s="23"/>
    </row>
    <row r="832" spans="5:5" x14ac:dyDescent="0.2">
      <c r="E832" s="23"/>
    </row>
    <row r="833" spans="5:5" x14ac:dyDescent="0.2">
      <c r="E833" s="23"/>
    </row>
    <row r="834" spans="5:5" x14ac:dyDescent="0.2">
      <c r="E834" s="23"/>
    </row>
    <row r="835" spans="5:5" x14ac:dyDescent="0.2">
      <c r="E835" s="23"/>
    </row>
    <row r="836" spans="5:5" x14ac:dyDescent="0.2">
      <c r="E836" s="23"/>
    </row>
    <row r="837" spans="5:5" x14ac:dyDescent="0.2">
      <c r="E837" s="23"/>
    </row>
    <row r="838" spans="5:5" x14ac:dyDescent="0.2">
      <c r="E838" s="23"/>
    </row>
    <row r="839" spans="5:5" x14ac:dyDescent="0.2">
      <c r="E839" s="23"/>
    </row>
    <row r="840" spans="5:5" x14ac:dyDescent="0.2">
      <c r="E840" s="23"/>
    </row>
    <row r="841" spans="5:5" x14ac:dyDescent="0.2">
      <c r="E841" s="23"/>
    </row>
    <row r="842" spans="5:5" x14ac:dyDescent="0.2">
      <c r="E842" s="23"/>
    </row>
    <row r="843" spans="5:5" x14ac:dyDescent="0.2">
      <c r="E843" s="23"/>
    </row>
    <row r="844" spans="5:5" x14ac:dyDescent="0.2">
      <c r="E844" s="23"/>
    </row>
    <row r="845" spans="5:5" x14ac:dyDescent="0.2">
      <c r="E845" s="23"/>
    </row>
    <row r="846" spans="5:5" x14ac:dyDescent="0.2">
      <c r="E846" s="23"/>
    </row>
    <row r="847" spans="5:5" x14ac:dyDescent="0.2">
      <c r="E847" s="23"/>
    </row>
    <row r="848" spans="5:5" x14ac:dyDescent="0.2">
      <c r="E848" s="23"/>
    </row>
    <row r="849" spans="5:5" x14ac:dyDescent="0.2">
      <c r="E849" s="23"/>
    </row>
    <row r="850" spans="5:5" x14ac:dyDescent="0.2">
      <c r="E850" s="23"/>
    </row>
    <row r="851" spans="5:5" x14ac:dyDescent="0.2">
      <c r="E851" s="23"/>
    </row>
    <row r="852" spans="5:5" x14ac:dyDescent="0.2">
      <c r="E852" s="23"/>
    </row>
    <row r="853" spans="5:5" x14ac:dyDescent="0.2">
      <c r="E853" s="23"/>
    </row>
    <row r="854" spans="5:5" x14ac:dyDescent="0.2">
      <c r="E854" s="23"/>
    </row>
    <row r="855" spans="5:5" x14ac:dyDescent="0.2">
      <c r="E855" s="23"/>
    </row>
    <row r="856" spans="5:5" x14ac:dyDescent="0.2">
      <c r="E856" s="23"/>
    </row>
    <row r="857" spans="5:5" x14ac:dyDescent="0.2">
      <c r="E857" s="23"/>
    </row>
    <row r="858" spans="5:5" x14ac:dyDescent="0.2">
      <c r="E858" s="23"/>
    </row>
    <row r="859" spans="5:5" x14ac:dyDescent="0.2">
      <c r="E859" s="23"/>
    </row>
    <row r="860" spans="5:5" x14ac:dyDescent="0.2">
      <c r="E860" s="23"/>
    </row>
    <row r="861" spans="5:5" x14ac:dyDescent="0.2">
      <c r="E861" s="23"/>
    </row>
    <row r="862" spans="5:5" x14ac:dyDescent="0.2">
      <c r="E862" s="23"/>
    </row>
    <row r="863" spans="5:5" x14ac:dyDescent="0.2">
      <c r="E863" s="23"/>
    </row>
    <row r="864" spans="5:5" x14ac:dyDescent="0.2">
      <c r="E864" s="23"/>
    </row>
    <row r="865" spans="5:5" x14ac:dyDescent="0.2">
      <c r="E865" s="23"/>
    </row>
    <row r="866" spans="5:5" x14ac:dyDescent="0.2">
      <c r="E866" s="23"/>
    </row>
    <row r="867" spans="5:5" x14ac:dyDescent="0.2">
      <c r="E867" s="23"/>
    </row>
    <row r="868" spans="5:5" x14ac:dyDescent="0.2">
      <c r="E868" s="23"/>
    </row>
    <row r="869" spans="5:5" x14ac:dyDescent="0.2">
      <c r="E869" s="23"/>
    </row>
    <row r="870" spans="5:5" x14ac:dyDescent="0.2">
      <c r="E870" s="23"/>
    </row>
    <row r="871" spans="5:5" x14ac:dyDescent="0.2">
      <c r="E871" s="23"/>
    </row>
    <row r="872" spans="5:5" x14ac:dyDescent="0.2">
      <c r="E872" s="23"/>
    </row>
    <row r="873" spans="5:5" x14ac:dyDescent="0.2">
      <c r="E873" s="23"/>
    </row>
    <row r="874" spans="5:5" x14ac:dyDescent="0.2">
      <c r="E874" s="23"/>
    </row>
    <row r="875" spans="5:5" x14ac:dyDescent="0.2">
      <c r="E875" s="23"/>
    </row>
    <row r="876" spans="5:5" x14ac:dyDescent="0.2">
      <c r="E876" s="23"/>
    </row>
    <row r="877" spans="5:5" x14ac:dyDescent="0.2">
      <c r="E877" s="23"/>
    </row>
    <row r="878" spans="5:5" x14ac:dyDescent="0.2">
      <c r="E878" s="23"/>
    </row>
    <row r="879" spans="5:5" x14ac:dyDescent="0.2">
      <c r="E879" s="23"/>
    </row>
    <row r="880" spans="5:5" x14ac:dyDescent="0.2">
      <c r="E880" s="23"/>
    </row>
    <row r="881" spans="5:5" x14ac:dyDescent="0.2">
      <c r="E881" s="23"/>
    </row>
    <row r="882" spans="5:5" x14ac:dyDescent="0.2">
      <c r="E882" s="23"/>
    </row>
    <row r="883" spans="5:5" x14ac:dyDescent="0.2">
      <c r="E883" s="23"/>
    </row>
    <row r="884" spans="5:5" x14ac:dyDescent="0.2">
      <c r="E884" s="23"/>
    </row>
    <row r="885" spans="5:5" x14ac:dyDescent="0.2">
      <c r="E885" s="23"/>
    </row>
    <row r="886" spans="5:5" x14ac:dyDescent="0.2">
      <c r="E886" s="23"/>
    </row>
    <row r="887" spans="5:5" x14ac:dyDescent="0.2">
      <c r="E887" s="23"/>
    </row>
    <row r="888" spans="5:5" x14ac:dyDescent="0.2">
      <c r="E888" s="23"/>
    </row>
    <row r="889" spans="5:5" x14ac:dyDescent="0.2">
      <c r="E889" s="23"/>
    </row>
    <row r="890" spans="5:5" x14ac:dyDescent="0.2">
      <c r="E890" s="23"/>
    </row>
    <row r="891" spans="5:5" x14ac:dyDescent="0.2">
      <c r="E891" s="23"/>
    </row>
    <row r="892" spans="5:5" x14ac:dyDescent="0.2">
      <c r="E892" s="23"/>
    </row>
    <row r="893" spans="5:5" x14ac:dyDescent="0.2">
      <c r="E893" s="23"/>
    </row>
    <row r="894" spans="5:5" x14ac:dyDescent="0.2">
      <c r="E894" s="23"/>
    </row>
    <row r="895" spans="5:5" x14ac:dyDescent="0.2">
      <c r="E895" s="23"/>
    </row>
    <row r="896" spans="5:5" x14ac:dyDescent="0.2">
      <c r="E896" s="23"/>
    </row>
    <row r="897" spans="5:5" x14ac:dyDescent="0.2">
      <c r="E897" s="23"/>
    </row>
    <row r="898" spans="5:5" x14ac:dyDescent="0.2">
      <c r="E898" s="23"/>
    </row>
    <row r="899" spans="5:5" x14ac:dyDescent="0.2">
      <c r="E899" s="23"/>
    </row>
    <row r="900" spans="5:5" x14ac:dyDescent="0.2">
      <c r="E900" s="23"/>
    </row>
    <row r="901" spans="5:5" x14ac:dyDescent="0.2">
      <c r="E901" s="23"/>
    </row>
    <row r="902" spans="5:5" x14ac:dyDescent="0.2">
      <c r="E902" s="23"/>
    </row>
    <row r="903" spans="5:5" x14ac:dyDescent="0.2">
      <c r="E903" s="23"/>
    </row>
    <row r="904" spans="5:5" x14ac:dyDescent="0.2">
      <c r="E904" s="23"/>
    </row>
    <row r="905" spans="5:5" x14ac:dyDescent="0.2">
      <c r="E905" s="23"/>
    </row>
    <row r="906" spans="5:5" x14ac:dyDescent="0.2">
      <c r="E906" s="23"/>
    </row>
    <row r="907" spans="5:5" x14ac:dyDescent="0.2">
      <c r="E907" s="23"/>
    </row>
    <row r="908" spans="5:5" x14ac:dyDescent="0.2">
      <c r="E908" s="23"/>
    </row>
    <row r="909" spans="5:5" x14ac:dyDescent="0.2">
      <c r="E909" s="23"/>
    </row>
    <row r="910" spans="5:5" x14ac:dyDescent="0.2">
      <c r="E910" s="23"/>
    </row>
    <row r="911" spans="5:5" x14ac:dyDescent="0.2">
      <c r="E911" s="23"/>
    </row>
    <row r="912" spans="5:5" x14ac:dyDescent="0.2">
      <c r="E912" s="23"/>
    </row>
    <row r="913" spans="5:5" x14ac:dyDescent="0.2">
      <c r="E913" s="23"/>
    </row>
    <row r="914" spans="5:5" x14ac:dyDescent="0.2">
      <c r="E914" s="23"/>
    </row>
    <row r="915" spans="5:5" x14ac:dyDescent="0.2">
      <c r="E915" s="23"/>
    </row>
    <row r="916" spans="5:5" x14ac:dyDescent="0.2">
      <c r="E916" s="23"/>
    </row>
    <row r="917" spans="5:5" x14ac:dyDescent="0.2">
      <c r="E917" s="23"/>
    </row>
    <row r="918" spans="5:5" x14ac:dyDescent="0.2">
      <c r="E918" s="23"/>
    </row>
    <row r="919" spans="5:5" x14ac:dyDescent="0.2">
      <c r="E919" s="23"/>
    </row>
    <row r="920" spans="5:5" x14ac:dyDescent="0.2">
      <c r="E920" s="23"/>
    </row>
    <row r="921" spans="5:5" x14ac:dyDescent="0.2">
      <c r="E921" s="23"/>
    </row>
    <row r="922" spans="5:5" x14ac:dyDescent="0.2">
      <c r="E922" s="23"/>
    </row>
    <row r="923" spans="5:5" x14ac:dyDescent="0.2">
      <c r="E923" s="23"/>
    </row>
    <row r="924" spans="5:5" x14ac:dyDescent="0.2">
      <c r="E924" s="23"/>
    </row>
    <row r="925" spans="5:5" x14ac:dyDescent="0.2">
      <c r="E925" s="23"/>
    </row>
    <row r="926" spans="5:5" x14ac:dyDescent="0.2">
      <c r="E926" s="23"/>
    </row>
    <row r="927" spans="5:5" x14ac:dyDescent="0.2">
      <c r="E927" s="23"/>
    </row>
    <row r="928" spans="5:5" x14ac:dyDescent="0.2">
      <c r="E928" s="23"/>
    </row>
    <row r="929" spans="5:5" x14ac:dyDescent="0.2">
      <c r="E929" s="23"/>
    </row>
    <row r="930" spans="5:5" x14ac:dyDescent="0.2">
      <c r="E930" s="23"/>
    </row>
    <row r="931" spans="5:5" x14ac:dyDescent="0.2">
      <c r="E931" s="23"/>
    </row>
    <row r="932" spans="5:5" x14ac:dyDescent="0.2">
      <c r="E932" s="23"/>
    </row>
    <row r="933" spans="5:5" x14ac:dyDescent="0.2">
      <c r="E933" s="23"/>
    </row>
    <row r="934" spans="5:5" x14ac:dyDescent="0.2">
      <c r="E934" s="23"/>
    </row>
    <row r="935" spans="5:5" x14ac:dyDescent="0.2">
      <c r="E935" s="23"/>
    </row>
    <row r="936" spans="5:5" x14ac:dyDescent="0.2">
      <c r="E936" s="23"/>
    </row>
    <row r="937" spans="5:5" x14ac:dyDescent="0.2">
      <c r="E937" s="23"/>
    </row>
    <row r="938" spans="5:5" x14ac:dyDescent="0.2">
      <c r="E938" s="23"/>
    </row>
    <row r="939" spans="5:5" x14ac:dyDescent="0.2">
      <c r="E939" s="23"/>
    </row>
    <row r="940" spans="5:5" x14ac:dyDescent="0.2">
      <c r="E940" s="23"/>
    </row>
    <row r="941" spans="5:5" x14ac:dyDescent="0.2">
      <c r="E941" s="23"/>
    </row>
    <row r="942" spans="5:5" x14ac:dyDescent="0.2">
      <c r="E942" s="23"/>
    </row>
    <row r="943" spans="5:5" x14ac:dyDescent="0.2">
      <c r="E943" s="23"/>
    </row>
    <row r="944" spans="5:5" x14ac:dyDescent="0.2">
      <c r="E944" s="23"/>
    </row>
    <row r="945" spans="5:5" x14ac:dyDescent="0.2">
      <c r="E945" s="23"/>
    </row>
    <row r="946" spans="5:5" x14ac:dyDescent="0.2">
      <c r="E946" s="23"/>
    </row>
    <row r="947" spans="5:5" x14ac:dyDescent="0.2">
      <c r="E947" s="23"/>
    </row>
    <row r="948" spans="5:5" x14ac:dyDescent="0.2">
      <c r="E948" s="23"/>
    </row>
    <row r="949" spans="5:5" x14ac:dyDescent="0.2">
      <c r="E949" s="23"/>
    </row>
    <row r="950" spans="5:5" x14ac:dyDescent="0.2">
      <c r="E950" s="23"/>
    </row>
    <row r="951" spans="5:5" x14ac:dyDescent="0.2">
      <c r="E951" s="23"/>
    </row>
    <row r="952" spans="5:5" x14ac:dyDescent="0.2">
      <c r="E952" s="23"/>
    </row>
    <row r="953" spans="5:5" x14ac:dyDescent="0.2">
      <c r="E953" s="23"/>
    </row>
    <row r="954" spans="5:5" x14ac:dyDescent="0.2">
      <c r="E954" s="23"/>
    </row>
    <row r="955" spans="5:5" x14ac:dyDescent="0.2">
      <c r="E955" s="23"/>
    </row>
    <row r="956" spans="5:5" x14ac:dyDescent="0.2">
      <c r="E956" s="23"/>
    </row>
    <row r="957" spans="5:5" x14ac:dyDescent="0.2">
      <c r="E957" s="23"/>
    </row>
    <row r="958" spans="5:5" x14ac:dyDescent="0.2">
      <c r="E958" s="23"/>
    </row>
    <row r="959" spans="5:5" x14ac:dyDescent="0.2">
      <c r="E959" s="23"/>
    </row>
    <row r="960" spans="5:5" x14ac:dyDescent="0.2">
      <c r="E960" s="23"/>
    </row>
    <row r="961" spans="5:5" x14ac:dyDescent="0.2">
      <c r="E961" s="23"/>
    </row>
    <row r="962" spans="5:5" x14ac:dyDescent="0.2">
      <c r="E962" s="23"/>
    </row>
    <row r="963" spans="5:5" x14ac:dyDescent="0.2">
      <c r="E963" s="23"/>
    </row>
    <row r="964" spans="5:5" x14ac:dyDescent="0.2">
      <c r="E964" s="23"/>
    </row>
    <row r="965" spans="5:5" x14ac:dyDescent="0.2">
      <c r="E965" s="23"/>
    </row>
    <row r="966" spans="5:5" x14ac:dyDescent="0.2">
      <c r="E966" s="23"/>
    </row>
    <row r="967" spans="5:5" x14ac:dyDescent="0.2">
      <c r="E967" s="23"/>
    </row>
    <row r="968" spans="5:5" x14ac:dyDescent="0.2">
      <c r="E968" s="23"/>
    </row>
    <row r="969" spans="5:5" x14ac:dyDescent="0.2">
      <c r="E969" s="23"/>
    </row>
    <row r="970" spans="5:5" x14ac:dyDescent="0.2">
      <c r="E970" s="23"/>
    </row>
    <row r="971" spans="5:5" x14ac:dyDescent="0.2">
      <c r="E971" s="23"/>
    </row>
    <row r="972" spans="5:5" x14ac:dyDescent="0.2">
      <c r="E972" s="23"/>
    </row>
    <row r="973" spans="5:5" x14ac:dyDescent="0.2">
      <c r="E973" s="23"/>
    </row>
    <row r="974" spans="5:5" x14ac:dyDescent="0.2">
      <c r="E974" s="23"/>
    </row>
    <row r="975" spans="5:5" x14ac:dyDescent="0.2">
      <c r="E975" s="23"/>
    </row>
    <row r="976" spans="5:5" x14ac:dyDescent="0.2">
      <c r="E976" s="23"/>
    </row>
    <row r="977" spans="5:5" x14ac:dyDescent="0.2">
      <c r="E977" s="23"/>
    </row>
    <row r="978" spans="5:5" x14ac:dyDescent="0.2">
      <c r="E978" s="23"/>
    </row>
    <row r="979" spans="5:5" x14ac:dyDescent="0.2">
      <c r="E979" s="23"/>
    </row>
    <row r="980" spans="5:5" x14ac:dyDescent="0.2">
      <c r="E980" s="23"/>
    </row>
    <row r="981" spans="5:5" x14ac:dyDescent="0.2">
      <c r="E981" s="23"/>
    </row>
    <row r="982" spans="5:5" x14ac:dyDescent="0.2">
      <c r="E982" s="23"/>
    </row>
    <row r="983" spans="5:5" x14ac:dyDescent="0.2">
      <c r="E983" s="23"/>
    </row>
    <row r="984" spans="5:5" x14ac:dyDescent="0.2">
      <c r="E984" s="23"/>
    </row>
    <row r="985" spans="5:5" x14ac:dyDescent="0.2">
      <c r="E985" s="23"/>
    </row>
    <row r="986" spans="5:5" x14ac:dyDescent="0.2">
      <c r="E986" s="23"/>
    </row>
    <row r="987" spans="5:5" x14ac:dyDescent="0.2">
      <c r="E987" s="23"/>
    </row>
    <row r="988" spans="5:5" x14ac:dyDescent="0.2">
      <c r="E988" s="23"/>
    </row>
    <row r="989" spans="5:5" x14ac:dyDescent="0.2">
      <c r="E989" s="23"/>
    </row>
    <row r="990" spans="5:5" x14ac:dyDescent="0.2">
      <c r="E990" s="23"/>
    </row>
    <row r="991" spans="5:5" x14ac:dyDescent="0.2">
      <c r="E991" s="23"/>
    </row>
    <row r="992" spans="5:5" x14ac:dyDescent="0.2">
      <c r="E992" s="23"/>
    </row>
    <row r="993" spans="5:5" x14ac:dyDescent="0.2">
      <c r="E993" s="23"/>
    </row>
    <row r="994" spans="5:5" x14ac:dyDescent="0.2">
      <c r="E994" s="23"/>
    </row>
    <row r="995" spans="5:5" x14ac:dyDescent="0.2">
      <c r="E995" s="23"/>
    </row>
    <row r="996" spans="5:5" x14ac:dyDescent="0.2">
      <c r="E996" s="23"/>
    </row>
    <row r="997" spans="5:5" x14ac:dyDescent="0.2">
      <c r="E997" s="23"/>
    </row>
    <row r="998" spans="5:5" x14ac:dyDescent="0.2">
      <c r="E998" s="23"/>
    </row>
    <row r="999" spans="5:5" x14ac:dyDescent="0.2">
      <c r="E999" s="23"/>
    </row>
    <row r="1000" spans="5:5" x14ac:dyDescent="0.2">
      <c r="E1000" s="23"/>
    </row>
    <row r="1001" spans="5:5" x14ac:dyDescent="0.2">
      <c r="E1001" s="23"/>
    </row>
    <row r="1002" spans="5:5" x14ac:dyDescent="0.2">
      <c r="E1002" s="23"/>
    </row>
    <row r="1003" spans="5:5" x14ac:dyDescent="0.2">
      <c r="E1003" s="23"/>
    </row>
    <row r="1004" spans="5:5" x14ac:dyDescent="0.2">
      <c r="E1004" s="23"/>
    </row>
    <row r="1005" spans="5:5" x14ac:dyDescent="0.2">
      <c r="E1005" s="23"/>
    </row>
    <row r="1006" spans="5:5" x14ac:dyDescent="0.2">
      <c r="E1006" s="23"/>
    </row>
    <row r="1007" spans="5:5" x14ac:dyDescent="0.2">
      <c r="E1007" s="23"/>
    </row>
    <row r="1008" spans="5:5" x14ac:dyDescent="0.2">
      <c r="E1008" s="23"/>
    </row>
    <row r="1009" spans="5:5" x14ac:dyDescent="0.2">
      <c r="E1009" s="23"/>
    </row>
    <row r="1010" spans="5:5" x14ac:dyDescent="0.2">
      <c r="E1010" s="23"/>
    </row>
    <row r="1011" spans="5:5" x14ac:dyDescent="0.2">
      <c r="E1011" s="23"/>
    </row>
    <row r="1012" spans="5:5" x14ac:dyDescent="0.2">
      <c r="E1012" s="23"/>
    </row>
    <row r="1013" spans="5:5" x14ac:dyDescent="0.2">
      <c r="E1013" s="23"/>
    </row>
    <row r="1014" spans="5:5" x14ac:dyDescent="0.2">
      <c r="E1014" s="23"/>
    </row>
    <row r="1015" spans="5:5" x14ac:dyDescent="0.2">
      <c r="E1015" s="23"/>
    </row>
    <row r="1016" spans="5:5" x14ac:dyDescent="0.2">
      <c r="E1016" s="23"/>
    </row>
    <row r="1017" spans="5:5" x14ac:dyDescent="0.2">
      <c r="E1017" s="23"/>
    </row>
    <row r="1018" spans="5:5" x14ac:dyDescent="0.2">
      <c r="E1018" s="23"/>
    </row>
    <row r="1019" spans="5:5" x14ac:dyDescent="0.2">
      <c r="E1019" s="23"/>
    </row>
    <row r="1020" spans="5:5" x14ac:dyDescent="0.2">
      <c r="E1020" s="23"/>
    </row>
    <row r="1021" spans="5:5" x14ac:dyDescent="0.2">
      <c r="E1021" s="23"/>
    </row>
    <row r="1022" spans="5:5" x14ac:dyDescent="0.2">
      <c r="E1022" s="23"/>
    </row>
    <row r="1023" spans="5:5" x14ac:dyDescent="0.2">
      <c r="E1023" s="23"/>
    </row>
    <row r="1024" spans="5:5" x14ac:dyDescent="0.2">
      <c r="E1024" s="23"/>
    </row>
    <row r="1025" spans="5:5" x14ac:dyDescent="0.2">
      <c r="E1025" s="23"/>
    </row>
    <row r="1026" spans="5:5" x14ac:dyDescent="0.2">
      <c r="E1026" s="23"/>
    </row>
    <row r="1027" spans="5:5" x14ac:dyDescent="0.2">
      <c r="E1027" s="23"/>
    </row>
    <row r="1028" spans="5:5" x14ac:dyDescent="0.2">
      <c r="E1028" s="23"/>
    </row>
    <row r="1029" spans="5:5" x14ac:dyDescent="0.2">
      <c r="E1029" s="23"/>
    </row>
    <row r="1030" spans="5:5" x14ac:dyDescent="0.2">
      <c r="E1030" s="23"/>
    </row>
    <row r="1031" spans="5:5" x14ac:dyDescent="0.2">
      <c r="E1031" s="23"/>
    </row>
    <row r="1032" spans="5:5" x14ac:dyDescent="0.2">
      <c r="E1032" s="23"/>
    </row>
    <row r="1033" spans="5:5" x14ac:dyDescent="0.2">
      <c r="E1033" s="23"/>
    </row>
    <row r="1034" spans="5:5" x14ac:dyDescent="0.2">
      <c r="E1034" s="23"/>
    </row>
    <row r="1035" spans="5:5" x14ac:dyDescent="0.2">
      <c r="E1035" s="23"/>
    </row>
    <row r="1036" spans="5:5" x14ac:dyDescent="0.2">
      <c r="E1036" s="23"/>
    </row>
    <row r="1037" spans="5:5" x14ac:dyDescent="0.2">
      <c r="E1037" s="23"/>
    </row>
    <row r="1038" spans="5:5" x14ac:dyDescent="0.2">
      <c r="E1038" s="23"/>
    </row>
    <row r="1039" spans="5:5" x14ac:dyDescent="0.2">
      <c r="E1039" s="23"/>
    </row>
    <row r="1040" spans="5:5" x14ac:dyDescent="0.2">
      <c r="E1040" s="23"/>
    </row>
    <row r="1041" spans="5:5" x14ac:dyDescent="0.2">
      <c r="E1041" s="23"/>
    </row>
    <row r="1042" spans="5:5" x14ac:dyDescent="0.2">
      <c r="E1042" s="23"/>
    </row>
    <row r="1043" spans="5:5" x14ac:dyDescent="0.2">
      <c r="E1043" s="23"/>
    </row>
    <row r="1044" spans="5:5" x14ac:dyDescent="0.2">
      <c r="E1044" s="23"/>
    </row>
    <row r="1045" spans="5:5" x14ac:dyDescent="0.2">
      <c r="E1045" s="23"/>
    </row>
    <row r="1046" spans="5:5" x14ac:dyDescent="0.2">
      <c r="E1046" s="23"/>
    </row>
    <row r="1047" spans="5:5" x14ac:dyDescent="0.2">
      <c r="E1047" s="23"/>
    </row>
    <row r="1048" spans="5:5" x14ac:dyDescent="0.2">
      <c r="E1048" s="23"/>
    </row>
    <row r="1049" spans="5:5" x14ac:dyDescent="0.2">
      <c r="E1049" s="23"/>
    </row>
    <row r="1050" spans="5:5" x14ac:dyDescent="0.2">
      <c r="E1050" s="23"/>
    </row>
    <row r="1051" spans="5:5" x14ac:dyDescent="0.2">
      <c r="E1051" s="23"/>
    </row>
    <row r="1052" spans="5:5" x14ac:dyDescent="0.2">
      <c r="E1052" s="23"/>
    </row>
    <row r="1053" spans="5:5" x14ac:dyDescent="0.2">
      <c r="E1053" s="23"/>
    </row>
    <row r="1054" spans="5:5" x14ac:dyDescent="0.2">
      <c r="E1054" s="23"/>
    </row>
    <row r="1055" spans="5:5" x14ac:dyDescent="0.2">
      <c r="E1055" s="23"/>
    </row>
    <row r="1056" spans="5:5" x14ac:dyDescent="0.2">
      <c r="E1056" s="23"/>
    </row>
    <row r="1057" spans="5:5" x14ac:dyDescent="0.2">
      <c r="E1057" s="23"/>
    </row>
    <row r="1058" spans="5:5" x14ac:dyDescent="0.2">
      <c r="E1058" s="23"/>
    </row>
    <row r="1059" spans="5:5" x14ac:dyDescent="0.2">
      <c r="E1059" s="23"/>
    </row>
    <row r="1060" spans="5:5" x14ac:dyDescent="0.2">
      <c r="E1060" s="23"/>
    </row>
    <row r="1061" spans="5:5" x14ac:dyDescent="0.2">
      <c r="E1061" s="23"/>
    </row>
    <row r="1062" spans="5:5" x14ac:dyDescent="0.2">
      <c r="E1062" s="23"/>
    </row>
    <row r="1063" spans="5:5" x14ac:dyDescent="0.2">
      <c r="E1063" s="23"/>
    </row>
    <row r="1064" spans="5:5" x14ac:dyDescent="0.2">
      <c r="E1064" s="23"/>
    </row>
    <row r="1065" spans="5:5" x14ac:dyDescent="0.2">
      <c r="E1065" s="23"/>
    </row>
    <row r="1066" spans="5:5" x14ac:dyDescent="0.2">
      <c r="E1066" s="23"/>
    </row>
    <row r="1067" spans="5:5" x14ac:dyDescent="0.2">
      <c r="E1067" s="23"/>
    </row>
    <row r="1068" spans="5:5" x14ac:dyDescent="0.2">
      <c r="E1068" s="23"/>
    </row>
    <row r="1069" spans="5:5" x14ac:dyDescent="0.2">
      <c r="E1069" s="23"/>
    </row>
    <row r="1070" spans="5:5" x14ac:dyDescent="0.2">
      <c r="E1070" s="23"/>
    </row>
    <row r="1071" spans="5:5" x14ac:dyDescent="0.2">
      <c r="E1071" s="23"/>
    </row>
    <row r="1072" spans="5:5" x14ac:dyDescent="0.2">
      <c r="E1072" s="23"/>
    </row>
    <row r="1073" spans="5:5" x14ac:dyDescent="0.2">
      <c r="E1073" s="23"/>
    </row>
    <row r="1074" spans="5:5" x14ac:dyDescent="0.2">
      <c r="E1074" s="23"/>
    </row>
    <row r="1075" spans="5:5" x14ac:dyDescent="0.2">
      <c r="E1075" s="23"/>
    </row>
    <row r="1076" spans="5:5" x14ac:dyDescent="0.2">
      <c r="E1076" s="23"/>
    </row>
    <row r="1077" spans="5:5" x14ac:dyDescent="0.2">
      <c r="E1077" s="23"/>
    </row>
    <row r="1078" spans="5:5" x14ac:dyDescent="0.2">
      <c r="E1078" s="23"/>
    </row>
    <row r="1079" spans="5:5" x14ac:dyDescent="0.2">
      <c r="E1079" s="23"/>
    </row>
    <row r="1080" spans="5:5" x14ac:dyDescent="0.2">
      <c r="E1080" s="23"/>
    </row>
    <row r="1081" spans="5:5" x14ac:dyDescent="0.2">
      <c r="E1081" s="23"/>
    </row>
    <row r="1082" spans="5:5" x14ac:dyDescent="0.2">
      <c r="E1082" s="23"/>
    </row>
    <row r="1083" spans="5:5" x14ac:dyDescent="0.2">
      <c r="E1083" s="23"/>
    </row>
    <row r="1084" spans="5:5" x14ac:dyDescent="0.2">
      <c r="E1084" s="23"/>
    </row>
    <row r="1085" spans="5:5" x14ac:dyDescent="0.2">
      <c r="E1085" s="23"/>
    </row>
    <row r="1086" spans="5:5" x14ac:dyDescent="0.2">
      <c r="E1086" s="23"/>
    </row>
    <row r="1087" spans="5:5" x14ac:dyDescent="0.2">
      <c r="E1087" s="23"/>
    </row>
    <row r="1088" spans="5:5" x14ac:dyDescent="0.2">
      <c r="E1088" s="23"/>
    </row>
    <row r="1089" spans="5:5" x14ac:dyDescent="0.2">
      <c r="E1089" s="23"/>
    </row>
    <row r="1090" spans="5:5" x14ac:dyDescent="0.2">
      <c r="E1090" s="23"/>
    </row>
    <row r="1091" spans="5:5" x14ac:dyDescent="0.2">
      <c r="E1091" s="23"/>
    </row>
    <row r="1092" spans="5:5" x14ac:dyDescent="0.2">
      <c r="E1092" s="23"/>
    </row>
    <row r="1093" spans="5:5" x14ac:dyDescent="0.2">
      <c r="E1093" s="23"/>
    </row>
    <row r="1094" spans="5:5" x14ac:dyDescent="0.2">
      <c r="E1094" s="23"/>
    </row>
    <row r="1095" spans="5:5" x14ac:dyDescent="0.2">
      <c r="E1095" s="23"/>
    </row>
    <row r="1096" spans="5:5" x14ac:dyDescent="0.2">
      <c r="E1096" s="23"/>
    </row>
    <row r="1097" spans="5:5" x14ac:dyDescent="0.2">
      <c r="E1097" s="23"/>
    </row>
    <row r="1098" spans="5:5" x14ac:dyDescent="0.2">
      <c r="E1098" s="23"/>
    </row>
    <row r="1099" spans="5:5" x14ac:dyDescent="0.2">
      <c r="E1099" s="23"/>
    </row>
    <row r="1100" spans="5:5" x14ac:dyDescent="0.2">
      <c r="E1100" s="23"/>
    </row>
    <row r="1101" spans="5:5" x14ac:dyDescent="0.2">
      <c r="E1101" s="23"/>
    </row>
    <row r="1102" spans="5:5" x14ac:dyDescent="0.2">
      <c r="E1102" s="23"/>
    </row>
    <row r="1103" spans="5:5" x14ac:dyDescent="0.2">
      <c r="E1103" s="23"/>
    </row>
    <row r="1104" spans="5:5" x14ac:dyDescent="0.2">
      <c r="E1104" s="23"/>
    </row>
    <row r="1105" spans="5:5" x14ac:dyDescent="0.2">
      <c r="E1105" s="23"/>
    </row>
    <row r="1106" spans="5:5" x14ac:dyDescent="0.2">
      <c r="E1106" s="23"/>
    </row>
    <row r="1107" spans="5:5" x14ac:dyDescent="0.2">
      <c r="E1107" s="23"/>
    </row>
    <row r="1108" spans="5:5" x14ac:dyDescent="0.2">
      <c r="E1108" s="23"/>
    </row>
    <row r="1109" spans="5:5" x14ac:dyDescent="0.2">
      <c r="E1109" s="23"/>
    </row>
    <row r="1110" spans="5:5" x14ac:dyDescent="0.2">
      <c r="E1110" s="23"/>
    </row>
    <row r="1111" spans="5:5" x14ac:dyDescent="0.2">
      <c r="E1111" s="23"/>
    </row>
    <row r="1112" spans="5:5" x14ac:dyDescent="0.2">
      <c r="E1112" s="23"/>
    </row>
    <row r="1113" spans="5:5" x14ac:dyDescent="0.2">
      <c r="E1113" s="23"/>
    </row>
    <row r="1114" spans="5:5" x14ac:dyDescent="0.2">
      <c r="E1114" s="23"/>
    </row>
    <row r="1115" spans="5:5" x14ac:dyDescent="0.2">
      <c r="E1115" s="23"/>
    </row>
    <row r="1116" spans="5:5" x14ac:dyDescent="0.2">
      <c r="E1116" s="23"/>
    </row>
    <row r="1117" spans="5:5" x14ac:dyDescent="0.2">
      <c r="E1117" s="23"/>
    </row>
    <row r="1118" spans="5:5" x14ac:dyDescent="0.2">
      <c r="E1118" s="23"/>
    </row>
    <row r="1119" spans="5:5" x14ac:dyDescent="0.2">
      <c r="E1119" s="23"/>
    </row>
    <row r="1120" spans="5:5" x14ac:dyDescent="0.2">
      <c r="E1120" s="23"/>
    </row>
    <row r="1121" spans="5:5" x14ac:dyDescent="0.2">
      <c r="E1121" s="23"/>
    </row>
    <row r="1122" spans="5:5" x14ac:dyDescent="0.2">
      <c r="E1122" s="23"/>
    </row>
    <row r="1123" spans="5:5" x14ac:dyDescent="0.2">
      <c r="E1123" s="23"/>
    </row>
    <row r="1124" spans="5:5" x14ac:dyDescent="0.2">
      <c r="E1124" s="23"/>
    </row>
    <row r="1125" spans="5:5" x14ac:dyDescent="0.2">
      <c r="E1125" s="23"/>
    </row>
    <row r="1126" spans="5:5" x14ac:dyDescent="0.2">
      <c r="E1126" s="23"/>
    </row>
    <row r="1127" spans="5:5" x14ac:dyDescent="0.2">
      <c r="E1127" s="23"/>
    </row>
    <row r="1128" spans="5:5" x14ac:dyDescent="0.2">
      <c r="E1128" s="23"/>
    </row>
    <row r="1129" spans="5:5" x14ac:dyDescent="0.2">
      <c r="E1129" s="23"/>
    </row>
    <row r="1130" spans="5:5" x14ac:dyDescent="0.2">
      <c r="E1130" s="23"/>
    </row>
    <row r="1131" spans="5:5" x14ac:dyDescent="0.2">
      <c r="E1131" s="23"/>
    </row>
    <row r="1132" spans="5:5" x14ac:dyDescent="0.2">
      <c r="E1132" s="23"/>
    </row>
    <row r="1133" spans="5:5" x14ac:dyDescent="0.2">
      <c r="E1133" s="23"/>
    </row>
    <row r="1134" spans="5:5" x14ac:dyDescent="0.2">
      <c r="E1134" s="23"/>
    </row>
    <row r="1135" spans="5:5" x14ac:dyDescent="0.2">
      <c r="E1135" s="23"/>
    </row>
    <row r="1136" spans="5:5" x14ac:dyDescent="0.2">
      <c r="E1136" s="23"/>
    </row>
    <row r="1137" spans="5:5" x14ac:dyDescent="0.2">
      <c r="E1137" s="23"/>
    </row>
    <row r="1138" spans="5:5" x14ac:dyDescent="0.2">
      <c r="E1138" s="23"/>
    </row>
    <row r="1139" spans="5:5" x14ac:dyDescent="0.2">
      <c r="E1139" s="23"/>
    </row>
    <row r="1140" spans="5:5" x14ac:dyDescent="0.2">
      <c r="E1140" s="23"/>
    </row>
    <row r="1141" spans="5:5" x14ac:dyDescent="0.2">
      <c r="E1141" s="23"/>
    </row>
    <row r="1142" spans="5:5" x14ac:dyDescent="0.2">
      <c r="E1142" s="23"/>
    </row>
    <row r="1143" spans="5:5" x14ac:dyDescent="0.2">
      <c r="E1143" s="23"/>
    </row>
    <row r="1144" spans="5:5" x14ac:dyDescent="0.2">
      <c r="E1144" s="23"/>
    </row>
    <row r="1145" spans="5:5" x14ac:dyDescent="0.2">
      <c r="E1145" s="23"/>
    </row>
    <row r="1146" spans="5:5" x14ac:dyDescent="0.2">
      <c r="E1146" s="23"/>
    </row>
    <row r="1147" spans="5:5" x14ac:dyDescent="0.2">
      <c r="E1147" s="23"/>
    </row>
    <row r="1148" spans="5:5" x14ac:dyDescent="0.2">
      <c r="E1148" s="23"/>
    </row>
    <row r="1149" spans="5:5" x14ac:dyDescent="0.2">
      <c r="E1149" s="23"/>
    </row>
    <row r="1150" spans="5:5" x14ac:dyDescent="0.2">
      <c r="E1150" s="23"/>
    </row>
    <row r="1151" spans="5:5" x14ac:dyDescent="0.2">
      <c r="E1151" s="23"/>
    </row>
    <row r="1152" spans="5:5" x14ac:dyDescent="0.2">
      <c r="E1152" s="23"/>
    </row>
    <row r="1153" spans="5:5" x14ac:dyDescent="0.2">
      <c r="E1153" s="23"/>
    </row>
    <row r="1154" spans="5:5" x14ac:dyDescent="0.2">
      <c r="E1154" s="23"/>
    </row>
    <row r="1155" spans="5:5" x14ac:dyDescent="0.2">
      <c r="E1155" s="23"/>
    </row>
    <row r="1156" spans="5:5" x14ac:dyDescent="0.2">
      <c r="E1156" s="23"/>
    </row>
    <row r="1157" spans="5:5" x14ac:dyDescent="0.2">
      <c r="E1157" s="23"/>
    </row>
    <row r="1158" spans="5:5" x14ac:dyDescent="0.2">
      <c r="E1158" s="23"/>
    </row>
    <row r="1159" spans="5:5" x14ac:dyDescent="0.2">
      <c r="E1159" s="23"/>
    </row>
    <row r="1160" spans="5:5" x14ac:dyDescent="0.2">
      <c r="E1160" s="23"/>
    </row>
    <row r="1161" spans="5:5" x14ac:dyDescent="0.2">
      <c r="E1161" s="23"/>
    </row>
    <row r="1162" spans="5:5" x14ac:dyDescent="0.2">
      <c r="E1162" s="23"/>
    </row>
    <row r="1163" spans="5:5" x14ac:dyDescent="0.2">
      <c r="E1163" s="23"/>
    </row>
    <row r="1164" spans="5:5" x14ac:dyDescent="0.2">
      <c r="E1164" s="23"/>
    </row>
    <row r="1165" spans="5:5" x14ac:dyDescent="0.2">
      <c r="E1165" s="23"/>
    </row>
    <row r="1166" spans="5:5" x14ac:dyDescent="0.2">
      <c r="E1166" s="23"/>
    </row>
    <row r="1167" spans="5:5" x14ac:dyDescent="0.2">
      <c r="E1167" s="23"/>
    </row>
    <row r="1168" spans="5:5" x14ac:dyDescent="0.2">
      <c r="E1168" s="23"/>
    </row>
    <row r="1169" spans="5:5" x14ac:dyDescent="0.2">
      <c r="E1169" s="23"/>
    </row>
    <row r="1170" spans="5:5" x14ac:dyDescent="0.2">
      <c r="E1170" s="23"/>
    </row>
    <row r="1171" spans="5:5" x14ac:dyDescent="0.2">
      <c r="E1171" s="23"/>
    </row>
    <row r="1172" spans="5:5" x14ac:dyDescent="0.2">
      <c r="E1172" s="23"/>
    </row>
    <row r="1173" spans="5:5" x14ac:dyDescent="0.2">
      <c r="E1173" s="23"/>
    </row>
    <row r="1174" spans="5:5" x14ac:dyDescent="0.2">
      <c r="E1174" s="23"/>
    </row>
    <row r="1175" spans="5:5" x14ac:dyDescent="0.2">
      <c r="E1175" s="23"/>
    </row>
    <row r="1176" spans="5:5" x14ac:dyDescent="0.2">
      <c r="E1176" s="23"/>
    </row>
    <row r="1177" spans="5:5" x14ac:dyDescent="0.2">
      <c r="E1177" s="23"/>
    </row>
    <row r="1178" spans="5:5" x14ac:dyDescent="0.2">
      <c r="E1178" s="23"/>
    </row>
    <row r="1179" spans="5:5" x14ac:dyDescent="0.2">
      <c r="E1179" s="23"/>
    </row>
    <row r="1180" spans="5:5" x14ac:dyDescent="0.2">
      <c r="E1180" s="23"/>
    </row>
    <row r="1181" spans="5:5" x14ac:dyDescent="0.2">
      <c r="E1181" s="23"/>
    </row>
    <row r="1182" spans="5:5" x14ac:dyDescent="0.2">
      <c r="E1182" s="23"/>
    </row>
    <row r="1183" spans="5:5" x14ac:dyDescent="0.2">
      <c r="E1183" s="23"/>
    </row>
    <row r="1184" spans="5:5" x14ac:dyDescent="0.2">
      <c r="E1184" s="23"/>
    </row>
    <row r="1185" spans="5:5" x14ac:dyDescent="0.2">
      <c r="E1185" s="23"/>
    </row>
    <row r="1186" spans="5:5" x14ac:dyDescent="0.2">
      <c r="E1186" s="23"/>
    </row>
    <row r="1187" spans="5:5" x14ac:dyDescent="0.2">
      <c r="E1187" s="23"/>
    </row>
    <row r="1188" spans="5:5" x14ac:dyDescent="0.2">
      <c r="E1188" s="23"/>
    </row>
    <row r="1189" spans="5:5" x14ac:dyDescent="0.2">
      <c r="E1189" s="23"/>
    </row>
    <row r="1190" spans="5:5" x14ac:dyDescent="0.2">
      <c r="E1190" s="23"/>
    </row>
    <row r="1191" spans="5:5" x14ac:dyDescent="0.2">
      <c r="E1191" s="23"/>
    </row>
    <row r="1192" spans="5:5" x14ac:dyDescent="0.2">
      <c r="E1192" s="23"/>
    </row>
    <row r="1193" spans="5:5" x14ac:dyDescent="0.2">
      <c r="E1193" s="23"/>
    </row>
    <row r="1194" spans="5:5" x14ac:dyDescent="0.2">
      <c r="E1194" s="23"/>
    </row>
    <row r="1195" spans="5:5" x14ac:dyDescent="0.2">
      <c r="E1195" s="23"/>
    </row>
    <row r="1196" spans="5:5" x14ac:dyDescent="0.2">
      <c r="E1196" s="23"/>
    </row>
    <row r="1197" spans="5:5" x14ac:dyDescent="0.2">
      <c r="E1197" s="23"/>
    </row>
    <row r="1198" spans="5:5" x14ac:dyDescent="0.2">
      <c r="E1198" s="23"/>
    </row>
    <row r="1199" spans="5:5" x14ac:dyDescent="0.2">
      <c r="E1199" s="23"/>
    </row>
    <row r="1200" spans="5:5" x14ac:dyDescent="0.2">
      <c r="E1200" s="23"/>
    </row>
    <row r="1201" spans="5:5" x14ac:dyDescent="0.2">
      <c r="E1201" s="23"/>
    </row>
    <row r="1202" spans="5:5" x14ac:dyDescent="0.2">
      <c r="E1202" s="23"/>
    </row>
    <row r="1203" spans="5:5" x14ac:dyDescent="0.2">
      <c r="E1203" s="23"/>
    </row>
    <row r="1204" spans="5:5" x14ac:dyDescent="0.2">
      <c r="E1204" s="23"/>
    </row>
    <row r="1205" spans="5:5" x14ac:dyDescent="0.2">
      <c r="E1205" s="23"/>
    </row>
    <row r="1206" spans="5:5" x14ac:dyDescent="0.2">
      <c r="E1206" s="23"/>
    </row>
    <row r="1207" spans="5:5" x14ac:dyDescent="0.2">
      <c r="E1207" s="23"/>
    </row>
    <row r="1208" spans="5:5" x14ac:dyDescent="0.2">
      <c r="E1208" s="23"/>
    </row>
    <row r="1209" spans="5:5" x14ac:dyDescent="0.2">
      <c r="E1209" s="23"/>
    </row>
    <row r="1210" spans="5:5" x14ac:dyDescent="0.2">
      <c r="E1210" s="23"/>
    </row>
    <row r="1211" spans="5:5" x14ac:dyDescent="0.2">
      <c r="E1211" s="23"/>
    </row>
    <row r="1212" spans="5:5" x14ac:dyDescent="0.2">
      <c r="E1212" s="23"/>
    </row>
    <row r="1213" spans="5:5" x14ac:dyDescent="0.2">
      <c r="E1213" s="23"/>
    </row>
    <row r="1214" spans="5:5" x14ac:dyDescent="0.2">
      <c r="E1214" s="23"/>
    </row>
    <row r="1215" spans="5:5" x14ac:dyDescent="0.2">
      <c r="E1215" s="23"/>
    </row>
    <row r="1216" spans="5:5" x14ac:dyDescent="0.2">
      <c r="E1216" s="23"/>
    </row>
    <row r="1217" spans="5:5" x14ac:dyDescent="0.2">
      <c r="E1217" s="23"/>
    </row>
    <row r="1218" spans="5:5" x14ac:dyDescent="0.2">
      <c r="E1218" s="23"/>
    </row>
    <row r="1219" spans="5:5" x14ac:dyDescent="0.2">
      <c r="E1219" s="23"/>
    </row>
    <row r="1220" spans="5:5" x14ac:dyDescent="0.2">
      <c r="E1220" s="23"/>
    </row>
    <row r="1221" spans="5:5" x14ac:dyDescent="0.2">
      <c r="E1221" s="23"/>
    </row>
    <row r="1222" spans="5:5" x14ac:dyDescent="0.2">
      <c r="E1222" s="23"/>
    </row>
    <row r="1223" spans="5:5" x14ac:dyDescent="0.2">
      <c r="E1223" s="23"/>
    </row>
    <row r="1224" spans="5:5" x14ac:dyDescent="0.2">
      <c r="E1224" s="23"/>
    </row>
    <row r="1225" spans="5:5" x14ac:dyDescent="0.2">
      <c r="E1225" s="23"/>
    </row>
    <row r="1226" spans="5:5" x14ac:dyDescent="0.2">
      <c r="E1226" s="23"/>
    </row>
    <row r="1227" spans="5:5" x14ac:dyDescent="0.2">
      <c r="E1227" s="23"/>
    </row>
    <row r="1228" spans="5:5" x14ac:dyDescent="0.2">
      <c r="E1228" s="23"/>
    </row>
    <row r="1229" spans="5:5" x14ac:dyDescent="0.2">
      <c r="E1229" s="23"/>
    </row>
    <row r="1230" spans="5:5" x14ac:dyDescent="0.2">
      <c r="E1230" s="23"/>
    </row>
    <row r="1231" spans="5:5" x14ac:dyDescent="0.2">
      <c r="E1231" s="23"/>
    </row>
    <row r="1232" spans="5:5" x14ac:dyDescent="0.2">
      <c r="E1232" s="23"/>
    </row>
    <row r="1233" spans="5:5" x14ac:dyDescent="0.2">
      <c r="E1233" s="23"/>
    </row>
    <row r="1234" spans="5:5" x14ac:dyDescent="0.2">
      <c r="E1234" s="23"/>
    </row>
    <row r="1235" spans="5:5" x14ac:dyDescent="0.2">
      <c r="E1235" s="23"/>
    </row>
    <row r="1236" spans="5:5" x14ac:dyDescent="0.2">
      <c r="E1236" s="23"/>
    </row>
    <row r="1237" spans="5:5" x14ac:dyDescent="0.2">
      <c r="E1237" s="23"/>
    </row>
    <row r="1238" spans="5:5" x14ac:dyDescent="0.2">
      <c r="E1238" s="23"/>
    </row>
    <row r="1239" spans="5:5" x14ac:dyDescent="0.2">
      <c r="E1239" s="23"/>
    </row>
    <row r="1240" spans="5:5" x14ac:dyDescent="0.2">
      <c r="E1240" s="23"/>
    </row>
    <row r="1241" spans="5:5" x14ac:dyDescent="0.2">
      <c r="E1241" s="23"/>
    </row>
    <row r="1242" spans="5:5" x14ac:dyDescent="0.2">
      <c r="E1242" s="23"/>
    </row>
    <row r="1243" spans="5:5" x14ac:dyDescent="0.2">
      <c r="E1243" s="23"/>
    </row>
    <row r="1244" spans="5:5" x14ac:dyDescent="0.2">
      <c r="E1244" s="23"/>
    </row>
    <row r="1245" spans="5:5" x14ac:dyDescent="0.2">
      <c r="E1245" s="23"/>
    </row>
    <row r="1246" spans="5:5" x14ac:dyDescent="0.2">
      <c r="E1246" s="23"/>
    </row>
    <row r="1247" spans="5:5" x14ac:dyDescent="0.2">
      <c r="E1247" s="23"/>
    </row>
    <row r="1248" spans="5:5" x14ac:dyDescent="0.2">
      <c r="E1248" s="23"/>
    </row>
    <row r="1249" spans="5:5" x14ac:dyDescent="0.2">
      <c r="E1249" s="23"/>
    </row>
    <row r="1250" spans="5:5" x14ac:dyDescent="0.2">
      <c r="E1250" s="23"/>
    </row>
    <row r="1251" spans="5:5" x14ac:dyDescent="0.2">
      <c r="E1251" s="23"/>
    </row>
    <row r="1252" spans="5:5" x14ac:dyDescent="0.2">
      <c r="E1252" s="23"/>
    </row>
    <row r="1253" spans="5:5" x14ac:dyDescent="0.2">
      <c r="E1253" s="23"/>
    </row>
    <row r="1254" spans="5:5" x14ac:dyDescent="0.2">
      <c r="E1254" s="23"/>
    </row>
    <row r="1255" spans="5:5" x14ac:dyDescent="0.2">
      <c r="E1255" s="23"/>
    </row>
    <row r="1256" spans="5:5" x14ac:dyDescent="0.2">
      <c r="E1256" s="23"/>
    </row>
    <row r="1257" spans="5:5" x14ac:dyDescent="0.2">
      <c r="E1257" s="23"/>
    </row>
    <row r="1258" spans="5:5" x14ac:dyDescent="0.2">
      <c r="E1258" s="23"/>
    </row>
    <row r="1259" spans="5:5" x14ac:dyDescent="0.2">
      <c r="E1259" s="23"/>
    </row>
    <row r="1260" spans="5:5" x14ac:dyDescent="0.2">
      <c r="E1260" s="23"/>
    </row>
    <row r="1261" spans="5:5" x14ac:dyDescent="0.2">
      <c r="E1261" s="23"/>
    </row>
    <row r="1262" spans="5:5" x14ac:dyDescent="0.2">
      <c r="E1262" s="23"/>
    </row>
    <row r="1263" spans="5:5" x14ac:dyDescent="0.2">
      <c r="E1263" s="23"/>
    </row>
    <row r="1264" spans="5:5" x14ac:dyDescent="0.2">
      <c r="E1264" s="23"/>
    </row>
    <row r="1265" spans="5:5" x14ac:dyDescent="0.2">
      <c r="E1265" s="23"/>
    </row>
    <row r="1266" spans="5:5" x14ac:dyDescent="0.2">
      <c r="E1266" s="23"/>
    </row>
    <row r="1267" spans="5:5" x14ac:dyDescent="0.2">
      <c r="E1267" s="23"/>
    </row>
    <row r="1268" spans="5:5" x14ac:dyDescent="0.2">
      <c r="E1268" s="23"/>
    </row>
    <row r="1269" spans="5:5" x14ac:dyDescent="0.2">
      <c r="E1269" s="23"/>
    </row>
    <row r="1270" spans="5:5" x14ac:dyDescent="0.2">
      <c r="E1270" s="23"/>
    </row>
    <row r="1271" spans="5:5" x14ac:dyDescent="0.2">
      <c r="E1271" s="23"/>
    </row>
    <row r="1272" spans="5:5" x14ac:dyDescent="0.2">
      <c r="E1272" s="23"/>
    </row>
    <row r="1273" spans="5:5" x14ac:dyDescent="0.2">
      <c r="E1273" s="23"/>
    </row>
    <row r="1274" spans="5:5" x14ac:dyDescent="0.2">
      <c r="E1274" s="23"/>
    </row>
    <row r="1275" spans="5:5" x14ac:dyDescent="0.2">
      <c r="E1275" s="23"/>
    </row>
    <row r="1276" spans="5:5" x14ac:dyDescent="0.2">
      <c r="E1276" s="23"/>
    </row>
    <row r="1277" spans="5:5" x14ac:dyDescent="0.2">
      <c r="E1277" s="23"/>
    </row>
    <row r="1278" spans="5:5" x14ac:dyDescent="0.2">
      <c r="E1278" s="23"/>
    </row>
    <row r="1279" spans="5:5" x14ac:dyDescent="0.2">
      <c r="E1279" s="23"/>
    </row>
    <row r="1280" spans="5:5" x14ac:dyDescent="0.2">
      <c r="E1280" s="23"/>
    </row>
    <row r="1281" spans="5:5" x14ac:dyDescent="0.2">
      <c r="E1281" s="23"/>
    </row>
    <row r="1282" spans="5:5" x14ac:dyDescent="0.2">
      <c r="E1282" s="23"/>
    </row>
    <row r="1283" spans="5:5" x14ac:dyDescent="0.2">
      <c r="E1283" s="23"/>
    </row>
    <row r="1284" spans="5:5" x14ac:dyDescent="0.2">
      <c r="E1284" s="23"/>
    </row>
    <row r="1285" spans="5:5" x14ac:dyDescent="0.2">
      <c r="E1285" s="23"/>
    </row>
    <row r="1286" spans="5:5" x14ac:dyDescent="0.2">
      <c r="E1286" s="23"/>
    </row>
    <row r="1287" spans="5:5" x14ac:dyDescent="0.2">
      <c r="E1287" s="23"/>
    </row>
    <row r="1288" spans="5:5" x14ac:dyDescent="0.2">
      <c r="E1288" s="23"/>
    </row>
    <row r="1289" spans="5:5" x14ac:dyDescent="0.2">
      <c r="E1289" s="23"/>
    </row>
    <row r="1290" spans="5:5" x14ac:dyDescent="0.2">
      <c r="E1290" s="23"/>
    </row>
    <row r="1291" spans="5:5" x14ac:dyDescent="0.2">
      <c r="E1291" s="23"/>
    </row>
    <row r="1292" spans="5:5" x14ac:dyDescent="0.2">
      <c r="E1292" s="23"/>
    </row>
    <row r="1293" spans="5:5" x14ac:dyDescent="0.2">
      <c r="E1293" s="23"/>
    </row>
    <row r="1294" spans="5:5" x14ac:dyDescent="0.2">
      <c r="E1294" s="23"/>
    </row>
    <row r="1295" spans="5:5" x14ac:dyDescent="0.2">
      <c r="E1295" s="23"/>
    </row>
    <row r="1296" spans="5:5" x14ac:dyDescent="0.2">
      <c r="E1296" s="23"/>
    </row>
    <row r="1297" spans="5:5" x14ac:dyDescent="0.2">
      <c r="E1297" s="23"/>
    </row>
    <row r="1298" spans="5:5" x14ac:dyDescent="0.2">
      <c r="E1298" s="23"/>
    </row>
    <row r="1299" spans="5:5" x14ac:dyDescent="0.2">
      <c r="E1299" s="23"/>
    </row>
    <row r="1300" spans="5:5" x14ac:dyDescent="0.2">
      <c r="E1300" s="23"/>
    </row>
    <row r="1301" spans="5:5" x14ac:dyDescent="0.2">
      <c r="E1301" s="23"/>
    </row>
    <row r="1302" spans="5:5" x14ac:dyDescent="0.2">
      <c r="E1302" s="23"/>
    </row>
    <row r="1303" spans="5:5" x14ac:dyDescent="0.2">
      <c r="E1303" s="23"/>
    </row>
    <row r="1304" spans="5:5" x14ac:dyDescent="0.2">
      <c r="E1304" s="23"/>
    </row>
    <row r="1305" spans="5:5" x14ac:dyDescent="0.2">
      <c r="E1305" s="23"/>
    </row>
    <row r="1306" spans="5:5" x14ac:dyDescent="0.2">
      <c r="E1306" s="23"/>
    </row>
    <row r="1307" spans="5:5" x14ac:dyDescent="0.2">
      <c r="E1307" s="23"/>
    </row>
    <row r="1308" spans="5:5" x14ac:dyDescent="0.2">
      <c r="E1308" s="23"/>
    </row>
    <row r="1309" spans="5:5" x14ac:dyDescent="0.2">
      <c r="E1309" s="23"/>
    </row>
    <row r="1310" spans="5:5" x14ac:dyDescent="0.2">
      <c r="E1310" s="23"/>
    </row>
    <row r="1311" spans="5:5" x14ac:dyDescent="0.2">
      <c r="E1311" s="23"/>
    </row>
    <row r="1312" spans="5:5" x14ac:dyDescent="0.2">
      <c r="E1312" s="23"/>
    </row>
    <row r="1313" spans="5:5" x14ac:dyDescent="0.2">
      <c r="E1313" s="23"/>
    </row>
    <row r="1314" spans="5:5" x14ac:dyDescent="0.2">
      <c r="E1314" s="23"/>
    </row>
    <row r="1315" spans="5:5" x14ac:dyDescent="0.2">
      <c r="E1315" s="23"/>
    </row>
    <row r="1316" spans="5:5" x14ac:dyDescent="0.2">
      <c r="E1316" s="23"/>
    </row>
    <row r="1317" spans="5:5" x14ac:dyDescent="0.2">
      <c r="E1317" s="23"/>
    </row>
    <row r="1318" spans="5:5" x14ac:dyDescent="0.2">
      <c r="E1318" s="23"/>
    </row>
    <row r="1319" spans="5:5" x14ac:dyDescent="0.2">
      <c r="E1319" s="23"/>
    </row>
    <row r="1320" spans="5:5" x14ac:dyDescent="0.2">
      <c r="E1320" s="23"/>
    </row>
    <row r="1321" spans="5:5" x14ac:dyDescent="0.2">
      <c r="E1321" s="23"/>
    </row>
    <row r="1322" spans="5:5" x14ac:dyDescent="0.2">
      <c r="E1322" s="23"/>
    </row>
    <row r="1323" spans="5:5" x14ac:dyDescent="0.2">
      <c r="E1323" s="23"/>
    </row>
    <row r="1324" spans="5:5" x14ac:dyDescent="0.2">
      <c r="E1324" s="23"/>
    </row>
    <row r="1325" spans="5:5" x14ac:dyDescent="0.2">
      <c r="E1325" s="23"/>
    </row>
    <row r="1326" spans="5:5" x14ac:dyDescent="0.2">
      <c r="E1326" s="23"/>
    </row>
    <row r="1327" spans="5:5" x14ac:dyDescent="0.2">
      <c r="E1327" s="23"/>
    </row>
    <row r="1328" spans="5:5" x14ac:dyDescent="0.2">
      <c r="E1328" s="23"/>
    </row>
    <row r="1329" spans="5:5" x14ac:dyDescent="0.2">
      <c r="E1329" s="23"/>
    </row>
    <row r="1330" spans="5:5" x14ac:dyDescent="0.2">
      <c r="E1330" s="23"/>
    </row>
    <row r="1331" spans="5:5" x14ac:dyDescent="0.2">
      <c r="E1331" s="23"/>
    </row>
    <row r="1332" spans="5:5" x14ac:dyDescent="0.2">
      <c r="E1332" s="23"/>
    </row>
    <row r="1333" spans="5:5" x14ac:dyDescent="0.2">
      <c r="E1333" s="23"/>
    </row>
    <row r="1334" spans="5:5" x14ac:dyDescent="0.2">
      <c r="E1334" s="23"/>
    </row>
    <row r="1335" spans="5:5" x14ac:dyDescent="0.2">
      <c r="E1335" s="23"/>
    </row>
    <row r="1336" spans="5:5" x14ac:dyDescent="0.2">
      <c r="E1336" s="23"/>
    </row>
    <row r="1337" spans="5:5" x14ac:dyDescent="0.2">
      <c r="E1337" s="23"/>
    </row>
    <row r="1338" spans="5:5" x14ac:dyDescent="0.2">
      <c r="E1338" s="23"/>
    </row>
    <row r="1339" spans="5:5" x14ac:dyDescent="0.2">
      <c r="E1339" s="23"/>
    </row>
    <row r="1340" spans="5:5" x14ac:dyDescent="0.2">
      <c r="E1340" s="23"/>
    </row>
    <row r="1341" spans="5:5" x14ac:dyDescent="0.2">
      <c r="E1341" s="23"/>
    </row>
    <row r="1342" spans="5:5" x14ac:dyDescent="0.2">
      <c r="E1342" s="23"/>
    </row>
    <row r="1343" spans="5:5" x14ac:dyDescent="0.2">
      <c r="E1343" s="23"/>
    </row>
    <row r="1344" spans="5:5" x14ac:dyDescent="0.2">
      <c r="E1344" s="23"/>
    </row>
    <row r="1345" spans="5:5" x14ac:dyDescent="0.2">
      <c r="E1345" s="23"/>
    </row>
    <row r="1346" spans="5:5" x14ac:dyDescent="0.2">
      <c r="E1346" s="23"/>
    </row>
    <row r="1347" spans="5:5" x14ac:dyDescent="0.2">
      <c r="E1347" s="23"/>
    </row>
    <row r="1348" spans="5:5" x14ac:dyDescent="0.2">
      <c r="E1348" s="23"/>
    </row>
    <row r="1349" spans="5:5" x14ac:dyDescent="0.2">
      <c r="E1349" s="23"/>
    </row>
    <row r="1350" spans="5:5" x14ac:dyDescent="0.2">
      <c r="E1350" s="23"/>
    </row>
    <row r="1351" spans="5:5" x14ac:dyDescent="0.2">
      <c r="E1351" s="23"/>
    </row>
    <row r="1352" spans="5:5" x14ac:dyDescent="0.2">
      <c r="E1352" s="23"/>
    </row>
    <row r="1353" spans="5:5" x14ac:dyDescent="0.2">
      <c r="E1353" s="23"/>
    </row>
    <row r="1354" spans="5:5" x14ac:dyDescent="0.2">
      <c r="E1354" s="23"/>
    </row>
    <row r="1355" spans="5:5" x14ac:dyDescent="0.2">
      <c r="E1355" s="23"/>
    </row>
    <row r="1356" spans="5:5" x14ac:dyDescent="0.2">
      <c r="E1356" s="23"/>
    </row>
    <row r="1357" spans="5:5" x14ac:dyDescent="0.2">
      <c r="E1357" s="23"/>
    </row>
    <row r="1358" spans="5:5" x14ac:dyDescent="0.2">
      <c r="E1358" s="23"/>
    </row>
    <row r="1359" spans="5:5" x14ac:dyDescent="0.2">
      <c r="E1359" s="23"/>
    </row>
    <row r="1360" spans="5:5" x14ac:dyDescent="0.2">
      <c r="E1360" s="23"/>
    </row>
    <row r="1361" spans="5:5" x14ac:dyDescent="0.2">
      <c r="E1361" s="23"/>
    </row>
    <row r="1362" spans="5:5" x14ac:dyDescent="0.2">
      <c r="E1362" s="23"/>
    </row>
    <row r="1363" spans="5:5" x14ac:dyDescent="0.2">
      <c r="E1363" s="23"/>
    </row>
    <row r="1364" spans="5:5" x14ac:dyDescent="0.2">
      <c r="E1364" s="23"/>
    </row>
    <row r="1365" spans="5:5" x14ac:dyDescent="0.2">
      <c r="E1365" s="23"/>
    </row>
    <row r="1366" spans="5:5" x14ac:dyDescent="0.2">
      <c r="E1366" s="23"/>
    </row>
    <row r="1367" spans="5:5" x14ac:dyDescent="0.2">
      <c r="E1367" s="23"/>
    </row>
    <row r="1368" spans="5:5" x14ac:dyDescent="0.2">
      <c r="E1368" s="23"/>
    </row>
    <row r="1369" spans="5:5" x14ac:dyDescent="0.2">
      <c r="E1369" s="23"/>
    </row>
    <row r="1370" spans="5:5" x14ac:dyDescent="0.2">
      <c r="E1370" s="23"/>
    </row>
    <row r="1371" spans="5:5" x14ac:dyDescent="0.2">
      <c r="E1371" s="23"/>
    </row>
    <row r="1372" spans="5:5" x14ac:dyDescent="0.2">
      <c r="E1372" s="23"/>
    </row>
    <row r="1373" spans="5:5" x14ac:dyDescent="0.2">
      <c r="E1373" s="23"/>
    </row>
    <row r="1374" spans="5:5" x14ac:dyDescent="0.2">
      <c r="E1374" s="23"/>
    </row>
    <row r="1375" spans="5:5" x14ac:dyDescent="0.2">
      <c r="E1375" s="23"/>
    </row>
    <row r="1376" spans="5:5" x14ac:dyDescent="0.2">
      <c r="E1376" s="23"/>
    </row>
    <row r="1377" spans="5:5" x14ac:dyDescent="0.2">
      <c r="E1377" s="23"/>
    </row>
    <row r="1378" spans="5:5" x14ac:dyDescent="0.2">
      <c r="E1378" s="23"/>
    </row>
    <row r="1379" spans="5:5" x14ac:dyDescent="0.2">
      <c r="E1379" s="23"/>
    </row>
    <row r="1380" spans="5:5" x14ac:dyDescent="0.2">
      <c r="E1380" s="23"/>
    </row>
    <row r="1381" spans="5:5" x14ac:dyDescent="0.2">
      <c r="E1381" s="23"/>
    </row>
    <row r="1382" spans="5:5" x14ac:dyDescent="0.2">
      <c r="E1382" s="23"/>
    </row>
    <row r="1383" spans="5:5" x14ac:dyDescent="0.2">
      <c r="E1383" s="23"/>
    </row>
    <row r="1384" spans="5:5" x14ac:dyDescent="0.2">
      <c r="E1384" s="23"/>
    </row>
    <row r="1385" spans="5:5" x14ac:dyDescent="0.2">
      <c r="E1385" s="23"/>
    </row>
    <row r="1386" spans="5:5" x14ac:dyDescent="0.2">
      <c r="E1386" s="23"/>
    </row>
    <row r="1387" spans="5:5" x14ac:dyDescent="0.2">
      <c r="E1387" s="23"/>
    </row>
    <row r="1388" spans="5:5" x14ac:dyDescent="0.2">
      <c r="E1388" s="23"/>
    </row>
    <row r="1389" spans="5:5" x14ac:dyDescent="0.2">
      <c r="E1389" s="23"/>
    </row>
    <row r="1390" spans="5:5" x14ac:dyDescent="0.2">
      <c r="E1390" s="23"/>
    </row>
    <row r="1391" spans="5:5" x14ac:dyDescent="0.2">
      <c r="E1391" s="23"/>
    </row>
    <row r="1392" spans="5:5" x14ac:dyDescent="0.2">
      <c r="E1392" s="23"/>
    </row>
    <row r="1393" spans="5:5" x14ac:dyDescent="0.2">
      <c r="E1393" s="23"/>
    </row>
    <row r="1394" spans="5:5" x14ac:dyDescent="0.2">
      <c r="E1394" s="23"/>
    </row>
    <row r="1395" spans="5:5" x14ac:dyDescent="0.2">
      <c r="E1395" s="23"/>
    </row>
    <row r="1396" spans="5:5" x14ac:dyDescent="0.2">
      <c r="E1396" s="23"/>
    </row>
    <row r="1397" spans="5:5" x14ac:dyDescent="0.2">
      <c r="E1397" s="23"/>
    </row>
    <row r="1398" spans="5:5" x14ac:dyDescent="0.2">
      <c r="E1398" s="23"/>
    </row>
    <row r="1399" spans="5:5" x14ac:dyDescent="0.2">
      <c r="E1399" s="23"/>
    </row>
    <row r="1400" spans="5:5" x14ac:dyDescent="0.2">
      <c r="E1400" s="23"/>
    </row>
    <row r="1401" spans="5:5" x14ac:dyDescent="0.2">
      <c r="E1401" s="23"/>
    </row>
    <row r="1402" spans="5:5" x14ac:dyDescent="0.2">
      <c r="E1402" s="23"/>
    </row>
    <row r="1403" spans="5:5" x14ac:dyDescent="0.2">
      <c r="E1403" s="23"/>
    </row>
    <row r="1404" spans="5:5" x14ac:dyDescent="0.2">
      <c r="E1404" s="23"/>
    </row>
    <row r="1405" spans="5:5" x14ac:dyDescent="0.2">
      <c r="E1405" s="23"/>
    </row>
    <row r="1406" spans="5:5" x14ac:dyDescent="0.2">
      <c r="E1406" s="23"/>
    </row>
    <row r="1407" spans="5:5" x14ac:dyDescent="0.2">
      <c r="E1407" s="23"/>
    </row>
    <row r="1408" spans="5:5" x14ac:dyDescent="0.2">
      <c r="E1408" s="23"/>
    </row>
    <row r="1409" spans="5:5" x14ac:dyDescent="0.2">
      <c r="E1409" s="23"/>
    </row>
    <row r="1410" spans="5:5" x14ac:dyDescent="0.2">
      <c r="E1410" s="23"/>
    </row>
    <row r="1411" spans="5:5" x14ac:dyDescent="0.2">
      <c r="E1411" s="23"/>
    </row>
    <row r="1412" spans="5:5" x14ac:dyDescent="0.2">
      <c r="E1412" s="23"/>
    </row>
    <row r="1413" spans="5:5" x14ac:dyDescent="0.2">
      <c r="E1413" s="23"/>
    </row>
    <row r="1414" spans="5:5" x14ac:dyDescent="0.2">
      <c r="E1414" s="23"/>
    </row>
    <row r="1415" spans="5:5" x14ac:dyDescent="0.2">
      <c r="E1415" s="23"/>
    </row>
    <row r="1416" spans="5:5" x14ac:dyDescent="0.2">
      <c r="E1416" s="23"/>
    </row>
    <row r="1417" spans="5:5" x14ac:dyDescent="0.2">
      <c r="E1417" s="23"/>
    </row>
    <row r="1418" spans="5:5" x14ac:dyDescent="0.2">
      <c r="E1418" s="23"/>
    </row>
    <row r="1419" spans="5:5" x14ac:dyDescent="0.2">
      <c r="E1419" s="23"/>
    </row>
    <row r="1420" spans="5:5" x14ac:dyDescent="0.2">
      <c r="E1420" s="23"/>
    </row>
    <row r="1421" spans="5:5" x14ac:dyDescent="0.2">
      <c r="E1421" s="23"/>
    </row>
    <row r="1422" spans="5:5" x14ac:dyDescent="0.2">
      <c r="E1422" s="23"/>
    </row>
    <row r="1423" spans="5:5" x14ac:dyDescent="0.2">
      <c r="E1423" s="23"/>
    </row>
    <row r="1424" spans="5:5" x14ac:dyDescent="0.2">
      <c r="E1424" s="23"/>
    </row>
    <row r="1425" spans="5:5" x14ac:dyDescent="0.2">
      <c r="E1425" s="23"/>
    </row>
    <row r="1426" spans="5:5" x14ac:dyDescent="0.2">
      <c r="E1426" s="23"/>
    </row>
    <row r="1427" spans="5:5" x14ac:dyDescent="0.2">
      <c r="E1427" s="23"/>
    </row>
    <row r="1428" spans="5:5" x14ac:dyDescent="0.2">
      <c r="E1428" s="23"/>
    </row>
    <row r="1429" spans="5:5" x14ac:dyDescent="0.2">
      <c r="E1429" s="23"/>
    </row>
    <row r="1430" spans="5:5" x14ac:dyDescent="0.2">
      <c r="E1430" s="23"/>
    </row>
    <row r="1431" spans="5:5" x14ac:dyDescent="0.2">
      <c r="E1431" s="23"/>
    </row>
    <row r="1432" spans="5:5" x14ac:dyDescent="0.2">
      <c r="E1432" s="23"/>
    </row>
    <row r="1433" spans="5:5" x14ac:dyDescent="0.2">
      <c r="E1433" s="23"/>
    </row>
    <row r="1434" spans="5:5" x14ac:dyDescent="0.2">
      <c r="E1434" s="23"/>
    </row>
    <row r="1435" spans="5:5" x14ac:dyDescent="0.2">
      <c r="E1435" s="23"/>
    </row>
    <row r="1436" spans="5:5" x14ac:dyDescent="0.2">
      <c r="E1436" s="23"/>
    </row>
    <row r="1437" spans="5:5" x14ac:dyDescent="0.2">
      <c r="E1437" s="23"/>
    </row>
    <row r="1438" spans="5:5" x14ac:dyDescent="0.2">
      <c r="E1438" s="23"/>
    </row>
    <row r="1439" spans="5:5" x14ac:dyDescent="0.2">
      <c r="E1439" s="23"/>
    </row>
    <row r="1440" spans="5:5" x14ac:dyDescent="0.2">
      <c r="E1440" s="23"/>
    </row>
    <row r="1441" spans="5:5" x14ac:dyDescent="0.2">
      <c r="E1441" s="23"/>
    </row>
    <row r="1442" spans="5:5" x14ac:dyDescent="0.2">
      <c r="E1442" s="23"/>
    </row>
    <row r="1443" spans="5:5" x14ac:dyDescent="0.2">
      <c r="E1443" s="23"/>
    </row>
    <row r="1444" spans="5:5" x14ac:dyDescent="0.2">
      <c r="E1444" s="23"/>
    </row>
    <row r="1445" spans="5:5" x14ac:dyDescent="0.2">
      <c r="E1445" s="23"/>
    </row>
    <row r="1446" spans="5:5" x14ac:dyDescent="0.2">
      <c r="E1446" s="23"/>
    </row>
    <row r="1447" spans="5:5" x14ac:dyDescent="0.2">
      <c r="E1447" s="23"/>
    </row>
    <row r="1448" spans="5:5" x14ac:dyDescent="0.2">
      <c r="E1448" s="23"/>
    </row>
    <row r="1449" spans="5:5" x14ac:dyDescent="0.2">
      <c r="E1449" s="23"/>
    </row>
    <row r="1450" spans="5:5" x14ac:dyDescent="0.2">
      <c r="E1450" s="23"/>
    </row>
    <row r="1451" spans="5:5" x14ac:dyDescent="0.2">
      <c r="E1451" s="23"/>
    </row>
    <row r="1452" spans="5:5" x14ac:dyDescent="0.2">
      <c r="E1452" s="23"/>
    </row>
    <row r="1453" spans="5:5" x14ac:dyDescent="0.2">
      <c r="E1453" s="23"/>
    </row>
    <row r="1454" spans="5:5" x14ac:dyDescent="0.2">
      <c r="E1454" s="23"/>
    </row>
    <row r="1455" spans="5:5" x14ac:dyDescent="0.2">
      <c r="E1455" s="23"/>
    </row>
    <row r="1456" spans="5:5" x14ac:dyDescent="0.2">
      <c r="E1456" s="23"/>
    </row>
    <row r="1457" spans="5:5" x14ac:dyDescent="0.2">
      <c r="E1457" s="23"/>
    </row>
    <row r="1458" spans="5:5" x14ac:dyDescent="0.2">
      <c r="E1458" s="23"/>
    </row>
    <row r="1459" spans="5:5" x14ac:dyDescent="0.2">
      <c r="E1459" s="23"/>
    </row>
    <row r="1460" spans="5:5" x14ac:dyDescent="0.2">
      <c r="E1460" s="23"/>
    </row>
    <row r="1461" spans="5:5" x14ac:dyDescent="0.2">
      <c r="E1461" s="23"/>
    </row>
    <row r="1462" spans="5:5" x14ac:dyDescent="0.2">
      <c r="E1462" s="23"/>
    </row>
    <row r="1463" spans="5:5" x14ac:dyDescent="0.2">
      <c r="E1463" s="23"/>
    </row>
    <row r="1464" spans="5:5" x14ac:dyDescent="0.2">
      <c r="E1464" s="23"/>
    </row>
    <row r="1465" spans="5:5" x14ac:dyDescent="0.2">
      <c r="E1465" s="23"/>
    </row>
    <row r="1466" spans="5:5" x14ac:dyDescent="0.2">
      <c r="E1466" s="23"/>
    </row>
    <row r="1467" spans="5:5" x14ac:dyDescent="0.2">
      <c r="E1467" s="23"/>
    </row>
    <row r="1468" spans="5:5" x14ac:dyDescent="0.2">
      <c r="E1468" s="23"/>
    </row>
    <row r="1469" spans="5:5" x14ac:dyDescent="0.2">
      <c r="E1469" s="23"/>
    </row>
    <row r="1470" spans="5:5" x14ac:dyDescent="0.2">
      <c r="E1470" s="23"/>
    </row>
    <row r="1471" spans="5:5" x14ac:dyDescent="0.2">
      <c r="E1471" s="23"/>
    </row>
    <row r="1472" spans="5:5" x14ac:dyDescent="0.2">
      <c r="E1472" s="23"/>
    </row>
    <row r="1473" spans="5:5" x14ac:dyDescent="0.2">
      <c r="E1473" s="23"/>
    </row>
    <row r="1474" spans="5:5" x14ac:dyDescent="0.2">
      <c r="E1474" s="23"/>
    </row>
    <row r="1475" spans="5:5" x14ac:dyDescent="0.2">
      <c r="E1475" s="23"/>
    </row>
    <row r="1476" spans="5:5" x14ac:dyDescent="0.2">
      <c r="E1476" s="23"/>
    </row>
    <row r="1477" spans="5:5" x14ac:dyDescent="0.2">
      <c r="E1477" s="23"/>
    </row>
    <row r="1478" spans="5:5" x14ac:dyDescent="0.2">
      <c r="E1478" s="23"/>
    </row>
    <row r="1479" spans="5:5" x14ac:dyDescent="0.2">
      <c r="E1479" s="23"/>
    </row>
    <row r="1480" spans="5:5" x14ac:dyDescent="0.2">
      <c r="E1480" s="23"/>
    </row>
    <row r="1481" spans="5:5" x14ac:dyDescent="0.2">
      <c r="E1481" s="23"/>
    </row>
    <row r="1482" spans="5:5" x14ac:dyDescent="0.2">
      <c r="E1482" s="23"/>
    </row>
    <row r="1483" spans="5:5" x14ac:dyDescent="0.2">
      <c r="E1483" s="23"/>
    </row>
    <row r="1484" spans="5:5" x14ac:dyDescent="0.2">
      <c r="E1484" s="23"/>
    </row>
    <row r="1485" spans="5:5" x14ac:dyDescent="0.2">
      <c r="E1485" s="23"/>
    </row>
    <row r="1486" spans="5:5" x14ac:dyDescent="0.2">
      <c r="E1486" s="23"/>
    </row>
    <row r="1487" spans="5:5" x14ac:dyDescent="0.2">
      <c r="E1487" s="23"/>
    </row>
    <row r="1488" spans="5:5" x14ac:dyDescent="0.2">
      <c r="E1488" s="23"/>
    </row>
    <row r="1489" spans="5:5" x14ac:dyDescent="0.2">
      <c r="E1489" s="23"/>
    </row>
    <row r="1490" spans="5:5" x14ac:dyDescent="0.2">
      <c r="E1490" s="23"/>
    </row>
    <row r="1491" spans="5:5" x14ac:dyDescent="0.2">
      <c r="E1491" s="23"/>
    </row>
    <row r="1492" spans="5:5" x14ac:dyDescent="0.2">
      <c r="E1492" s="23"/>
    </row>
    <row r="1493" spans="5:5" x14ac:dyDescent="0.2">
      <c r="E1493" s="23"/>
    </row>
    <row r="1494" spans="5:5" x14ac:dyDescent="0.2">
      <c r="E1494" s="23"/>
    </row>
    <row r="1495" spans="5:5" x14ac:dyDescent="0.2">
      <c r="E1495" s="23"/>
    </row>
  </sheetData>
  <mergeCells count="8">
    <mergeCell ref="X1:X2"/>
    <mergeCell ref="Q1:Q2"/>
    <mergeCell ref="R1:R2"/>
    <mergeCell ref="S1:S2"/>
    <mergeCell ref="T1:T2"/>
    <mergeCell ref="U1:U2"/>
    <mergeCell ref="W1:W2"/>
    <mergeCell ref="V1:V2"/>
  </mergeCells>
  <conditionalFormatting sqref="E5:E201">
    <cfRule type="expression" dxfId="89" priority="124" stopIfTrue="1">
      <formula>IF((AND(E5&gt;$W$3,E5&lt;=$X$3)),TRUE,FALSE)</formula>
    </cfRule>
    <cfRule type="expression" dxfId="88" priority="125" stopIfTrue="1">
      <formula>IF((AND(E5&gt;$X$3, E5&lt;&gt;"")),TRUE,FALSE)</formula>
    </cfRule>
    <cfRule type="expression" dxfId="87" priority="126" stopIfTrue="1">
      <formula>IF((AND(E5&lt;=$W$3,E5&gt;1)),TRUE,FALSE)</formula>
    </cfRule>
  </conditionalFormatting>
  <conditionalFormatting sqref="F5:F201">
    <cfRule type="cellIs" dxfId="86" priority="50" stopIfTrue="1" operator="equal">
      <formula>2</formula>
    </cfRule>
    <cfRule type="cellIs" dxfId="85" priority="51" stopIfTrue="1" operator="equal">
      <formula>"E"</formula>
    </cfRule>
    <cfRule type="cellIs" dxfId="84" priority="52" stopIfTrue="1" operator="equal">
      <formula>"T"</formula>
    </cfRule>
  </conditionalFormatting>
  <conditionalFormatting sqref="G78:N201 G5:G68 I5:I68 G69:I77 K5:N77">
    <cfRule type="cellIs" dxfId="83" priority="15" stopIfTrue="1" operator="equal">
      <formula>2</formula>
    </cfRule>
    <cfRule type="cellIs" dxfId="82" priority="16" stopIfTrue="1" operator="equal">
      <formula>"E"</formula>
    </cfRule>
    <cfRule type="cellIs" dxfId="81" priority="17" stopIfTrue="1" operator="equal">
      <formula>"T"</formula>
    </cfRule>
  </conditionalFormatting>
  <conditionalFormatting sqref="O5:P201">
    <cfRule type="cellIs" dxfId="80" priority="12" stopIfTrue="1" operator="equal">
      <formula>2</formula>
    </cfRule>
    <cfRule type="cellIs" dxfId="79" priority="13" stopIfTrue="1" operator="equal">
      <formula>"E"</formula>
    </cfRule>
    <cfRule type="cellIs" dxfId="78" priority="14" stopIfTrue="1" operator="equal">
      <formula>"T"</formula>
    </cfRule>
  </conditionalFormatting>
  <conditionalFormatting sqref="H5:H68">
    <cfRule type="cellIs" dxfId="77" priority="4" stopIfTrue="1" operator="equal">
      <formula>2</formula>
    </cfRule>
    <cfRule type="cellIs" dxfId="76" priority="5" stopIfTrue="1" operator="equal">
      <formula>"E"</formula>
    </cfRule>
    <cfRule type="cellIs" dxfId="75" priority="6" stopIfTrue="1" operator="equal">
      <formula>"T"</formula>
    </cfRule>
  </conditionalFormatting>
  <conditionalFormatting sqref="J5:J77">
    <cfRule type="cellIs" dxfId="74" priority="1" stopIfTrue="1" operator="equal">
      <formula>2</formula>
    </cfRule>
    <cfRule type="cellIs" dxfId="73" priority="2" stopIfTrue="1" operator="equal">
      <formula>"E"</formula>
    </cfRule>
    <cfRule type="cellIs" dxfId="72" priority="3" stopIfTrue="1" operator="equal">
      <formula>"T"</formula>
    </cfRule>
  </conditionalFormatting>
  <dataValidations count="1">
    <dataValidation type="list" allowBlank="1" showDropDown="1" showErrorMessage="1" errorTitle="Attendance Error:" error="Please enter attendance with the following:_x000a__x000a_X - Present_x000a_2 - Not Present_x000a_T - Tardy_x000a_E - Excused Absence_x000a__x000a_Entries are case sensitive (use caps)" sqref="F5:P201">
      <formula1>"X,T,E,2"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6C80E"/>
  </sheetPr>
  <dimension ref="A1:BL203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N11" sqref="N11"/>
    </sheetView>
  </sheetViews>
  <sheetFormatPr baseColWidth="10" defaultColWidth="11.5" defaultRowHeight="13" x14ac:dyDescent="0.15"/>
  <cols>
    <col min="1" max="1" width="24.6640625" style="117" customWidth="1"/>
    <col min="2" max="2" width="14" style="117" customWidth="1"/>
    <col min="3" max="3" width="6.5" style="117" customWidth="1"/>
    <col min="4" max="4" width="7.1640625" style="144" customWidth="1"/>
    <col min="5" max="6" width="3.83203125" style="199" customWidth="1"/>
    <col min="7" max="7" width="3.83203125" style="206" customWidth="1"/>
    <col min="8" max="9" width="3.83203125" style="199" customWidth="1"/>
    <col min="10" max="10" width="3.83203125" style="206" customWidth="1"/>
    <col min="11" max="12" width="3.83203125" style="102" customWidth="1"/>
    <col min="13" max="13" width="3.83203125" style="106" customWidth="1"/>
    <col min="14" max="15" width="3.83203125" style="102" customWidth="1"/>
    <col min="16" max="16" width="3.83203125" style="106" customWidth="1"/>
    <col min="17" max="18" width="3.83203125" style="102" customWidth="1"/>
    <col min="19" max="19" width="3.83203125" style="106" customWidth="1"/>
    <col min="20" max="21" width="3.83203125" style="102" customWidth="1"/>
    <col min="22" max="22" width="3.83203125" style="106" customWidth="1"/>
    <col min="23" max="24" width="3.83203125" style="102" customWidth="1"/>
    <col min="25" max="25" width="3.83203125" style="106" customWidth="1"/>
    <col min="26" max="27" width="3.83203125" style="102" customWidth="1"/>
    <col min="28" max="28" width="3.83203125" style="106" customWidth="1"/>
    <col min="29" max="30" width="3.83203125" style="102" customWidth="1"/>
    <col min="31" max="31" width="3.83203125" style="106" customWidth="1"/>
    <col min="32" max="33" width="3.83203125" style="102" customWidth="1"/>
    <col min="34" max="34" width="3.83203125" style="106" customWidth="1"/>
    <col min="35" max="36" width="3.83203125" style="102" customWidth="1"/>
    <col min="37" max="37" width="3.83203125" style="106" customWidth="1"/>
    <col min="38" max="38" width="5.6640625" style="21" customWidth="1"/>
    <col min="39" max="39" width="6.1640625" style="21" customWidth="1"/>
    <col min="40" max="40" width="5.33203125" style="164" customWidth="1"/>
    <col min="41" max="41" width="5.5" style="23" customWidth="1"/>
    <col min="42" max="42" width="4.5" style="21" customWidth="1"/>
    <col min="43" max="43" width="4.5" style="165" customWidth="1"/>
    <col min="44" max="45" width="4.5" style="20" customWidth="1"/>
    <col min="46" max="52" width="4.5" style="166" customWidth="1"/>
    <col min="53" max="53" width="5.5" style="166" customWidth="1"/>
    <col min="54" max="54" width="6.1640625" style="166" customWidth="1"/>
    <col min="55" max="61" width="4.5" style="166" customWidth="1"/>
    <col min="62" max="62" width="3.6640625" style="167" customWidth="1"/>
    <col min="63" max="63" width="109.5" style="166" customWidth="1"/>
    <col min="64" max="64" width="2.5" style="160" customWidth="1"/>
    <col min="65" max="16384" width="11.5" style="117"/>
  </cols>
  <sheetData>
    <row r="1" spans="1:64" ht="80.25" customHeight="1" x14ac:dyDescent="0.2">
      <c r="A1" s="107" t="s">
        <v>51</v>
      </c>
      <c r="B1" s="108"/>
      <c r="C1" s="108"/>
      <c r="D1" s="109"/>
      <c r="E1" s="227" t="s">
        <v>52</v>
      </c>
      <c r="F1" s="228"/>
      <c r="G1" s="229"/>
      <c r="H1" s="227" t="s">
        <v>53</v>
      </c>
      <c r="I1" s="228"/>
      <c r="J1" s="229"/>
      <c r="K1" s="221" t="s">
        <v>54</v>
      </c>
      <c r="L1" s="222"/>
      <c r="M1" s="223"/>
      <c r="N1" s="221" t="s">
        <v>55</v>
      </c>
      <c r="O1" s="222"/>
      <c r="P1" s="223"/>
      <c r="Q1" s="221" t="s">
        <v>56</v>
      </c>
      <c r="R1" s="222"/>
      <c r="S1" s="223"/>
      <c r="T1" s="221" t="s">
        <v>57</v>
      </c>
      <c r="U1" s="222"/>
      <c r="V1" s="223"/>
      <c r="W1" s="221" t="s">
        <v>58</v>
      </c>
      <c r="X1" s="222"/>
      <c r="Y1" s="223"/>
      <c r="Z1" s="221" t="s">
        <v>59</v>
      </c>
      <c r="AA1" s="222"/>
      <c r="AB1" s="223"/>
      <c r="AC1" s="221" t="s">
        <v>60</v>
      </c>
      <c r="AD1" s="222"/>
      <c r="AE1" s="223"/>
      <c r="AF1" s="221" t="s">
        <v>61</v>
      </c>
      <c r="AG1" s="222"/>
      <c r="AH1" s="223"/>
      <c r="AI1" s="221" t="s">
        <v>73</v>
      </c>
      <c r="AJ1" s="222"/>
      <c r="AK1" s="223"/>
      <c r="AL1" s="233" t="s">
        <v>62</v>
      </c>
      <c r="AM1" s="246" t="s">
        <v>63</v>
      </c>
      <c r="AN1" s="248" t="s">
        <v>64</v>
      </c>
      <c r="AO1" s="250" t="s">
        <v>65</v>
      </c>
      <c r="AP1" s="110"/>
      <c r="AQ1" s="252" t="s">
        <v>66</v>
      </c>
      <c r="AR1" s="111" t="s">
        <v>23</v>
      </c>
      <c r="AS1" s="112"/>
      <c r="AT1" s="113"/>
      <c r="AU1" s="255" t="s">
        <v>24</v>
      </c>
      <c r="AV1" s="255"/>
      <c r="AW1" s="256"/>
      <c r="AX1" s="256"/>
      <c r="AY1" s="256"/>
      <c r="AZ1" s="257"/>
      <c r="BA1" s="114" t="s">
        <v>25</v>
      </c>
      <c r="BB1" s="114"/>
      <c r="BC1" s="258" t="s">
        <v>26</v>
      </c>
      <c r="BD1" s="258"/>
      <c r="BE1" s="258"/>
      <c r="BF1" s="242" t="s">
        <v>27</v>
      </c>
      <c r="BG1" s="242"/>
      <c r="BH1" s="242"/>
      <c r="BI1" s="243"/>
      <c r="BJ1" s="115"/>
      <c r="BK1" s="244" t="s">
        <v>49</v>
      </c>
      <c r="BL1" s="116"/>
    </row>
    <row r="2" spans="1:64" ht="18" customHeight="1" x14ac:dyDescent="0.15">
      <c r="A2" s="32" t="str">
        <f>Attendance!A2</f>
        <v>MCR DIG1301-L</v>
      </c>
      <c r="B2" s="118"/>
      <c r="C2" s="118"/>
      <c r="D2" s="119" t="s">
        <v>13</v>
      </c>
      <c r="E2" s="230">
        <v>43060</v>
      </c>
      <c r="F2" s="231"/>
      <c r="G2" s="232"/>
      <c r="H2" s="230">
        <v>43067</v>
      </c>
      <c r="I2" s="231"/>
      <c r="J2" s="232"/>
      <c r="K2" s="215">
        <v>43069</v>
      </c>
      <c r="L2" s="216"/>
      <c r="M2" s="217"/>
      <c r="N2" s="215">
        <v>43071</v>
      </c>
      <c r="O2" s="216"/>
      <c r="P2" s="217"/>
      <c r="Q2" s="215">
        <v>43072</v>
      </c>
      <c r="R2" s="216"/>
      <c r="S2" s="217"/>
      <c r="T2" s="215">
        <v>43074</v>
      </c>
      <c r="U2" s="216"/>
      <c r="V2" s="217"/>
      <c r="W2" s="215">
        <v>43076</v>
      </c>
      <c r="X2" s="216"/>
      <c r="Y2" s="217"/>
      <c r="Z2" s="215">
        <v>43078</v>
      </c>
      <c r="AA2" s="216"/>
      <c r="AB2" s="217"/>
      <c r="AC2" s="215">
        <v>43079</v>
      </c>
      <c r="AD2" s="216"/>
      <c r="AE2" s="217"/>
      <c r="AF2" s="215">
        <v>43081</v>
      </c>
      <c r="AG2" s="216"/>
      <c r="AH2" s="217"/>
      <c r="AI2" s="215">
        <v>43083</v>
      </c>
      <c r="AJ2" s="216"/>
      <c r="AK2" s="217"/>
      <c r="AL2" s="234"/>
      <c r="AM2" s="247"/>
      <c r="AN2" s="249"/>
      <c r="AO2" s="251"/>
      <c r="AP2" s="120"/>
      <c r="AQ2" s="253"/>
      <c r="AR2" s="235" t="s">
        <v>29</v>
      </c>
      <c r="AS2" s="235" t="s">
        <v>30</v>
      </c>
      <c r="AT2" s="237" t="s">
        <v>31</v>
      </c>
      <c r="AU2" s="239" t="s">
        <v>32</v>
      </c>
      <c r="AV2" s="261" t="s">
        <v>33</v>
      </c>
      <c r="AW2" s="264" t="s">
        <v>34</v>
      </c>
      <c r="AX2" s="264" t="s">
        <v>35</v>
      </c>
      <c r="AY2" s="264" t="s">
        <v>36</v>
      </c>
      <c r="AZ2" s="264" t="s">
        <v>37</v>
      </c>
      <c r="BA2" s="121"/>
      <c r="BB2" s="121"/>
      <c r="BC2" s="264" t="s">
        <v>40</v>
      </c>
      <c r="BD2" s="264" t="s">
        <v>41</v>
      </c>
      <c r="BE2" s="264" t="s">
        <v>42</v>
      </c>
      <c r="BF2" s="259" t="s">
        <v>43</v>
      </c>
      <c r="BG2" s="259" t="s">
        <v>44</v>
      </c>
      <c r="BH2" s="259" t="s">
        <v>45</v>
      </c>
      <c r="BI2" s="259" t="s">
        <v>46</v>
      </c>
      <c r="BJ2" s="122"/>
      <c r="BK2" s="245"/>
      <c r="BL2" s="123"/>
    </row>
    <row r="3" spans="1:64" ht="15" customHeight="1" thickBot="1" x14ac:dyDescent="0.2">
      <c r="A3" s="9" t="str">
        <f>Attendance!A3</f>
        <v>1712</v>
      </c>
      <c r="B3" s="124"/>
      <c r="C3" s="125"/>
      <c r="D3" s="126" t="s">
        <v>14</v>
      </c>
      <c r="E3" s="195">
        <v>2</v>
      </c>
      <c r="F3" s="195">
        <v>2</v>
      </c>
      <c r="G3" s="200">
        <v>2</v>
      </c>
      <c r="H3" s="195">
        <v>2</v>
      </c>
      <c r="I3" s="195">
        <v>2</v>
      </c>
      <c r="J3" s="200">
        <v>2</v>
      </c>
      <c r="K3" s="105">
        <v>2</v>
      </c>
      <c r="L3" s="105">
        <v>2</v>
      </c>
      <c r="M3" s="127">
        <v>2</v>
      </c>
      <c r="N3" s="105">
        <v>2</v>
      </c>
      <c r="O3" s="105">
        <v>2</v>
      </c>
      <c r="P3" s="127">
        <v>2</v>
      </c>
      <c r="Q3" s="105">
        <v>2</v>
      </c>
      <c r="R3" s="105">
        <v>2</v>
      </c>
      <c r="S3" s="127">
        <v>2</v>
      </c>
      <c r="T3" s="105">
        <v>2</v>
      </c>
      <c r="U3" s="105">
        <v>2</v>
      </c>
      <c r="V3" s="127">
        <v>2</v>
      </c>
      <c r="W3" s="105">
        <v>2</v>
      </c>
      <c r="X3" s="105">
        <v>2</v>
      </c>
      <c r="Y3" s="127">
        <v>2</v>
      </c>
      <c r="Z3" s="105">
        <v>2</v>
      </c>
      <c r="AA3" s="105">
        <v>2</v>
      </c>
      <c r="AB3" s="127">
        <v>2</v>
      </c>
      <c r="AC3" s="105">
        <v>2</v>
      </c>
      <c r="AD3" s="105">
        <v>2</v>
      </c>
      <c r="AE3" s="127">
        <v>2</v>
      </c>
      <c r="AF3" s="105">
        <v>2</v>
      </c>
      <c r="AG3" s="105">
        <v>2</v>
      </c>
      <c r="AH3" s="127">
        <v>2</v>
      </c>
      <c r="AI3" s="105">
        <v>2</v>
      </c>
      <c r="AJ3" s="105">
        <v>2</v>
      </c>
      <c r="AK3" s="127">
        <v>2</v>
      </c>
      <c r="AL3" s="128"/>
      <c r="AM3" s="128"/>
      <c r="AN3" s="129"/>
      <c r="AO3" s="130"/>
      <c r="AP3" s="131"/>
      <c r="AQ3" s="253"/>
      <c r="AR3" s="236"/>
      <c r="AS3" s="236"/>
      <c r="AT3" s="238"/>
      <c r="AU3" s="240"/>
      <c r="AV3" s="262"/>
      <c r="AW3" s="260"/>
      <c r="AX3" s="260"/>
      <c r="AY3" s="260"/>
      <c r="AZ3" s="260"/>
      <c r="BA3" s="121"/>
      <c r="BB3" s="121"/>
      <c r="BC3" s="260"/>
      <c r="BD3" s="260"/>
      <c r="BE3" s="260"/>
      <c r="BF3" s="260"/>
      <c r="BG3" s="260"/>
      <c r="BH3" s="260"/>
      <c r="BI3" s="260"/>
      <c r="BJ3" s="122"/>
      <c r="BK3" s="245"/>
      <c r="BL3" s="123"/>
    </row>
    <row r="4" spans="1:64" ht="74.25" customHeight="1" x14ac:dyDescent="0.15">
      <c r="A4" s="132" t="s">
        <v>50</v>
      </c>
      <c r="B4" s="133" t="s">
        <v>15</v>
      </c>
      <c r="C4" s="133" t="s">
        <v>67</v>
      </c>
      <c r="D4" s="134" t="s">
        <v>68</v>
      </c>
      <c r="E4" s="224"/>
      <c r="F4" s="225"/>
      <c r="G4" s="226"/>
      <c r="H4" s="224"/>
      <c r="I4" s="225"/>
      <c r="J4" s="226"/>
      <c r="K4" s="218"/>
      <c r="L4" s="219"/>
      <c r="M4" s="220"/>
      <c r="N4" s="218"/>
      <c r="O4" s="219"/>
      <c r="P4" s="220"/>
      <c r="Q4" s="218"/>
      <c r="R4" s="219"/>
      <c r="S4" s="220"/>
      <c r="T4" s="218"/>
      <c r="U4" s="219"/>
      <c r="V4" s="220"/>
      <c r="W4" s="218"/>
      <c r="X4" s="219"/>
      <c r="Y4" s="220"/>
      <c r="Z4" s="218"/>
      <c r="AA4" s="219"/>
      <c r="AB4" s="220"/>
      <c r="AC4" s="218"/>
      <c r="AD4" s="219"/>
      <c r="AE4" s="220"/>
      <c r="AF4" s="218"/>
      <c r="AG4" s="219"/>
      <c r="AH4" s="220"/>
      <c r="AI4" s="218"/>
      <c r="AJ4" s="219"/>
      <c r="AK4" s="220"/>
      <c r="AL4" s="135"/>
      <c r="AM4" s="136"/>
      <c r="AN4" s="137"/>
      <c r="AO4" s="138"/>
      <c r="AP4" s="139"/>
      <c r="AQ4" s="254"/>
      <c r="AR4" s="236"/>
      <c r="AS4" s="236"/>
      <c r="AT4" s="238"/>
      <c r="AU4" s="241"/>
      <c r="AV4" s="263"/>
      <c r="AW4" s="265"/>
      <c r="AX4" s="265"/>
      <c r="AY4" s="265"/>
      <c r="AZ4" s="265"/>
      <c r="BA4" s="140" t="s">
        <v>38</v>
      </c>
      <c r="BB4" s="140" t="s">
        <v>39</v>
      </c>
      <c r="BC4" s="265"/>
      <c r="BD4" s="265"/>
      <c r="BE4" s="265"/>
      <c r="BF4" s="260"/>
      <c r="BG4" s="260"/>
      <c r="BH4" s="260"/>
      <c r="BI4" s="260"/>
      <c r="BJ4" s="141"/>
      <c r="BK4" s="245"/>
      <c r="BL4" s="123"/>
    </row>
    <row r="5" spans="1:64" x14ac:dyDescent="0.15">
      <c r="A5" s="142" t="str">
        <f>IF(NOT(ISBLANK(Attendance!A5)),Attendance!A5,"")</f>
        <v>Abundez, Jonathan R</v>
      </c>
      <c r="B5" s="142">
        <f>IF(NOT(ISBLANK(Attendance!B5)),Attendance!B5,"")</f>
        <v>4752788</v>
      </c>
      <c r="C5" s="143"/>
      <c r="E5" s="198" t="s">
        <v>133</v>
      </c>
      <c r="F5" s="198" t="s">
        <v>133</v>
      </c>
      <c r="G5" s="201" t="s">
        <v>133</v>
      </c>
      <c r="H5" s="198" t="s">
        <v>133</v>
      </c>
      <c r="I5" s="198" t="s">
        <v>133</v>
      </c>
      <c r="J5" s="201" t="s">
        <v>133</v>
      </c>
      <c r="K5" s="101" t="s">
        <v>133</v>
      </c>
      <c r="L5" s="101" t="s">
        <v>133</v>
      </c>
      <c r="M5" s="145" t="s">
        <v>133</v>
      </c>
      <c r="N5" s="101" t="s">
        <v>133</v>
      </c>
      <c r="O5" s="101" t="s">
        <v>133</v>
      </c>
      <c r="P5" s="145" t="s">
        <v>133</v>
      </c>
      <c r="Q5" s="101" t="s">
        <v>133</v>
      </c>
      <c r="R5" s="101" t="s">
        <v>133</v>
      </c>
      <c r="S5" s="101" t="s">
        <v>133</v>
      </c>
      <c r="T5" s="101" t="s">
        <v>133</v>
      </c>
      <c r="U5" s="101" t="s">
        <v>133</v>
      </c>
      <c r="V5" s="145" t="s">
        <v>133</v>
      </c>
      <c r="W5" s="101" t="s">
        <v>133</v>
      </c>
      <c r="X5" s="101" t="s">
        <v>133</v>
      </c>
      <c r="Y5" s="145" t="s">
        <v>133</v>
      </c>
      <c r="Z5" s="101"/>
      <c r="AA5" s="101"/>
      <c r="AB5" s="145"/>
      <c r="AC5" s="101"/>
      <c r="AD5" s="101"/>
      <c r="AE5" s="145"/>
      <c r="AF5" s="101"/>
      <c r="AG5" s="101"/>
      <c r="AH5" s="145"/>
      <c r="AI5" s="101"/>
      <c r="AJ5" s="101"/>
      <c r="AK5" s="145"/>
      <c r="AL5" s="146">
        <f t="shared" ref="AL5:AL26" si="0">SUMIF(E5:AK5,2)</f>
        <v>0</v>
      </c>
      <c r="AM5" s="147">
        <f t="shared" ref="AM5:AM26" si="1">COUNTIF(E5:AK5,"E")*2</f>
        <v>0</v>
      </c>
      <c r="AN5" s="148">
        <f>SUM(AL5:AM5)</f>
        <v>0</v>
      </c>
      <c r="AO5" s="19">
        <f t="shared" ref="AO5:AO26" si="2">COUNTIF(E5:AK5,"T")</f>
        <v>0</v>
      </c>
      <c r="AP5" s="11"/>
      <c r="AQ5" s="149">
        <f>(AR5*GPS!$D$3)+(AS5*GPS!$E$3)+(AT5*GPS!$F$3)+(AU5*GPS!$G$3)+(AV5*GPS!$H$3)+(AW5*GPS!$I$3)+(AX5*GPS!$J$3)+(AY5*GPS!$K$3)+(AZ5*GPS!$L$3)+(BA5*GPS!$M$3)+(BB5*GPS!$N$3)+(BC5*GPS!$O$3)+(BD5*GPS!$P$3)+(BE5*GPS!$Q$3)+(BF5*GPS!$R$3)+(BG5*GPS!$S$3)+(BH5*GPS!$T$3)+(BI5*GPS!$U$3)</f>
        <v>0</v>
      </c>
      <c r="AR5" s="150">
        <f t="shared" ref="AR5:AR26" si="3">COUNTIF(E5:AK5,"T")</f>
        <v>0</v>
      </c>
      <c r="AS5" s="150">
        <f t="shared" ref="AS5:AS26" si="4">COUNTIF(E5:AK5,2)</f>
        <v>0</v>
      </c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9"/>
      <c r="BG5" s="79"/>
      <c r="BH5" s="79"/>
      <c r="BI5" s="79"/>
      <c r="BJ5" s="151"/>
      <c r="BK5" s="152"/>
      <c r="BL5" s="153"/>
    </row>
    <row r="6" spans="1:64" x14ac:dyDescent="0.15">
      <c r="A6" s="142" t="str">
        <f>IF(NOT(ISBLANK(Attendance!A6)),Attendance!A6,"")</f>
        <v>Angermeier, Madison M</v>
      </c>
      <c r="B6" s="142">
        <f>IF(NOT(ISBLANK(Attendance!B6)),Attendance!B6,"")</f>
        <v>4754027</v>
      </c>
      <c r="C6" s="143"/>
      <c r="E6" s="198" t="s">
        <v>133</v>
      </c>
      <c r="F6" s="198" t="s">
        <v>133</v>
      </c>
      <c r="G6" s="201" t="s">
        <v>133</v>
      </c>
      <c r="H6" s="198" t="s">
        <v>133</v>
      </c>
      <c r="I6" s="198" t="s">
        <v>133</v>
      </c>
      <c r="J6" s="201" t="s">
        <v>133</v>
      </c>
      <c r="K6" s="101" t="s">
        <v>133</v>
      </c>
      <c r="L6" s="101" t="s">
        <v>133</v>
      </c>
      <c r="M6" s="145" t="s">
        <v>133</v>
      </c>
      <c r="N6" s="101" t="s">
        <v>133</v>
      </c>
      <c r="O6" s="101" t="s">
        <v>133</v>
      </c>
      <c r="P6" s="145" t="s">
        <v>133</v>
      </c>
      <c r="Q6" s="101" t="s">
        <v>133</v>
      </c>
      <c r="R6" s="101" t="s">
        <v>133</v>
      </c>
      <c r="S6" s="101" t="s">
        <v>133</v>
      </c>
      <c r="T6" s="101" t="s">
        <v>133</v>
      </c>
      <c r="U6" s="101" t="s">
        <v>133</v>
      </c>
      <c r="V6" s="145" t="s">
        <v>133</v>
      </c>
      <c r="W6" s="101" t="s">
        <v>133</v>
      </c>
      <c r="X6" s="101" t="s">
        <v>133</v>
      </c>
      <c r="Y6" s="145" t="s">
        <v>133</v>
      </c>
      <c r="Z6" s="101"/>
      <c r="AA6" s="101"/>
      <c r="AB6" s="145"/>
      <c r="AC6" s="101"/>
      <c r="AD6" s="101"/>
      <c r="AE6" s="145"/>
      <c r="AF6" s="101"/>
      <c r="AG6" s="101"/>
      <c r="AH6" s="145"/>
      <c r="AI6" s="101"/>
      <c r="AJ6" s="101"/>
      <c r="AK6" s="145"/>
      <c r="AL6" s="146">
        <f t="shared" si="0"/>
        <v>0</v>
      </c>
      <c r="AM6" s="147">
        <f t="shared" si="1"/>
        <v>0</v>
      </c>
      <c r="AN6" s="148">
        <f t="shared" ref="AN6:AN26" si="5">SUM(AL6:AM6)</f>
        <v>0</v>
      </c>
      <c r="AO6" s="19">
        <f t="shared" si="2"/>
        <v>0</v>
      </c>
      <c r="AP6" s="11"/>
      <c r="AQ6" s="149">
        <f>(AR6*GPS!$D$3)+(AS6*GPS!$E$3)+(AT6*GPS!$F$3)+(AU6*GPS!$G$3)+(AV6*GPS!$H$3)+(AW6*GPS!$I$3)+(AX6*GPS!$J$3)+(AY6*GPS!$K$3)+(AZ6*GPS!$L$3)+(BA6*GPS!$M$3)+(BB6*GPS!$N$3)+(BC6*GPS!$O$3)+(BD6*GPS!$P$3)+(BE6*GPS!$Q$3)+(BF6*GPS!$R$3)+(BG6*GPS!$S$3)+(BH6*GPS!$T$3)+(BI6*GPS!$U$3)</f>
        <v>0</v>
      </c>
      <c r="AR6" s="150">
        <f t="shared" si="3"/>
        <v>0</v>
      </c>
      <c r="AS6" s="150">
        <f t="shared" si="4"/>
        <v>0</v>
      </c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9"/>
      <c r="BG6" s="79"/>
      <c r="BH6" s="79"/>
      <c r="BI6" s="79"/>
      <c r="BJ6" s="154"/>
      <c r="BK6" s="155"/>
      <c r="BL6" s="153"/>
    </row>
    <row r="7" spans="1:64" x14ac:dyDescent="0.15">
      <c r="A7" s="142" t="str">
        <f>IF(NOT(ISBLANK(Attendance!A7)),Attendance!A7,"")</f>
        <v>Araoka, Kohei [KO HEY]</v>
      </c>
      <c r="B7" s="142">
        <f>IF(NOT(ISBLANK(Attendance!B7)),Attendance!B7,"")</f>
        <v>4734520</v>
      </c>
      <c r="C7" s="143"/>
      <c r="E7" s="198" t="s">
        <v>133</v>
      </c>
      <c r="F7" s="198" t="s">
        <v>133</v>
      </c>
      <c r="G7" s="201" t="s">
        <v>133</v>
      </c>
      <c r="H7" s="198" t="s">
        <v>133</v>
      </c>
      <c r="I7" s="198" t="s">
        <v>133</v>
      </c>
      <c r="J7" s="201" t="s">
        <v>133</v>
      </c>
      <c r="K7" s="101" t="s">
        <v>133</v>
      </c>
      <c r="L7" s="101" t="s">
        <v>133</v>
      </c>
      <c r="M7" s="145" t="s">
        <v>133</v>
      </c>
      <c r="N7" s="101" t="s">
        <v>133</v>
      </c>
      <c r="O7" s="101" t="s">
        <v>133</v>
      </c>
      <c r="P7" s="145" t="s">
        <v>133</v>
      </c>
      <c r="Q7" s="101" t="s">
        <v>133</v>
      </c>
      <c r="R7" s="101" t="s">
        <v>133</v>
      </c>
      <c r="S7" s="101" t="s">
        <v>133</v>
      </c>
      <c r="T7" s="101" t="s">
        <v>133</v>
      </c>
      <c r="U7" s="101" t="s">
        <v>133</v>
      </c>
      <c r="V7" s="145" t="s">
        <v>133</v>
      </c>
      <c r="W7" s="101" t="s">
        <v>133</v>
      </c>
      <c r="X7" s="101" t="s">
        <v>133</v>
      </c>
      <c r="Y7" s="145" t="s">
        <v>133</v>
      </c>
      <c r="Z7" s="101"/>
      <c r="AA7" s="101"/>
      <c r="AB7" s="145"/>
      <c r="AC7" s="101"/>
      <c r="AD7" s="101"/>
      <c r="AE7" s="145"/>
      <c r="AF7" s="101"/>
      <c r="AG7" s="101"/>
      <c r="AH7" s="145"/>
      <c r="AI7" s="101"/>
      <c r="AJ7" s="101"/>
      <c r="AK7" s="145"/>
      <c r="AL7" s="146">
        <f t="shared" si="0"/>
        <v>0</v>
      </c>
      <c r="AM7" s="147">
        <f t="shared" si="1"/>
        <v>0</v>
      </c>
      <c r="AN7" s="148">
        <f t="shared" si="5"/>
        <v>0</v>
      </c>
      <c r="AO7" s="19">
        <f t="shared" si="2"/>
        <v>0</v>
      </c>
      <c r="AP7" s="11"/>
      <c r="AQ7" s="149">
        <f>(AR7*GPS!$D$3)+(AS7*GPS!$E$3)+(AT7*GPS!$F$3)+(AU7*GPS!$G$3)+(AV7*GPS!$H$3)+(AW7*GPS!$I$3)+(AX7*GPS!$J$3)+(AY7*GPS!$K$3)+(AZ7*GPS!$L$3)+(BA7*GPS!$M$3)+(BB7*GPS!$N$3)+(BC7*GPS!$O$3)+(BD7*GPS!$P$3)+(BE7*GPS!$Q$3)+(BF7*GPS!$R$3)+(BG7*GPS!$S$3)+(BH7*GPS!$T$3)+(BI7*GPS!$U$3)</f>
        <v>0</v>
      </c>
      <c r="AR7" s="150">
        <f t="shared" si="3"/>
        <v>0</v>
      </c>
      <c r="AS7" s="150">
        <f t="shared" si="4"/>
        <v>0</v>
      </c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9"/>
      <c r="BG7" s="79"/>
      <c r="BH7" s="79"/>
      <c r="BI7" s="79"/>
      <c r="BJ7" s="156"/>
      <c r="BK7" s="155"/>
      <c r="BL7" s="153"/>
    </row>
    <row r="8" spans="1:64" x14ac:dyDescent="0.15">
      <c r="A8" s="142" t="str">
        <f>IF(NOT(ISBLANK(Attendance!A8)),Attendance!A8,"")</f>
        <v>Barney, Daniel </v>
      </c>
      <c r="B8" s="142">
        <f>IF(NOT(ISBLANK(Attendance!B8)),Attendance!B8,"")</f>
        <v>4736864</v>
      </c>
      <c r="C8" s="143"/>
      <c r="E8" s="198" t="s">
        <v>143</v>
      </c>
      <c r="F8" s="198" t="s">
        <v>133</v>
      </c>
      <c r="G8" s="201" t="s">
        <v>133</v>
      </c>
      <c r="H8" s="198" t="s">
        <v>133</v>
      </c>
      <c r="I8" s="198" t="s">
        <v>133</v>
      </c>
      <c r="J8" s="201" t="s">
        <v>133</v>
      </c>
      <c r="K8" s="101" t="s">
        <v>133</v>
      </c>
      <c r="L8" s="101" t="s">
        <v>133</v>
      </c>
      <c r="M8" s="145" t="s">
        <v>133</v>
      </c>
      <c r="N8" s="101" t="s">
        <v>133</v>
      </c>
      <c r="O8" s="101" t="s">
        <v>133</v>
      </c>
      <c r="P8" s="145" t="s">
        <v>133</v>
      </c>
      <c r="Q8" s="101" t="s">
        <v>133</v>
      </c>
      <c r="R8" s="101" t="s">
        <v>133</v>
      </c>
      <c r="S8" s="101" t="s">
        <v>133</v>
      </c>
      <c r="T8" s="101" t="s">
        <v>133</v>
      </c>
      <c r="U8" s="101" t="s">
        <v>133</v>
      </c>
      <c r="V8" s="145" t="s">
        <v>133</v>
      </c>
      <c r="W8" s="101" t="s">
        <v>133</v>
      </c>
      <c r="X8" s="101" t="s">
        <v>133</v>
      </c>
      <c r="Y8" s="145" t="s">
        <v>133</v>
      </c>
      <c r="Z8" s="101"/>
      <c r="AA8" s="101"/>
      <c r="AB8" s="145"/>
      <c r="AC8" s="101"/>
      <c r="AD8" s="101"/>
      <c r="AE8" s="145"/>
      <c r="AF8" s="101"/>
      <c r="AG8" s="101"/>
      <c r="AH8" s="145"/>
      <c r="AI8" s="101"/>
      <c r="AJ8" s="101"/>
      <c r="AK8" s="145"/>
      <c r="AL8" s="146">
        <f t="shared" si="0"/>
        <v>0</v>
      </c>
      <c r="AM8" s="147">
        <f t="shared" si="1"/>
        <v>0</v>
      </c>
      <c r="AN8" s="148">
        <f t="shared" si="5"/>
        <v>0</v>
      </c>
      <c r="AO8" s="19">
        <f t="shared" si="2"/>
        <v>1</v>
      </c>
      <c r="AP8" s="11"/>
      <c r="AQ8" s="149">
        <f>(AR8*GPS!$D$3)+(AS8*GPS!$E$3)+(AT8*GPS!$F$3)+(AU8*GPS!$G$3)+(AV8*GPS!$H$3)+(AW8*GPS!$I$3)+(AX8*GPS!$J$3)+(AY8*GPS!$K$3)+(AZ8*GPS!$L$3)+(BA8*GPS!$M$3)+(BB8*GPS!$N$3)+(BC8*GPS!$O$3)+(BD8*GPS!$P$3)+(BE8*GPS!$Q$3)+(BF8*GPS!$R$3)+(BG8*GPS!$S$3)+(BH8*GPS!$T$3)+(BI8*GPS!$U$3)</f>
        <v>2</v>
      </c>
      <c r="AR8" s="150">
        <f t="shared" si="3"/>
        <v>1</v>
      </c>
      <c r="AS8" s="150">
        <f t="shared" si="4"/>
        <v>0</v>
      </c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9"/>
      <c r="BG8" s="79"/>
      <c r="BH8" s="79"/>
      <c r="BI8" s="79"/>
      <c r="BJ8" s="156"/>
      <c r="BK8" s="155"/>
      <c r="BL8" s="153"/>
    </row>
    <row r="9" spans="1:64" x14ac:dyDescent="0.15">
      <c r="A9" s="142" t="str">
        <f>IF(NOT(ISBLANK(Attendance!A9)),Attendance!A9,"")</f>
        <v>Brannon, Robyn M</v>
      </c>
      <c r="B9" s="142">
        <f>IF(NOT(ISBLANK(Attendance!B9)),Attendance!B9,"")</f>
        <v>4735773</v>
      </c>
      <c r="C9" s="143"/>
      <c r="E9" s="198">
        <v>2</v>
      </c>
      <c r="F9" s="198">
        <v>2</v>
      </c>
      <c r="G9" s="201">
        <v>2</v>
      </c>
      <c r="H9" s="208" t="s">
        <v>138</v>
      </c>
      <c r="I9" s="208" t="s">
        <v>138</v>
      </c>
      <c r="J9" s="209" t="s">
        <v>138</v>
      </c>
      <c r="K9" s="101" t="s">
        <v>133</v>
      </c>
      <c r="L9" s="101" t="s">
        <v>133</v>
      </c>
      <c r="M9" s="145" t="s">
        <v>133</v>
      </c>
      <c r="N9" s="101" t="s">
        <v>133</v>
      </c>
      <c r="O9" s="101" t="s">
        <v>133</v>
      </c>
      <c r="P9" s="145" t="s">
        <v>133</v>
      </c>
      <c r="Q9" s="101" t="s">
        <v>133</v>
      </c>
      <c r="R9" s="101" t="s">
        <v>133</v>
      </c>
      <c r="S9" s="101" t="s">
        <v>133</v>
      </c>
      <c r="T9" s="101" t="s">
        <v>133</v>
      </c>
      <c r="U9" s="101" t="s">
        <v>133</v>
      </c>
      <c r="V9" s="145" t="s">
        <v>133</v>
      </c>
      <c r="W9" s="101" t="s">
        <v>133</v>
      </c>
      <c r="X9" s="101" t="s">
        <v>133</v>
      </c>
      <c r="Y9" s="145" t="s">
        <v>133</v>
      </c>
      <c r="Z9" s="101"/>
      <c r="AA9" s="101"/>
      <c r="AB9" s="145"/>
      <c r="AC9" s="101"/>
      <c r="AD9" s="101"/>
      <c r="AE9" s="145"/>
      <c r="AF9" s="101"/>
      <c r="AG9" s="101"/>
      <c r="AH9" s="145"/>
      <c r="AI9" s="101"/>
      <c r="AJ9" s="101"/>
      <c r="AK9" s="145"/>
      <c r="AL9" s="146">
        <f t="shared" si="0"/>
        <v>6</v>
      </c>
      <c r="AM9" s="147">
        <f t="shared" si="1"/>
        <v>6</v>
      </c>
      <c r="AN9" s="148">
        <f t="shared" si="5"/>
        <v>12</v>
      </c>
      <c r="AO9" s="19">
        <f t="shared" si="2"/>
        <v>0</v>
      </c>
      <c r="AP9" s="11"/>
      <c r="AQ9" s="149">
        <f>(AR9*GPS!$D$3)+(AS9*GPS!$E$3)+(AT9*GPS!$F$3)+(AU9*GPS!$G$3)+(AV9*GPS!$H$3)+(AW9*GPS!$I$3)+(AX9*GPS!$J$3)+(AY9*GPS!$K$3)+(AZ9*GPS!$L$3)+(BA9*GPS!$M$3)+(BB9*GPS!$N$3)+(BC9*GPS!$O$3)+(BD9*GPS!$P$3)+(BE9*GPS!$Q$3)+(BF9*GPS!$R$3)+(BG9*GPS!$S$3)+(BH9*GPS!$T$3)+(BI9*GPS!$U$3)</f>
        <v>15</v>
      </c>
      <c r="AR9" s="150">
        <f t="shared" si="3"/>
        <v>0</v>
      </c>
      <c r="AS9" s="150">
        <f t="shared" si="4"/>
        <v>3</v>
      </c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9"/>
      <c r="BG9" s="79"/>
      <c r="BH9" s="79"/>
      <c r="BI9" s="79"/>
      <c r="BJ9" s="156"/>
      <c r="BK9" s="155"/>
      <c r="BL9" s="153"/>
    </row>
    <row r="10" spans="1:64" x14ac:dyDescent="0.15">
      <c r="A10" s="142" t="str">
        <f>IF(NOT(ISBLANK(Attendance!A10)),Attendance!A10,"")</f>
        <v>Cardenas Landeros, Mariana I</v>
      </c>
      <c r="B10" s="142">
        <f>IF(NOT(ISBLANK(Attendance!B10)),Attendance!B10,"")</f>
        <v>4747632</v>
      </c>
      <c r="C10" s="143"/>
      <c r="E10" s="198" t="s">
        <v>133</v>
      </c>
      <c r="F10" s="198" t="s">
        <v>133</v>
      </c>
      <c r="G10" s="201" t="s">
        <v>133</v>
      </c>
      <c r="H10" s="198" t="s">
        <v>133</v>
      </c>
      <c r="I10" s="198" t="s">
        <v>133</v>
      </c>
      <c r="J10" s="201" t="s">
        <v>133</v>
      </c>
      <c r="K10" s="101" t="s">
        <v>133</v>
      </c>
      <c r="L10" s="101" t="s">
        <v>133</v>
      </c>
      <c r="M10" s="145" t="s">
        <v>133</v>
      </c>
      <c r="N10" s="101" t="s">
        <v>133</v>
      </c>
      <c r="O10" s="101" t="s">
        <v>133</v>
      </c>
      <c r="P10" s="145" t="s">
        <v>133</v>
      </c>
      <c r="Q10" s="101" t="s">
        <v>133</v>
      </c>
      <c r="R10" s="101" t="s">
        <v>133</v>
      </c>
      <c r="S10" s="101" t="s">
        <v>133</v>
      </c>
      <c r="T10" s="101" t="s">
        <v>133</v>
      </c>
      <c r="U10" s="101" t="s">
        <v>133</v>
      </c>
      <c r="V10" s="145" t="s">
        <v>133</v>
      </c>
      <c r="W10" s="101" t="s">
        <v>133</v>
      </c>
      <c r="X10" s="101" t="s">
        <v>133</v>
      </c>
      <c r="Y10" s="145" t="s">
        <v>133</v>
      </c>
      <c r="Z10" s="101"/>
      <c r="AA10" s="101"/>
      <c r="AB10" s="145"/>
      <c r="AC10" s="101"/>
      <c r="AD10" s="101"/>
      <c r="AE10" s="145"/>
      <c r="AF10" s="101"/>
      <c r="AG10" s="101"/>
      <c r="AH10" s="145"/>
      <c r="AI10" s="101"/>
      <c r="AJ10" s="101"/>
      <c r="AK10" s="145"/>
      <c r="AL10" s="146">
        <f t="shared" si="0"/>
        <v>0</v>
      </c>
      <c r="AM10" s="147">
        <f t="shared" si="1"/>
        <v>0</v>
      </c>
      <c r="AN10" s="148">
        <f t="shared" si="5"/>
        <v>0</v>
      </c>
      <c r="AO10" s="19">
        <f t="shared" si="2"/>
        <v>0</v>
      </c>
      <c r="AP10" s="11"/>
      <c r="AQ10" s="149">
        <f>(AR10*GPS!$D$3)+(AS10*GPS!$E$3)+(AT10*GPS!$F$3)+(AU10*GPS!$G$3)+(AV10*GPS!$H$3)+(AW10*GPS!$I$3)+(AX10*GPS!$J$3)+(AY10*GPS!$K$3)+(AZ10*GPS!$L$3)+(BA10*GPS!$M$3)+(BB10*GPS!$N$3)+(BC10*GPS!$O$3)+(BD10*GPS!$P$3)+(BE10*GPS!$Q$3)+(BF10*GPS!$R$3)+(BG10*GPS!$S$3)+(BH10*GPS!$T$3)+(BI10*GPS!$U$3)</f>
        <v>0</v>
      </c>
      <c r="AR10" s="150">
        <f t="shared" si="3"/>
        <v>0</v>
      </c>
      <c r="AS10" s="150">
        <f t="shared" si="4"/>
        <v>0</v>
      </c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9"/>
      <c r="BG10" s="79"/>
      <c r="BH10" s="79"/>
      <c r="BI10" s="79"/>
      <c r="BJ10" s="156"/>
      <c r="BK10" s="155"/>
      <c r="BL10" s="153"/>
    </row>
    <row r="11" spans="1:64" x14ac:dyDescent="0.15">
      <c r="A11" s="142" t="str">
        <f>IF(NOT(ISBLANK(Attendance!A11)),Attendance!A11,"")</f>
        <v>Carlson, Zachary A</v>
      </c>
      <c r="B11" s="142">
        <f>IF(NOT(ISBLANK(Attendance!B11)),Attendance!B11,"")</f>
        <v>4708929</v>
      </c>
      <c r="C11" s="143"/>
      <c r="E11" s="198">
        <v>2</v>
      </c>
      <c r="F11" s="198">
        <v>2</v>
      </c>
      <c r="G11" s="201">
        <v>2</v>
      </c>
      <c r="H11" s="198">
        <v>2</v>
      </c>
      <c r="I11" s="198">
        <v>2</v>
      </c>
      <c r="J11" s="201">
        <v>2</v>
      </c>
      <c r="K11" s="101">
        <v>2</v>
      </c>
      <c r="L11" s="101">
        <v>2</v>
      </c>
      <c r="M11" s="145">
        <v>2</v>
      </c>
      <c r="N11" s="101">
        <v>2</v>
      </c>
      <c r="O11" s="101">
        <v>2</v>
      </c>
      <c r="P11" s="145">
        <v>2</v>
      </c>
      <c r="Q11" s="101">
        <v>2</v>
      </c>
      <c r="R11" s="101">
        <v>2</v>
      </c>
      <c r="S11" s="145">
        <v>2</v>
      </c>
      <c r="T11" s="101">
        <v>2</v>
      </c>
      <c r="U11" s="101">
        <v>2</v>
      </c>
      <c r="V11" s="145">
        <v>2</v>
      </c>
      <c r="W11" s="101">
        <v>2</v>
      </c>
      <c r="X11" s="101">
        <v>2</v>
      </c>
      <c r="Y11" s="145">
        <v>2</v>
      </c>
      <c r="Z11" s="101">
        <v>2</v>
      </c>
      <c r="AA11" s="101">
        <v>2</v>
      </c>
      <c r="AB11" s="145">
        <v>2</v>
      </c>
      <c r="AC11" s="101">
        <v>2</v>
      </c>
      <c r="AD11" s="101">
        <v>2</v>
      </c>
      <c r="AE11" s="145">
        <v>2</v>
      </c>
      <c r="AF11" s="101">
        <v>2</v>
      </c>
      <c r="AG11" s="101">
        <v>2</v>
      </c>
      <c r="AH11" s="145">
        <v>2</v>
      </c>
      <c r="AI11" s="101">
        <v>2</v>
      </c>
      <c r="AJ11" s="101">
        <v>2</v>
      </c>
      <c r="AK11" s="145">
        <v>2</v>
      </c>
      <c r="AL11" s="146">
        <f t="shared" si="0"/>
        <v>66</v>
      </c>
      <c r="AM11" s="147">
        <f t="shared" si="1"/>
        <v>0</v>
      </c>
      <c r="AN11" s="148">
        <f t="shared" si="5"/>
        <v>66</v>
      </c>
      <c r="AO11" s="19">
        <f t="shared" si="2"/>
        <v>0</v>
      </c>
      <c r="AP11" s="11"/>
      <c r="AQ11" s="149">
        <f>(AR11*GPS!$D$3)+(AS11*GPS!$E$3)+(AT11*GPS!$F$3)+(AU11*GPS!$G$3)+(AV11*GPS!$H$3)+(AW11*GPS!$I$3)+(AX11*GPS!$J$3)+(AY11*GPS!$K$3)+(AZ11*GPS!$L$3)+(BA11*GPS!$M$3)+(BB11*GPS!$N$3)+(BC11*GPS!$O$3)+(BD11*GPS!$P$3)+(BE11*GPS!$Q$3)+(BF11*GPS!$R$3)+(BG11*GPS!$S$3)+(BH11*GPS!$T$3)+(BI11*GPS!$U$3)</f>
        <v>165</v>
      </c>
      <c r="AR11" s="150">
        <f t="shared" si="3"/>
        <v>0</v>
      </c>
      <c r="AS11" s="150">
        <f t="shared" si="4"/>
        <v>33</v>
      </c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9"/>
      <c r="BG11" s="79"/>
      <c r="BH11" s="79"/>
      <c r="BI11" s="79"/>
      <c r="BJ11" s="156"/>
      <c r="BK11" s="155"/>
      <c r="BL11" s="153"/>
    </row>
    <row r="12" spans="1:64" x14ac:dyDescent="0.15">
      <c r="A12" s="142" t="str">
        <f>IF(NOT(ISBLANK(Attendance!A12)),Attendance!A12,"")</f>
        <v>Castro-Marce, Katherine </v>
      </c>
      <c r="B12" s="142">
        <f>IF(NOT(ISBLANK(Attendance!B12)),Attendance!B12,"")</f>
        <v>4743326</v>
      </c>
      <c r="C12" s="143"/>
      <c r="E12" s="198" t="s">
        <v>133</v>
      </c>
      <c r="F12" s="198" t="s">
        <v>133</v>
      </c>
      <c r="G12" s="201" t="s">
        <v>133</v>
      </c>
      <c r="H12" s="198" t="s">
        <v>133</v>
      </c>
      <c r="I12" s="198" t="s">
        <v>133</v>
      </c>
      <c r="J12" s="201" t="s">
        <v>133</v>
      </c>
      <c r="K12" s="101" t="s">
        <v>133</v>
      </c>
      <c r="L12" s="101" t="s">
        <v>133</v>
      </c>
      <c r="M12" s="145" t="s">
        <v>133</v>
      </c>
      <c r="N12" s="101" t="s">
        <v>133</v>
      </c>
      <c r="O12" s="101" t="s">
        <v>133</v>
      </c>
      <c r="P12" s="145" t="s">
        <v>133</v>
      </c>
      <c r="Q12" s="101" t="s">
        <v>133</v>
      </c>
      <c r="R12" s="101" t="s">
        <v>133</v>
      </c>
      <c r="S12" s="101" t="s">
        <v>133</v>
      </c>
      <c r="T12" s="101" t="s">
        <v>133</v>
      </c>
      <c r="U12" s="101" t="s">
        <v>133</v>
      </c>
      <c r="V12" s="145" t="s">
        <v>133</v>
      </c>
      <c r="W12" s="101" t="s">
        <v>133</v>
      </c>
      <c r="X12" s="101" t="s">
        <v>133</v>
      </c>
      <c r="Y12" s="145" t="s">
        <v>133</v>
      </c>
      <c r="Z12" s="101"/>
      <c r="AA12" s="101"/>
      <c r="AB12" s="145"/>
      <c r="AC12" s="101"/>
      <c r="AD12" s="101"/>
      <c r="AE12" s="145"/>
      <c r="AF12" s="101"/>
      <c r="AG12" s="101"/>
      <c r="AH12" s="145"/>
      <c r="AI12" s="101"/>
      <c r="AJ12" s="101"/>
      <c r="AK12" s="145"/>
      <c r="AL12" s="146">
        <f t="shared" si="0"/>
        <v>0</v>
      </c>
      <c r="AM12" s="147">
        <f t="shared" si="1"/>
        <v>0</v>
      </c>
      <c r="AN12" s="148">
        <f t="shared" si="5"/>
        <v>0</v>
      </c>
      <c r="AO12" s="19">
        <f t="shared" si="2"/>
        <v>0</v>
      </c>
      <c r="AP12" s="11"/>
      <c r="AQ12" s="149">
        <f>(AR12*GPS!$D$3)+(AS12*GPS!$E$3)+(AT12*GPS!$F$3)+(AU12*GPS!$G$3)+(AV12*GPS!$H$3)+(AW12*GPS!$I$3)+(AX12*GPS!$J$3)+(AY12*GPS!$K$3)+(AZ12*GPS!$L$3)+(BA12*GPS!$M$3)+(BB12*GPS!$N$3)+(BC12*GPS!$O$3)+(BD12*GPS!$P$3)+(BE12*GPS!$Q$3)+(BF12*GPS!$R$3)+(BG12*GPS!$S$3)+(BH12*GPS!$T$3)+(BI12*GPS!$U$3)</f>
        <v>0</v>
      </c>
      <c r="AR12" s="150">
        <f t="shared" si="3"/>
        <v>0</v>
      </c>
      <c r="AS12" s="150">
        <f t="shared" si="4"/>
        <v>0</v>
      </c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9"/>
      <c r="BG12" s="79"/>
      <c r="BH12" s="79"/>
      <c r="BI12" s="79"/>
      <c r="BJ12" s="156"/>
      <c r="BK12" s="155"/>
      <c r="BL12" s="153"/>
    </row>
    <row r="13" spans="1:64" x14ac:dyDescent="0.15">
      <c r="A13" s="142" t="str">
        <f>IF(NOT(ISBLANK(Attendance!A13)),Attendance!A13,"")</f>
        <v>Chromiak, Luke J</v>
      </c>
      <c r="B13" s="142">
        <f>IF(NOT(ISBLANK(Attendance!B13)),Attendance!B13,"")</f>
        <v>4760601</v>
      </c>
      <c r="C13" s="143"/>
      <c r="E13" s="198" t="s">
        <v>133</v>
      </c>
      <c r="F13" s="198" t="s">
        <v>133</v>
      </c>
      <c r="G13" s="201" t="s">
        <v>133</v>
      </c>
      <c r="H13" s="198" t="s">
        <v>133</v>
      </c>
      <c r="I13" s="198" t="s">
        <v>133</v>
      </c>
      <c r="J13" s="201" t="s">
        <v>133</v>
      </c>
      <c r="K13" s="101" t="s">
        <v>133</v>
      </c>
      <c r="L13" s="101" t="s">
        <v>133</v>
      </c>
      <c r="M13" s="145" t="s">
        <v>133</v>
      </c>
      <c r="N13" s="101" t="s">
        <v>133</v>
      </c>
      <c r="O13" s="101" t="s">
        <v>133</v>
      </c>
      <c r="P13" s="145" t="s">
        <v>133</v>
      </c>
      <c r="Q13" s="101" t="s">
        <v>133</v>
      </c>
      <c r="R13" s="101" t="s">
        <v>133</v>
      </c>
      <c r="S13" s="101" t="s">
        <v>133</v>
      </c>
      <c r="T13" s="101" t="s">
        <v>133</v>
      </c>
      <c r="U13" s="101" t="s">
        <v>133</v>
      </c>
      <c r="V13" s="145" t="s">
        <v>133</v>
      </c>
      <c r="W13" s="101" t="s">
        <v>133</v>
      </c>
      <c r="X13" s="101" t="s">
        <v>133</v>
      </c>
      <c r="Y13" s="145" t="s">
        <v>133</v>
      </c>
      <c r="Z13" s="101"/>
      <c r="AA13" s="101"/>
      <c r="AB13" s="145"/>
      <c r="AC13" s="101"/>
      <c r="AD13" s="101"/>
      <c r="AE13" s="145"/>
      <c r="AF13" s="101"/>
      <c r="AG13" s="101"/>
      <c r="AH13" s="145"/>
      <c r="AI13" s="101"/>
      <c r="AJ13" s="101"/>
      <c r="AK13" s="145"/>
      <c r="AL13" s="146">
        <f t="shared" si="0"/>
        <v>0</v>
      </c>
      <c r="AM13" s="147">
        <f t="shared" si="1"/>
        <v>0</v>
      </c>
      <c r="AN13" s="148">
        <f t="shared" si="5"/>
        <v>0</v>
      </c>
      <c r="AO13" s="19">
        <f t="shared" si="2"/>
        <v>0</v>
      </c>
      <c r="AP13" s="11"/>
      <c r="AQ13" s="149">
        <f>(AR13*GPS!$D$3)+(AS13*GPS!$E$3)+(AT13*GPS!$F$3)+(AU13*GPS!$G$3)+(AV13*GPS!$H$3)+(AW13*GPS!$I$3)+(AX13*GPS!$J$3)+(AY13*GPS!$K$3)+(AZ13*GPS!$L$3)+(BA13*GPS!$M$3)+(BB13*GPS!$N$3)+(BC13*GPS!$O$3)+(BD13*GPS!$P$3)+(BE13*GPS!$Q$3)+(BF13*GPS!$R$3)+(BG13*GPS!$S$3)+(BH13*GPS!$T$3)+(BI13*GPS!$U$3)</f>
        <v>0</v>
      </c>
      <c r="AR13" s="150">
        <f t="shared" si="3"/>
        <v>0</v>
      </c>
      <c r="AS13" s="150">
        <f t="shared" si="4"/>
        <v>0</v>
      </c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9"/>
      <c r="BG13" s="79"/>
      <c r="BH13" s="79"/>
      <c r="BI13" s="79"/>
      <c r="BJ13" s="156"/>
      <c r="BK13" s="155"/>
      <c r="BL13" s="153"/>
    </row>
    <row r="14" spans="1:64" x14ac:dyDescent="0.15">
      <c r="A14" s="142" t="str">
        <f>IF(NOT(ISBLANK(Attendance!A14)),Attendance!A14,"")</f>
        <v>Chu, Chloe A</v>
      </c>
      <c r="B14" s="142">
        <f>IF(NOT(ISBLANK(Attendance!B14)),Attendance!B14,"")</f>
        <v>4752589</v>
      </c>
      <c r="C14" s="143"/>
      <c r="E14" s="198" t="s">
        <v>133</v>
      </c>
      <c r="F14" s="198" t="s">
        <v>133</v>
      </c>
      <c r="G14" s="201" t="s">
        <v>133</v>
      </c>
      <c r="H14" s="198" t="s">
        <v>133</v>
      </c>
      <c r="I14" s="198" t="s">
        <v>133</v>
      </c>
      <c r="J14" s="201" t="s">
        <v>133</v>
      </c>
      <c r="K14" s="101" t="s">
        <v>133</v>
      </c>
      <c r="L14" s="101" t="s">
        <v>133</v>
      </c>
      <c r="M14" s="145" t="s">
        <v>133</v>
      </c>
      <c r="N14" s="101" t="s">
        <v>133</v>
      </c>
      <c r="O14" s="101" t="s">
        <v>133</v>
      </c>
      <c r="P14" s="145" t="s">
        <v>133</v>
      </c>
      <c r="Q14" s="101" t="s">
        <v>133</v>
      </c>
      <c r="R14" s="101" t="s">
        <v>133</v>
      </c>
      <c r="S14" s="101" t="s">
        <v>133</v>
      </c>
      <c r="T14" s="101" t="s">
        <v>133</v>
      </c>
      <c r="U14" s="101" t="s">
        <v>133</v>
      </c>
      <c r="V14" s="145" t="s">
        <v>133</v>
      </c>
      <c r="W14" s="101">
        <v>2</v>
      </c>
      <c r="X14" s="101">
        <v>2</v>
      </c>
      <c r="Y14" s="145">
        <v>2</v>
      </c>
      <c r="Z14" s="101"/>
      <c r="AA14" s="101"/>
      <c r="AB14" s="145"/>
      <c r="AC14" s="101"/>
      <c r="AD14" s="101"/>
      <c r="AE14" s="145"/>
      <c r="AF14" s="101"/>
      <c r="AG14" s="101"/>
      <c r="AH14" s="145"/>
      <c r="AI14" s="101"/>
      <c r="AJ14" s="101"/>
      <c r="AK14" s="145"/>
      <c r="AL14" s="146">
        <f t="shared" si="0"/>
        <v>6</v>
      </c>
      <c r="AM14" s="147">
        <f t="shared" si="1"/>
        <v>0</v>
      </c>
      <c r="AN14" s="148">
        <f t="shared" si="5"/>
        <v>6</v>
      </c>
      <c r="AO14" s="19">
        <f t="shared" si="2"/>
        <v>0</v>
      </c>
      <c r="AP14" s="11"/>
      <c r="AQ14" s="149">
        <f>(AR14*GPS!$D$3)+(AS14*GPS!$E$3)+(AT14*GPS!$F$3)+(AU14*GPS!$G$3)+(AV14*GPS!$H$3)+(AW14*GPS!$I$3)+(AX14*GPS!$J$3)+(AY14*GPS!$K$3)+(AZ14*GPS!$L$3)+(BA14*GPS!$M$3)+(BB14*GPS!$N$3)+(BC14*GPS!$O$3)+(BD14*GPS!$P$3)+(BE14*GPS!$Q$3)+(BF14*GPS!$R$3)+(BG14*GPS!$S$3)+(BH14*GPS!$T$3)+(BI14*GPS!$U$3)</f>
        <v>15</v>
      </c>
      <c r="AR14" s="150">
        <f t="shared" si="3"/>
        <v>0</v>
      </c>
      <c r="AS14" s="150">
        <f t="shared" si="4"/>
        <v>3</v>
      </c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9"/>
      <c r="BG14" s="79"/>
      <c r="BH14" s="79"/>
      <c r="BI14" s="79"/>
      <c r="BJ14" s="156"/>
      <c r="BK14" s="155"/>
      <c r="BL14" s="153"/>
    </row>
    <row r="15" spans="1:64" x14ac:dyDescent="0.15">
      <c r="A15" s="142" t="str">
        <f>IF(NOT(ISBLANK(Attendance!A15)),Attendance!A15,"")</f>
        <v>Colon Colon, Pedro A</v>
      </c>
      <c r="B15" s="142">
        <f>IF(NOT(ISBLANK(Attendance!B15)),Attendance!B15,"")</f>
        <v>4754298</v>
      </c>
      <c r="C15" s="143"/>
      <c r="E15" s="198" t="s">
        <v>133</v>
      </c>
      <c r="F15" s="198" t="s">
        <v>133</v>
      </c>
      <c r="G15" s="201" t="s">
        <v>133</v>
      </c>
      <c r="H15" s="198" t="s">
        <v>133</v>
      </c>
      <c r="I15" s="198" t="s">
        <v>133</v>
      </c>
      <c r="J15" s="201" t="s">
        <v>133</v>
      </c>
      <c r="K15" s="101" t="s">
        <v>133</v>
      </c>
      <c r="L15" s="101" t="s">
        <v>133</v>
      </c>
      <c r="M15" s="145" t="s">
        <v>133</v>
      </c>
      <c r="N15" s="101" t="s">
        <v>133</v>
      </c>
      <c r="O15" s="101" t="s">
        <v>133</v>
      </c>
      <c r="P15" s="145" t="s">
        <v>133</v>
      </c>
      <c r="Q15" s="101" t="s">
        <v>133</v>
      </c>
      <c r="R15" s="101" t="s">
        <v>133</v>
      </c>
      <c r="S15" s="101" t="s">
        <v>133</v>
      </c>
      <c r="T15" s="101" t="s">
        <v>133</v>
      </c>
      <c r="U15" s="101" t="s">
        <v>133</v>
      </c>
      <c r="V15" s="145" t="s">
        <v>133</v>
      </c>
      <c r="W15" s="101" t="s">
        <v>133</v>
      </c>
      <c r="X15" s="101" t="s">
        <v>133</v>
      </c>
      <c r="Y15" s="145" t="s">
        <v>133</v>
      </c>
      <c r="Z15" s="101"/>
      <c r="AA15" s="101"/>
      <c r="AB15" s="145"/>
      <c r="AC15" s="101"/>
      <c r="AD15" s="101"/>
      <c r="AE15" s="145"/>
      <c r="AF15" s="101"/>
      <c r="AG15" s="101"/>
      <c r="AH15" s="145"/>
      <c r="AI15" s="101"/>
      <c r="AJ15" s="101"/>
      <c r="AK15" s="145"/>
      <c r="AL15" s="146">
        <f t="shared" si="0"/>
        <v>0</v>
      </c>
      <c r="AM15" s="147">
        <f t="shared" si="1"/>
        <v>0</v>
      </c>
      <c r="AN15" s="148">
        <f t="shared" si="5"/>
        <v>0</v>
      </c>
      <c r="AO15" s="19">
        <f t="shared" si="2"/>
        <v>0</v>
      </c>
      <c r="AP15" s="11"/>
      <c r="AQ15" s="149">
        <f>(AR15*GPS!$D$3)+(AS15*GPS!$E$3)+(AT15*GPS!$F$3)+(AU15*GPS!$G$3)+(AV15*GPS!$H$3)+(AW15*GPS!$I$3)+(AX15*GPS!$J$3)+(AY15*GPS!$K$3)+(AZ15*GPS!$L$3)+(BA15*GPS!$M$3)+(BB15*GPS!$N$3)+(BC15*GPS!$O$3)+(BD15*GPS!$P$3)+(BE15*GPS!$Q$3)+(BF15*GPS!$R$3)+(BG15*GPS!$S$3)+(BH15*GPS!$T$3)+(BI15*GPS!$U$3)</f>
        <v>0</v>
      </c>
      <c r="AR15" s="150">
        <f t="shared" si="3"/>
        <v>0</v>
      </c>
      <c r="AS15" s="150">
        <f t="shared" si="4"/>
        <v>0</v>
      </c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9"/>
      <c r="BG15" s="79"/>
      <c r="BH15" s="79"/>
      <c r="BI15" s="79"/>
      <c r="BJ15" s="156"/>
      <c r="BK15" s="155"/>
      <c r="BL15" s="153"/>
    </row>
    <row r="16" spans="1:64" x14ac:dyDescent="0.15">
      <c r="A16" s="142" t="str">
        <f>IF(NOT(ISBLANK(Attendance!A16)),Attendance!A16,"")</f>
        <v>Corbell, Kevin L</v>
      </c>
      <c r="B16" s="142">
        <f>IF(NOT(ISBLANK(Attendance!B16)),Attendance!B16,"")</f>
        <v>4768078</v>
      </c>
      <c r="C16" s="143"/>
      <c r="E16" s="198" t="s">
        <v>133</v>
      </c>
      <c r="F16" s="198" t="s">
        <v>133</v>
      </c>
      <c r="G16" s="201" t="s">
        <v>133</v>
      </c>
      <c r="H16" s="198" t="s">
        <v>133</v>
      </c>
      <c r="I16" s="198" t="s">
        <v>133</v>
      </c>
      <c r="J16" s="201" t="s">
        <v>133</v>
      </c>
      <c r="K16" s="101" t="s">
        <v>133</v>
      </c>
      <c r="L16" s="101" t="s">
        <v>133</v>
      </c>
      <c r="M16" s="145" t="s">
        <v>133</v>
      </c>
      <c r="N16" s="101" t="s">
        <v>133</v>
      </c>
      <c r="O16" s="101" t="s">
        <v>133</v>
      </c>
      <c r="P16" s="145" t="s">
        <v>133</v>
      </c>
      <c r="Q16" s="101" t="s">
        <v>133</v>
      </c>
      <c r="R16" s="101" t="s">
        <v>133</v>
      </c>
      <c r="S16" s="101" t="s">
        <v>133</v>
      </c>
      <c r="T16" s="101" t="s">
        <v>133</v>
      </c>
      <c r="U16" s="101" t="s">
        <v>133</v>
      </c>
      <c r="V16" s="145" t="s">
        <v>133</v>
      </c>
      <c r="W16" s="101" t="s">
        <v>133</v>
      </c>
      <c r="X16" s="101" t="s">
        <v>133</v>
      </c>
      <c r="Y16" s="145" t="s">
        <v>133</v>
      </c>
      <c r="Z16" s="101"/>
      <c r="AA16" s="101"/>
      <c r="AB16" s="145"/>
      <c r="AC16" s="101"/>
      <c r="AD16" s="101"/>
      <c r="AE16" s="145"/>
      <c r="AF16" s="101"/>
      <c r="AG16" s="101"/>
      <c r="AH16" s="145"/>
      <c r="AI16" s="101"/>
      <c r="AJ16" s="101"/>
      <c r="AK16" s="145"/>
      <c r="AL16" s="146">
        <f t="shared" si="0"/>
        <v>0</v>
      </c>
      <c r="AM16" s="147">
        <f t="shared" si="1"/>
        <v>0</v>
      </c>
      <c r="AN16" s="148">
        <f t="shared" si="5"/>
        <v>0</v>
      </c>
      <c r="AO16" s="19">
        <f t="shared" si="2"/>
        <v>0</v>
      </c>
      <c r="AP16" s="11"/>
      <c r="AQ16" s="149">
        <f>(AR16*GPS!$D$3)+(AS16*GPS!$E$3)+(AT16*GPS!$F$3)+(AU16*GPS!$G$3)+(AV16*GPS!$H$3)+(AW16*GPS!$I$3)+(AX16*GPS!$J$3)+(AY16*GPS!$K$3)+(AZ16*GPS!$L$3)+(BA16*GPS!$M$3)+(BB16*GPS!$N$3)+(BC16*GPS!$O$3)+(BD16*GPS!$P$3)+(BE16*GPS!$Q$3)+(BF16*GPS!$R$3)+(BG16*GPS!$S$3)+(BH16*GPS!$T$3)+(BI16*GPS!$U$3)</f>
        <v>0</v>
      </c>
      <c r="AR16" s="150">
        <f t="shared" si="3"/>
        <v>0</v>
      </c>
      <c r="AS16" s="150">
        <f t="shared" si="4"/>
        <v>0</v>
      </c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9"/>
      <c r="BG16" s="79"/>
      <c r="BH16" s="79"/>
      <c r="BI16" s="79"/>
      <c r="BJ16" s="156"/>
      <c r="BK16" s="155"/>
      <c r="BL16" s="153"/>
    </row>
    <row r="17" spans="1:64" x14ac:dyDescent="0.15">
      <c r="A17" s="142" t="str">
        <f>IF(NOT(ISBLANK(Attendance!A17)),Attendance!A17,"")</f>
        <v>Cwikiel, Christina L</v>
      </c>
      <c r="B17" s="142">
        <f>IF(NOT(ISBLANK(Attendance!B17)),Attendance!B17,"")</f>
        <v>4777944</v>
      </c>
      <c r="C17" s="143"/>
      <c r="E17" s="198">
        <v>2</v>
      </c>
      <c r="F17" s="198">
        <v>2</v>
      </c>
      <c r="G17" s="201">
        <v>2</v>
      </c>
      <c r="H17" s="198">
        <v>2</v>
      </c>
      <c r="I17" s="198">
        <v>2</v>
      </c>
      <c r="J17" s="201">
        <v>2</v>
      </c>
      <c r="K17" s="101">
        <v>2</v>
      </c>
      <c r="L17" s="101">
        <v>2</v>
      </c>
      <c r="M17" s="145">
        <v>2</v>
      </c>
      <c r="N17" s="101">
        <v>2</v>
      </c>
      <c r="O17" s="101">
        <v>2</v>
      </c>
      <c r="P17" s="145">
        <v>2</v>
      </c>
      <c r="Q17" s="101">
        <v>2</v>
      </c>
      <c r="R17" s="101">
        <v>2</v>
      </c>
      <c r="S17" s="145">
        <v>2</v>
      </c>
      <c r="T17" s="101">
        <v>2</v>
      </c>
      <c r="U17" s="101">
        <v>2</v>
      </c>
      <c r="V17" s="145">
        <v>2</v>
      </c>
      <c r="W17" s="101">
        <v>2</v>
      </c>
      <c r="X17" s="101">
        <v>2</v>
      </c>
      <c r="Y17" s="145">
        <v>2</v>
      </c>
      <c r="Z17" s="101">
        <v>2</v>
      </c>
      <c r="AA17" s="101">
        <v>2</v>
      </c>
      <c r="AB17" s="145">
        <v>2</v>
      </c>
      <c r="AC17" s="101">
        <v>2</v>
      </c>
      <c r="AD17" s="101">
        <v>2</v>
      </c>
      <c r="AE17" s="145">
        <v>2</v>
      </c>
      <c r="AF17" s="101">
        <v>2</v>
      </c>
      <c r="AG17" s="101">
        <v>2</v>
      </c>
      <c r="AH17" s="145">
        <v>2</v>
      </c>
      <c r="AI17" s="101">
        <v>2</v>
      </c>
      <c r="AJ17" s="101">
        <v>2</v>
      </c>
      <c r="AK17" s="145">
        <v>2</v>
      </c>
      <c r="AL17" s="146">
        <f t="shared" si="0"/>
        <v>66</v>
      </c>
      <c r="AM17" s="147">
        <f t="shared" si="1"/>
        <v>0</v>
      </c>
      <c r="AN17" s="148">
        <f t="shared" si="5"/>
        <v>66</v>
      </c>
      <c r="AO17" s="19">
        <f t="shared" si="2"/>
        <v>0</v>
      </c>
      <c r="AP17" s="11"/>
      <c r="AQ17" s="149">
        <f>(AR17*GPS!$D$3)+(AS17*GPS!$E$3)+(AT17*GPS!$F$3)+(AU17*GPS!$G$3)+(AV17*GPS!$H$3)+(AW17*GPS!$I$3)+(AX17*GPS!$J$3)+(AY17*GPS!$K$3)+(AZ17*GPS!$L$3)+(BA17*GPS!$M$3)+(BB17*GPS!$N$3)+(BC17*GPS!$O$3)+(BD17*GPS!$P$3)+(BE17*GPS!$Q$3)+(BF17*GPS!$R$3)+(BG17*GPS!$S$3)+(BH17*GPS!$T$3)+(BI17*GPS!$U$3)</f>
        <v>165</v>
      </c>
      <c r="AR17" s="150">
        <f t="shared" si="3"/>
        <v>0</v>
      </c>
      <c r="AS17" s="150">
        <f t="shared" si="4"/>
        <v>33</v>
      </c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9"/>
      <c r="BG17" s="79"/>
      <c r="BH17" s="79"/>
      <c r="BI17" s="79"/>
      <c r="BJ17" s="156"/>
      <c r="BK17" s="155"/>
      <c r="BL17" s="153"/>
    </row>
    <row r="18" spans="1:64" x14ac:dyDescent="0.15">
      <c r="A18" s="142" t="str">
        <f>IF(NOT(ISBLANK(Attendance!A18)),Attendance!A18,"")</f>
        <v>Davis, Markus A</v>
      </c>
      <c r="B18" s="142">
        <f>IF(NOT(ISBLANK(Attendance!B18)),Attendance!B18,"")</f>
        <v>4772188</v>
      </c>
      <c r="C18" s="143"/>
      <c r="E18" s="198" t="s">
        <v>133</v>
      </c>
      <c r="F18" s="198" t="s">
        <v>133</v>
      </c>
      <c r="G18" s="201" t="s">
        <v>133</v>
      </c>
      <c r="H18" s="198" t="s">
        <v>133</v>
      </c>
      <c r="I18" s="198" t="s">
        <v>133</v>
      </c>
      <c r="J18" s="201" t="s">
        <v>133</v>
      </c>
      <c r="K18" s="101" t="s">
        <v>133</v>
      </c>
      <c r="L18" s="101" t="s">
        <v>133</v>
      </c>
      <c r="M18" s="145" t="s">
        <v>133</v>
      </c>
      <c r="N18" s="101" t="s">
        <v>133</v>
      </c>
      <c r="O18" s="101" t="s">
        <v>133</v>
      </c>
      <c r="P18" s="145" t="s">
        <v>133</v>
      </c>
      <c r="Q18" s="101" t="s">
        <v>133</v>
      </c>
      <c r="R18" s="101" t="s">
        <v>133</v>
      </c>
      <c r="S18" s="101" t="s">
        <v>133</v>
      </c>
      <c r="T18" s="101" t="s">
        <v>133</v>
      </c>
      <c r="U18" s="101" t="s">
        <v>133</v>
      </c>
      <c r="V18" s="145" t="s">
        <v>133</v>
      </c>
      <c r="W18" s="101" t="s">
        <v>133</v>
      </c>
      <c r="X18" s="101" t="s">
        <v>133</v>
      </c>
      <c r="Y18" s="145" t="s">
        <v>133</v>
      </c>
      <c r="Z18" s="101"/>
      <c r="AA18" s="101"/>
      <c r="AB18" s="145"/>
      <c r="AC18" s="101"/>
      <c r="AD18" s="101"/>
      <c r="AE18" s="145"/>
      <c r="AF18" s="101"/>
      <c r="AG18" s="101"/>
      <c r="AH18" s="145"/>
      <c r="AI18" s="101"/>
      <c r="AJ18" s="101"/>
      <c r="AK18" s="145"/>
      <c r="AL18" s="146">
        <f t="shared" si="0"/>
        <v>0</v>
      </c>
      <c r="AM18" s="147">
        <f t="shared" si="1"/>
        <v>0</v>
      </c>
      <c r="AN18" s="148">
        <f t="shared" si="5"/>
        <v>0</v>
      </c>
      <c r="AO18" s="19">
        <f t="shared" si="2"/>
        <v>0</v>
      </c>
      <c r="AP18" s="11"/>
      <c r="AQ18" s="149">
        <f>(AR18*GPS!$D$3)+(AS18*GPS!$E$3)+(AT18*GPS!$F$3)+(AU18*GPS!$G$3)+(AV18*GPS!$H$3)+(AW18*GPS!$I$3)+(AX18*GPS!$J$3)+(AY18*GPS!$K$3)+(AZ18*GPS!$L$3)+(BA18*GPS!$M$3)+(BB18*GPS!$N$3)+(BC18*GPS!$O$3)+(BD18*GPS!$P$3)+(BE18*GPS!$Q$3)+(BF18*GPS!$R$3)+(BG18*GPS!$S$3)+(BH18*GPS!$T$3)+(BI18*GPS!$U$3)</f>
        <v>0</v>
      </c>
      <c r="AR18" s="150">
        <f t="shared" si="3"/>
        <v>0</v>
      </c>
      <c r="AS18" s="150">
        <f t="shared" si="4"/>
        <v>0</v>
      </c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9"/>
      <c r="BG18" s="79"/>
      <c r="BH18" s="79"/>
      <c r="BI18" s="79"/>
      <c r="BJ18" s="156"/>
      <c r="BK18" s="155"/>
      <c r="BL18" s="153"/>
    </row>
    <row r="19" spans="1:64" x14ac:dyDescent="0.15">
      <c r="A19" s="142" t="str">
        <f>IF(NOT(ISBLANK(Attendance!A19)),Attendance!A19,"")</f>
        <v>Febres Rios, Paola J</v>
      </c>
      <c r="B19" s="142">
        <f>IF(NOT(ISBLANK(Attendance!B19)),Attendance!B19,"")</f>
        <v>4748064</v>
      </c>
      <c r="C19" s="143"/>
      <c r="E19" s="198" t="s">
        <v>133</v>
      </c>
      <c r="F19" s="198" t="s">
        <v>133</v>
      </c>
      <c r="G19" s="201" t="s">
        <v>133</v>
      </c>
      <c r="H19" s="198" t="s">
        <v>133</v>
      </c>
      <c r="I19" s="198" t="s">
        <v>133</v>
      </c>
      <c r="J19" s="201" t="s">
        <v>133</v>
      </c>
      <c r="K19" s="101" t="s">
        <v>133</v>
      </c>
      <c r="L19" s="101" t="s">
        <v>133</v>
      </c>
      <c r="M19" s="145" t="s">
        <v>133</v>
      </c>
      <c r="N19" s="101" t="s">
        <v>133</v>
      </c>
      <c r="O19" s="101" t="s">
        <v>133</v>
      </c>
      <c r="P19" s="145" t="s">
        <v>133</v>
      </c>
      <c r="Q19" s="101" t="s">
        <v>133</v>
      </c>
      <c r="R19" s="101" t="s">
        <v>133</v>
      </c>
      <c r="S19" s="101" t="s">
        <v>133</v>
      </c>
      <c r="T19" s="101" t="s">
        <v>133</v>
      </c>
      <c r="U19" s="101" t="s">
        <v>133</v>
      </c>
      <c r="V19" s="145" t="s">
        <v>133</v>
      </c>
      <c r="W19" s="101" t="s">
        <v>133</v>
      </c>
      <c r="X19" s="101" t="s">
        <v>133</v>
      </c>
      <c r="Y19" s="145" t="s">
        <v>133</v>
      </c>
      <c r="Z19" s="101"/>
      <c r="AA19" s="101"/>
      <c r="AB19" s="145"/>
      <c r="AC19" s="101"/>
      <c r="AD19" s="101"/>
      <c r="AE19" s="145"/>
      <c r="AF19" s="101"/>
      <c r="AG19" s="101"/>
      <c r="AH19" s="145"/>
      <c r="AI19" s="101"/>
      <c r="AJ19" s="101"/>
      <c r="AK19" s="145"/>
      <c r="AL19" s="146">
        <f t="shared" si="0"/>
        <v>0</v>
      </c>
      <c r="AM19" s="147">
        <f t="shared" si="1"/>
        <v>0</v>
      </c>
      <c r="AN19" s="148">
        <f t="shared" si="5"/>
        <v>0</v>
      </c>
      <c r="AO19" s="19">
        <f t="shared" si="2"/>
        <v>0</v>
      </c>
      <c r="AP19" s="11"/>
      <c r="AQ19" s="149">
        <f>(AR19*GPS!$D$3)+(AS19*GPS!$E$3)+(AT19*GPS!$F$3)+(AU19*GPS!$G$3)+(AV19*GPS!$H$3)+(AW19*GPS!$I$3)+(AX19*GPS!$J$3)+(AY19*GPS!$K$3)+(AZ19*GPS!$L$3)+(BA19*GPS!$M$3)+(BB19*GPS!$N$3)+(BC19*GPS!$O$3)+(BD19*GPS!$P$3)+(BE19*GPS!$Q$3)+(BF19*GPS!$R$3)+(BG19*GPS!$S$3)+(BH19*GPS!$T$3)+(BI19*GPS!$U$3)</f>
        <v>0</v>
      </c>
      <c r="AR19" s="150">
        <f t="shared" si="3"/>
        <v>0</v>
      </c>
      <c r="AS19" s="150">
        <f t="shared" si="4"/>
        <v>0</v>
      </c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9"/>
      <c r="BG19" s="79"/>
      <c r="BH19" s="79"/>
      <c r="BI19" s="79"/>
      <c r="BJ19" s="156"/>
      <c r="BK19" s="155"/>
      <c r="BL19" s="153"/>
    </row>
    <row r="20" spans="1:64" x14ac:dyDescent="0.15">
      <c r="A20" s="142" t="str">
        <f>IF(NOT(ISBLANK(Attendance!A20)),Attendance!A20,"")</f>
        <v>Goldman, Kevin J</v>
      </c>
      <c r="B20" s="142">
        <f>IF(NOT(ISBLANK(Attendance!B20)),Attendance!B20,"")</f>
        <v>4770625</v>
      </c>
      <c r="C20" s="143"/>
      <c r="E20" s="198" t="s">
        <v>133</v>
      </c>
      <c r="F20" s="198" t="s">
        <v>133</v>
      </c>
      <c r="G20" s="201" t="s">
        <v>133</v>
      </c>
      <c r="H20" s="198" t="s">
        <v>133</v>
      </c>
      <c r="I20" s="198" t="s">
        <v>133</v>
      </c>
      <c r="J20" s="201" t="s">
        <v>133</v>
      </c>
      <c r="K20" s="101" t="s">
        <v>133</v>
      </c>
      <c r="L20" s="101" t="s">
        <v>133</v>
      </c>
      <c r="M20" s="145" t="s">
        <v>133</v>
      </c>
      <c r="N20" s="101" t="s">
        <v>133</v>
      </c>
      <c r="O20" s="101" t="s">
        <v>133</v>
      </c>
      <c r="P20" s="145" t="s">
        <v>133</v>
      </c>
      <c r="Q20" s="101" t="s">
        <v>133</v>
      </c>
      <c r="R20" s="101" t="s">
        <v>133</v>
      </c>
      <c r="S20" s="101" t="s">
        <v>133</v>
      </c>
      <c r="T20" s="101" t="s">
        <v>133</v>
      </c>
      <c r="U20" s="101" t="s">
        <v>133</v>
      </c>
      <c r="V20" s="145" t="s">
        <v>133</v>
      </c>
      <c r="W20" s="101" t="s">
        <v>133</v>
      </c>
      <c r="X20" s="101" t="s">
        <v>133</v>
      </c>
      <c r="Y20" s="145" t="s">
        <v>133</v>
      </c>
      <c r="Z20" s="101"/>
      <c r="AA20" s="101"/>
      <c r="AB20" s="145"/>
      <c r="AC20" s="101"/>
      <c r="AD20" s="101"/>
      <c r="AE20" s="145"/>
      <c r="AF20" s="101"/>
      <c r="AG20" s="101"/>
      <c r="AH20" s="145"/>
      <c r="AI20" s="101"/>
      <c r="AJ20" s="101"/>
      <c r="AK20" s="145"/>
      <c r="AL20" s="146">
        <f t="shared" si="0"/>
        <v>0</v>
      </c>
      <c r="AM20" s="147">
        <f t="shared" si="1"/>
        <v>0</v>
      </c>
      <c r="AN20" s="148">
        <f t="shared" si="5"/>
        <v>0</v>
      </c>
      <c r="AO20" s="19">
        <f t="shared" si="2"/>
        <v>0</v>
      </c>
      <c r="AP20" s="11"/>
      <c r="AQ20" s="149">
        <f>(AR20*GPS!$D$3)+(AS20*GPS!$E$3)+(AT20*GPS!$F$3)+(AU20*GPS!$G$3)+(AV20*GPS!$H$3)+(AW20*GPS!$I$3)+(AX20*GPS!$J$3)+(AY20*GPS!$K$3)+(AZ20*GPS!$L$3)+(BA20*GPS!$M$3)+(BB20*GPS!$N$3)+(BC20*GPS!$O$3)+(BD20*GPS!$P$3)+(BE20*GPS!$Q$3)+(BF20*GPS!$R$3)+(BG20*GPS!$S$3)+(BH20*GPS!$T$3)+(BI20*GPS!$U$3)</f>
        <v>0</v>
      </c>
      <c r="AR20" s="150">
        <f t="shared" si="3"/>
        <v>0</v>
      </c>
      <c r="AS20" s="150">
        <f t="shared" si="4"/>
        <v>0</v>
      </c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9"/>
      <c r="BG20" s="79"/>
      <c r="BH20" s="79"/>
      <c r="BI20" s="79"/>
      <c r="BJ20" s="156"/>
      <c r="BK20" s="155"/>
      <c r="BL20" s="153"/>
    </row>
    <row r="21" spans="1:64" x14ac:dyDescent="0.15">
      <c r="A21" s="142" t="str">
        <f>IF(NOT(ISBLANK(Attendance!A21)),Attendance!A21,"")</f>
        <v>Grenga, Joseph </v>
      </c>
      <c r="B21" s="142">
        <f>IF(NOT(ISBLANK(Attendance!B21)),Attendance!B21,"")</f>
        <v>4756046</v>
      </c>
      <c r="C21" s="143"/>
      <c r="E21" s="202" t="s">
        <v>133</v>
      </c>
      <c r="F21" s="202" t="s">
        <v>133</v>
      </c>
      <c r="G21" s="203" t="s">
        <v>133</v>
      </c>
      <c r="H21" s="202" t="s">
        <v>133</v>
      </c>
      <c r="I21" s="202" t="s">
        <v>133</v>
      </c>
      <c r="J21" s="203" t="s">
        <v>133</v>
      </c>
      <c r="K21" s="157" t="s">
        <v>133</v>
      </c>
      <c r="L21" s="157" t="s">
        <v>133</v>
      </c>
      <c r="M21" s="144" t="s">
        <v>133</v>
      </c>
      <c r="N21" s="157" t="s">
        <v>133</v>
      </c>
      <c r="O21" s="157" t="s">
        <v>133</v>
      </c>
      <c r="P21" s="145" t="s">
        <v>133</v>
      </c>
      <c r="Q21" s="101" t="s">
        <v>133</v>
      </c>
      <c r="R21" s="101" t="s">
        <v>133</v>
      </c>
      <c r="S21" s="101" t="s">
        <v>133</v>
      </c>
      <c r="T21" s="157" t="s">
        <v>133</v>
      </c>
      <c r="U21" s="157" t="s">
        <v>133</v>
      </c>
      <c r="V21" s="144" t="s">
        <v>133</v>
      </c>
      <c r="W21" s="157" t="s">
        <v>133</v>
      </c>
      <c r="X21" s="157" t="s">
        <v>133</v>
      </c>
      <c r="Y21" s="144" t="s">
        <v>133</v>
      </c>
      <c r="Z21" s="157"/>
      <c r="AA21" s="157"/>
      <c r="AB21" s="144"/>
      <c r="AC21" s="157"/>
      <c r="AD21" s="157"/>
      <c r="AE21" s="144"/>
      <c r="AF21" s="157"/>
      <c r="AG21" s="157"/>
      <c r="AH21" s="144"/>
      <c r="AI21" s="157"/>
      <c r="AJ21" s="157"/>
      <c r="AK21" s="144"/>
      <c r="AL21" s="146">
        <f t="shared" si="0"/>
        <v>0</v>
      </c>
      <c r="AM21" s="147">
        <f t="shared" si="1"/>
        <v>0</v>
      </c>
      <c r="AN21" s="148">
        <f t="shared" si="5"/>
        <v>0</v>
      </c>
      <c r="AO21" s="19">
        <f t="shared" si="2"/>
        <v>0</v>
      </c>
      <c r="AP21" s="11"/>
      <c r="AQ21" s="149">
        <f>(AR21*GPS!$D$3)+(AS21*GPS!$E$3)+(AT21*GPS!$F$3)+(AU21*GPS!$G$3)+(AV21*GPS!$H$3)+(AW21*GPS!$I$3)+(AX21*GPS!$J$3)+(AY21*GPS!$K$3)+(AZ21*GPS!$L$3)+(BA21*GPS!$M$3)+(BB21*GPS!$N$3)+(BC21*GPS!$O$3)+(BD21*GPS!$P$3)+(BE21*GPS!$Q$3)+(BF21*GPS!$R$3)+(BG21*GPS!$S$3)+(BH21*GPS!$T$3)+(BI21*GPS!$U$3)</f>
        <v>0</v>
      </c>
      <c r="AR21" s="150">
        <f t="shared" si="3"/>
        <v>0</v>
      </c>
      <c r="AS21" s="150">
        <f t="shared" si="4"/>
        <v>0</v>
      </c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9"/>
      <c r="BG21" s="79"/>
      <c r="BH21" s="79"/>
      <c r="BI21" s="79"/>
      <c r="BJ21" s="156"/>
      <c r="BK21" s="155"/>
      <c r="BL21" s="153"/>
    </row>
    <row r="22" spans="1:64" x14ac:dyDescent="0.15">
      <c r="A22" s="142" t="str">
        <f>IF(NOT(ISBLANK(Attendance!A22)),Attendance!A22,"")</f>
        <v>Gutierrez, Luis </v>
      </c>
      <c r="B22" s="142">
        <f>IF(NOT(ISBLANK(Attendance!B22)),Attendance!B22,"")</f>
        <v>4756073</v>
      </c>
      <c r="C22" s="143"/>
      <c r="E22" s="202" t="s">
        <v>133</v>
      </c>
      <c r="F22" s="202" t="s">
        <v>133</v>
      </c>
      <c r="G22" s="203" t="s">
        <v>133</v>
      </c>
      <c r="H22" s="202" t="s">
        <v>133</v>
      </c>
      <c r="I22" s="202" t="s">
        <v>133</v>
      </c>
      <c r="J22" s="203" t="s">
        <v>133</v>
      </c>
      <c r="K22" s="157" t="s">
        <v>133</v>
      </c>
      <c r="L22" s="157" t="s">
        <v>133</v>
      </c>
      <c r="M22" s="144" t="s">
        <v>133</v>
      </c>
      <c r="N22" s="157" t="s">
        <v>133</v>
      </c>
      <c r="O22" s="157" t="s">
        <v>133</v>
      </c>
      <c r="P22" s="145" t="s">
        <v>133</v>
      </c>
      <c r="Q22" s="101" t="s">
        <v>133</v>
      </c>
      <c r="R22" s="101" t="s">
        <v>133</v>
      </c>
      <c r="S22" s="101" t="s">
        <v>133</v>
      </c>
      <c r="T22" s="157" t="s">
        <v>133</v>
      </c>
      <c r="U22" s="157" t="s">
        <v>133</v>
      </c>
      <c r="V22" s="144" t="s">
        <v>133</v>
      </c>
      <c r="W22" s="157" t="s">
        <v>133</v>
      </c>
      <c r="X22" s="157" t="s">
        <v>133</v>
      </c>
      <c r="Y22" s="144" t="s">
        <v>133</v>
      </c>
      <c r="Z22" s="157"/>
      <c r="AA22" s="157"/>
      <c r="AB22" s="144"/>
      <c r="AC22" s="157"/>
      <c r="AD22" s="157"/>
      <c r="AE22" s="144"/>
      <c r="AF22" s="157"/>
      <c r="AG22" s="157"/>
      <c r="AH22" s="144"/>
      <c r="AI22" s="157"/>
      <c r="AJ22" s="157"/>
      <c r="AK22" s="144"/>
      <c r="AL22" s="146">
        <f t="shared" si="0"/>
        <v>0</v>
      </c>
      <c r="AM22" s="147">
        <f t="shared" si="1"/>
        <v>0</v>
      </c>
      <c r="AN22" s="148">
        <f t="shared" si="5"/>
        <v>0</v>
      </c>
      <c r="AO22" s="19">
        <f t="shared" si="2"/>
        <v>0</v>
      </c>
      <c r="AP22" s="11"/>
      <c r="AQ22" s="149">
        <f>(AR22*GPS!$D$3)+(AS22*GPS!$E$3)+(AT22*GPS!$F$3)+(AU22*GPS!$G$3)+(AV22*GPS!$H$3)+(AW22*GPS!$I$3)+(AX22*GPS!$J$3)+(AY22*GPS!$K$3)+(AZ22*GPS!$L$3)+(BA22*GPS!$M$3)+(BB22*GPS!$N$3)+(BC22*GPS!$O$3)+(BD22*GPS!$P$3)+(BE22*GPS!$Q$3)+(BF22*GPS!$R$3)+(BG22*GPS!$S$3)+(BH22*GPS!$T$3)+(BI22*GPS!$U$3)</f>
        <v>0</v>
      </c>
      <c r="AR22" s="150">
        <f t="shared" si="3"/>
        <v>0</v>
      </c>
      <c r="AS22" s="150">
        <f t="shared" si="4"/>
        <v>0</v>
      </c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9"/>
      <c r="BG22" s="79"/>
      <c r="BH22" s="79"/>
      <c r="BI22" s="79"/>
      <c r="BJ22" s="156"/>
      <c r="BK22" s="155"/>
      <c r="BL22" s="153"/>
    </row>
    <row r="23" spans="1:64" ht="13.5" customHeight="1" x14ac:dyDescent="0.15">
      <c r="A23" s="142" t="str">
        <f>IF(NOT(ISBLANK(Attendance!A23)),Attendance!A23,"")</f>
        <v>Hall, Brody P</v>
      </c>
      <c r="B23" s="142">
        <f>IF(NOT(ISBLANK(Attendance!B23)),Attendance!B23,"")</f>
        <v>4774746</v>
      </c>
      <c r="C23" s="143"/>
      <c r="E23" s="202" t="s">
        <v>133</v>
      </c>
      <c r="F23" s="202" t="s">
        <v>133</v>
      </c>
      <c r="G23" s="203" t="s">
        <v>133</v>
      </c>
      <c r="H23" s="202" t="s">
        <v>133</v>
      </c>
      <c r="I23" s="202" t="s">
        <v>133</v>
      </c>
      <c r="J23" s="203" t="s">
        <v>133</v>
      </c>
      <c r="K23" s="157" t="s">
        <v>133</v>
      </c>
      <c r="L23" s="157" t="s">
        <v>133</v>
      </c>
      <c r="M23" s="144" t="s">
        <v>133</v>
      </c>
      <c r="N23" s="157" t="s">
        <v>133</v>
      </c>
      <c r="O23" s="157" t="s">
        <v>133</v>
      </c>
      <c r="P23" s="145" t="s">
        <v>133</v>
      </c>
      <c r="Q23" s="101" t="s">
        <v>133</v>
      </c>
      <c r="R23" s="101" t="s">
        <v>133</v>
      </c>
      <c r="S23" s="101" t="s">
        <v>133</v>
      </c>
      <c r="T23" s="157" t="s">
        <v>133</v>
      </c>
      <c r="U23" s="157" t="s">
        <v>133</v>
      </c>
      <c r="V23" s="144" t="s">
        <v>133</v>
      </c>
      <c r="W23" s="157" t="s">
        <v>133</v>
      </c>
      <c r="X23" s="157" t="s">
        <v>133</v>
      </c>
      <c r="Y23" s="144" t="s">
        <v>133</v>
      </c>
      <c r="Z23" s="157"/>
      <c r="AA23" s="157"/>
      <c r="AB23" s="144"/>
      <c r="AC23" s="157"/>
      <c r="AD23" s="157"/>
      <c r="AE23" s="144"/>
      <c r="AF23" s="157"/>
      <c r="AG23" s="157"/>
      <c r="AH23" s="144"/>
      <c r="AI23" s="157"/>
      <c r="AJ23" s="157"/>
      <c r="AK23" s="144"/>
      <c r="AL23" s="146">
        <f t="shared" si="0"/>
        <v>0</v>
      </c>
      <c r="AM23" s="147">
        <f t="shared" si="1"/>
        <v>0</v>
      </c>
      <c r="AN23" s="148">
        <f t="shared" si="5"/>
        <v>0</v>
      </c>
      <c r="AO23" s="19">
        <f t="shared" si="2"/>
        <v>0</v>
      </c>
      <c r="AP23" s="11"/>
      <c r="AQ23" s="149">
        <f>(AR23*GPS!$D$3)+(AS23*GPS!$E$3)+(AT23*GPS!$F$3)+(AU23*GPS!$G$3)+(AV23*GPS!$H$3)+(AW23*GPS!$I$3)+(AX23*GPS!$J$3)+(AY23*GPS!$K$3)+(AZ23*GPS!$L$3)+(BA23*GPS!$M$3)+(BB23*GPS!$N$3)+(BC23*GPS!$O$3)+(BD23*GPS!$P$3)+(BE23*GPS!$Q$3)+(BF23*GPS!$R$3)+(BG23*GPS!$S$3)+(BH23*GPS!$T$3)+(BI23*GPS!$U$3)</f>
        <v>0</v>
      </c>
      <c r="AR23" s="150">
        <f t="shared" si="3"/>
        <v>0</v>
      </c>
      <c r="AS23" s="150">
        <f t="shared" si="4"/>
        <v>0</v>
      </c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9"/>
      <c r="BG23" s="79"/>
      <c r="BH23" s="79"/>
      <c r="BI23" s="79"/>
      <c r="BJ23" s="156"/>
      <c r="BK23" s="155"/>
      <c r="BL23" s="153"/>
    </row>
    <row r="24" spans="1:64" x14ac:dyDescent="0.15">
      <c r="A24" s="142" t="str">
        <f>IF(NOT(ISBLANK(Attendance!A24)),Attendance!A24,"")</f>
        <v>Helms, Ross C</v>
      </c>
      <c r="B24" s="142">
        <f>IF(NOT(ISBLANK(Attendance!B24)),Attendance!B24,"")</f>
        <v>4745035</v>
      </c>
      <c r="C24" s="143"/>
      <c r="E24" s="202" t="s">
        <v>133</v>
      </c>
      <c r="F24" s="202" t="s">
        <v>133</v>
      </c>
      <c r="G24" s="203" t="s">
        <v>133</v>
      </c>
      <c r="H24" s="202" t="s">
        <v>133</v>
      </c>
      <c r="I24" s="202" t="s">
        <v>133</v>
      </c>
      <c r="J24" s="203" t="s">
        <v>133</v>
      </c>
      <c r="K24" s="157" t="s">
        <v>133</v>
      </c>
      <c r="L24" s="157" t="s">
        <v>133</v>
      </c>
      <c r="M24" s="144" t="s">
        <v>133</v>
      </c>
      <c r="N24" s="157" t="s">
        <v>133</v>
      </c>
      <c r="O24" s="157" t="s">
        <v>133</v>
      </c>
      <c r="P24" s="145" t="s">
        <v>133</v>
      </c>
      <c r="Q24" s="101" t="s">
        <v>133</v>
      </c>
      <c r="R24" s="101" t="s">
        <v>133</v>
      </c>
      <c r="S24" s="101" t="s">
        <v>133</v>
      </c>
      <c r="T24" s="157" t="s">
        <v>133</v>
      </c>
      <c r="U24" s="157" t="s">
        <v>133</v>
      </c>
      <c r="V24" s="144" t="s">
        <v>133</v>
      </c>
      <c r="W24" s="157" t="s">
        <v>133</v>
      </c>
      <c r="X24" s="157" t="s">
        <v>133</v>
      </c>
      <c r="Y24" s="144" t="s">
        <v>133</v>
      </c>
      <c r="Z24" s="157"/>
      <c r="AA24" s="157"/>
      <c r="AB24" s="144"/>
      <c r="AC24" s="157"/>
      <c r="AD24" s="157"/>
      <c r="AE24" s="144"/>
      <c r="AF24" s="157"/>
      <c r="AG24" s="157"/>
      <c r="AH24" s="144"/>
      <c r="AI24" s="157"/>
      <c r="AJ24" s="157"/>
      <c r="AK24" s="144"/>
      <c r="AL24" s="146">
        <f t="shared" si="0"/>
        <v>0</v>
      </c>
      <c r="AM24" s="147">
        <f t="shared" si="1"/>
        <v>0</v>
      </c>
      <c r="AN24" s="148">
        <f t="shared" si="5"/>
        <v>0</v>
      </c>
      <c r="AO24" s="19">
        <f t="shared" si="2"/>
        <v>0</v>
      </c>
      <c r="AP24" s="11"/>
      <c r="AQ24" s="149">
        <f>(AR24*GPS!$D$3)+(AS24*GPS!$E$3)+(AT24*GPS!$F$3)+(AU24*GPS!$G$3)+(AV24*GPS!$H$3)+(AW24*GPS!$I$3)+(AX24*GPS!$J$3)+(AY24*GPS!$K$3)+(AZ24*GPS!$L$3)+(BA24*GPS!$M$3)+(BB24*GPS!$N$3)+(BC24*GPS!$O$3)+(BD24*GPS!$P$3)+(BE24*GPS!$Q$3)+(BF24*GPS!$R$3)+(BG24*GPS!$S$3)+(BH24*GPS!$T$3)+(BI24*GPS!$U$3)</f>
        <v>0</v>
      </c>
      <c r="AR24" s="150">
        <f t="shared" si="3"/>
        <v>0</v>
      </c>
      <c r="AS24" s="150">
        <f t="shared" si="4"/>
        <v>0</v>
      </c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9"/>
      <c r="BG24" s="79"/>
      <c r="BH24" s="79"/>
      <c r="BI24" s="79"/>
      <c r="BJ24" s="156"/>
      <c r="BK24" s="155"/>
      <c r="BL24" s="153"/>
    </row>
    <row r="25" spans="1:64" x14ac:dyDescent="0.15">
      <c r="A25" s="142" t="str">
        <f>IF(NOT(ISBLANK(Attendance!A25)),Attendance!A25,"")</f>
        <v>Henry, Alexander E</v>
      </c>
      <c r="B25" s="142">
        <f>IF(NOT(ISBLANK(Attendance!B25)),Attendance!B25,"")</f>
        <v>4760182</v>
      </c>
      <c r="C25" s="143"/>
      <c r="E25" s="202">
        <v>2</v>
      </c>
      <c r="F25" s="202">
        <v>2</v>
      </c>
      <c r="G25" s="203">
        <v>2</v>
      </c>
      <c r="H25" s="202" t="s">
        <v>133</v>
      </c>
      <c r="I25" s="202" t="s">
        <v>133</v>
      </c>
      <c r="J25" s="203" t="s">
        <v>133</v>
      </c>
      <c r="K25" s="157" t="s">
        <v>133</v>
      </c>
      <c r="L25" s="157" t="s">
        <v>133</v>
      </c>
      <c r="M25" s="144" t="s">
        <v>133</v>
      </c>
      <c r="N25" s="157" t="s">
        <v>133</v>
      </c>
      <c r="O25" s="157" t="s">
        <v>133</v>
      </c>
      <c r="P25" s="145" t="s">
        <v>133</v>
      </c>
      <c r="Q25" s="101" t="s">
        <v>133</v>
      </c>
      <c r="R25" s="101" t="s">
        <v>133</v>
      </c>
      <c r="S25" s="101" t="s">
        <v>133</v>
      </c>
      <c r="T25" s="157" t="s">
        <v>133</v>
      </c>
      <c r="U25" s="157" t="s">
        <v>133</v>
      </c>
      <c r="V25" s="144" t="s">
        <v>133</v>
      </c>
      <c r="W25" s="157" t="s">
        <v>133</v>
      </c>
      <c r="X25" s="157" t="s">
        <v>133</v>
      </c>
      <c r="Y25" s="144" t="s">
        <v>133</v>
      </c>
      <c r="Z25" s="157"/>
      <c r="AA25" s="157"/>
      <c r="AB25" s="144"/>
      <c r="AC25" s="157"/>
      <c r="AD25" s="157"/>
      <c r="AE25" s="144"/>
      <c r="AF25" s="157"/>
      <c r="AG25" s="157"/>
      <c r="AH25" s="144"/>
      <c r="AI25" s="157"/>
      <c r="AJ25" s="157"/>
      <c r="AK25" s="144"/>
      <c r="AL25" s="146">
        <f t="shared" si="0"/>
        <v>6</v>
      </c>
      <c r="AM25" s="147">
        <f t="shared" si="1"/>
        <v>0</v>
      </c>
      <c r="AN25" s="148">
        <f t="shared" si="5"/>
        <v>6</v>
      </c>
      <c r="AO25" s="19">
        <f t="shared" si="2"/>
        <v>0</v>
      </c>
      <c r="AP25" s="11"/>
      <c r="AQ25" s="149">
        <f>(AR25*GPS!$D$3)+(AS25*GPS!$E$3)+(AT25*GPS!$F$3)+(AU25*GPS!$G$3)+(AV25*GPS!$H$3)+(AW25*GPS!$I$3)+(AX25*GPS!$J$3)+(AY25*GPS!$K$3)+(AZ25*GPS!$L$3)+(BA25*GPS!$M$3)+(BB25*GPS!$N$3)+(BC25*GPS!$O$3)+(BD25*GPS!$P$3)+(BE25*GPS!$Q$3)+(BF25*GPS!$R$3)+(BG25*GPS!$S$3)+(BH25*GPS!$T$3)+(BI25*GPS!$U$3)</f>
        <v>15</v>
      </c>
      <c r="AR25" s="150">
        <f t="shared" si="3"/>
        <v>0</v>
      </c>
      <c r="AS25" s="150">
        <f t="shared" si="4"/>
        <v>3</v>
      </c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9"/>
      <c r="BG25" s="79"/>
      <c r="BH25" s="79"/>
      <c r="BI25" s="79"/>
      <c r="BJ25" s="156"/>
      <c r="BK25" s="155"/>
      <c r="BL25" s="153"/>
    </row>
    <row r="26" spans="1:64" x14ac:dyDescent="0.15">
      <c r="A26" s="142" t="str">
        <f>IF(NOT(ISBLANK(Attendance!A26)),Attendance!A26,"")</f>
        <v>Herdy, Rebeca R [BEN]</v>
      </c>
      <c r="B26" s="142">
        <f>IF(NOT(ISBLANK(Attendance!B26)),Attendance!B26,"")</f>
        <v>4747720</v>
      </c>
      <c r="C26" s="143"/>
      <c r="E26" s="202" t="s">
        <v>133</v>
      </c>
      <c r="F26" s="202" t="s">
        <v>133</v>
      </c>
      <c r="G26" s="203" t="s">
        <v>133</v>
      </c>
      <c r="H26" s="202" t="s">
        <v>133</v>
      </c>
      <c r="I26" s="202" t="s">
        <v>133</v>
      </c>
      <c r="J26" s="203" t="s">
        <v>133</v>
      </c>
      <c r="K26" s="157" t="s">
        <v>133</v>
      </c>
      <c r="L26" s="157" t="s">
        <v>133</v>
      </c>
      <c r="M26" s="144" t="s">
        <v>133</v>
      </c>
      <c r="N26" s="157" t="s">
        <v>133</v>
      </c>
      <c r="O26" s="157" t="s">
        <v>133</v>
      </c>
      <c r="P26" s="145" t="s">
        <v>133</v>
      </c>
      <c r="Q26" s="101" t="s">
        <v>133</v>
      </c>
      <c r="R26" s="101" t="s">
        <v>133</v>
      </c>
      <c r="S26" s="101" t="s">
        <v>133</v>
      </c>
      <c r="T26" s="157" t="s">
        <v>133</v>
      </c>
      <c r="U26" s="157" t="s">
        <v>133</v>
      </c>
      <c r="V26" s="144" t="s">
        <v>133</v>
      </c>
      <c r="W26" s="157" t="s">
        <v>133</v>
      </c>
      <c r="X26" s="157" t="s">
        <v>133</v>
      </c>
      <c r="Y26" s="144" t="s">
        <v>133</v>
      </c>
      <c r="Z26" s="157"/>
      <c r="AA26" s="157"/>
      <c r="AB26" s="144"/>
      <c r="AC26" s="157"/>
      <c r="AD26" s="157"/>
      <c r="AE26" s="144"/>
      <c r="AF26" s="157"/>
      <c r="AG26" s="157"/>
      <c r="AH26" s="144"/>
      <c r="AI26" s="157"/>
      <c r="AJ26" s="157"/>
      <c r="AK26" s="144"/>
      <c r="AL26" s="146">
        <f t="shared" si="0"/>
        <v>0</v>
      </c>
      <c r="AM26" s="147">
        <f t="shared" si="1"/>
        <v>0</v>
      </c>
      <c r="AN26" s="148">
        <f t="shared" si="5"/>
        <v>0</v>
      </c>
      <c r="AO26" s="19">
        <f t="shared" si="2"/>
        <v>0</v>
      </c>
      <c r="AP26" s="11"/>
      <c r="AQ26" s="149">
        <f>(AR26*GPS!$D$3)+(AS26*GPS!$E$3)+(AT26*GPS!$F$3)+(AU26*GPS!$G$3)+(AV26*GPS!$H$3)+(AW26*GPS!$I$3)+(AX26*GPS!$J$3)+(AY26*GPS!$K$3)+(AZ26*GPS!$L$3)+(BA26*GPS!$M$3)+(BB26*GPS!$N$3)+(BC26*GPS!$O$3)+(BD26*GPS!$P$3)+(BE26*GPS!$Q$3)+(BF26*GPS!$R$3)+(BG26*GPS!$S$3)+(BH26*GPS!$T$3)+(BI26*GPS!$U$3)</f>
        <v>0</v>
      </c>
      <c r="AR26" s="150">
        <f t="shared" si="3"/>
        <v>0</v>
      </c>
      <c r="AS26" s="150">
        <f t="shared" si="4"/>
        <v>0</v>
      </c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9"/>
      <c r="BG26" s="79"/>
      <c r="BH26" s="79"/>
      <c r="BI26" s="79"/>
      <c r="BJ26" s="156"/>
      <c r="BK26" s="155"/>
      <c r="BL26" s="153"/>
    </row>
    <row r="27" spans="1:64" x14ac:dyDescent="0.15">
      <c r="A27" s="142" t="str">
        <f>IF(NOT(ISBLANK(Attendance!A27)),Attendance!A27,"")</f>
        <v>Hill, Chandler</v>
      </c>
      <c r="B27" s="142">
        <f>IF(NOT(ISBLANK(Attendance!B27)),Attendance!B27,"")</f>
        <v>4775037</v>
      </c>
      <c r="C27" s="143"/>
      <c r="E27" s="202">
        <v>2</v>
      </c>
      <c r="F27" s="202">
        <v>2</v>
      </c>
      <c r="G27" s="203">
        <v>2</v>
      </c>
      <c r="H27" s="202" t="s">
        <v>133</v>
      </c>
      <c r="I27" s="202" t="s">
        <v>133</v>
      </c>
      <c r="J27" s="203" t="s">
        <v>133</v>
      </c>
      <c r="K27" s="157" t="s">
        <v>133</v>
      </c>
      <c r="L27" s="157" t="s">
        <v>133</v>
      </c>
      <c r="M27" s="144" t="s">
        <v>133</v>
      </c>
      <c r="N27" s="157" t="s">
        <v>133</v>
      </c>
      <c r="O27" s="157" t="s">
        <v>133</v>
      </c>
      <c r="P27" s="145" t="s">
        <v>133</v>
      </c>
      <c r="Q27" s="101" t="s">
        <v>133</v>
      </c>
      <c r="R27" s="101" t="s">
        <v>133</v>
      </c>
      <c r="S27" s="101" t="s">
        <v>133</v>
      </c>
      <c r="T27" s="157" t="s">
        <v>133</v>
      </c>
      <c r="U27" s="157" t="s">
        <v>133</v>
      </c>
      <c r="V27" s="144" t="s">
        <v>133</v>
      </c>
      <c r="W27" s="157" t="s">
        <v>133</v>
      </c>
      <c r="X27" s="157" t="s">
        <v>133</v>
      </c>
      <c r="Y27" s="144" t="s">
        <v>133</v>
      </c>
      <c r="Z27" s="157"/>
      <c r="AA27" s="157"/>
      <c r="AB27" s="144"/>
      <c r="AC27" s="157"/>
      <c r="AD27" s="157"/>
      <c r="AE27" s="144"/>
      <c r="AF27" s="157"/>
      <c r="AG27" s="157"/>
      <c r="AH27" s="144"/>
      <c r="AI27" s="157"/>
      <c r="AJ27" s="157"/>
      <c r="AK27" s="144"/>
      <c r="AL27" s="146">
        <f t="shared" ref="AL27:AL76" si="6">SUMIF(E27:AK27,2)</f>
        <v>6</v>
      </c>
      <c r="AM27" s="147">
        <f t="shared" ref="AM27:AM76" si="7">COUNTIF(E27:AK27,"E")*2</f>
        <v>0</v>
      </c>
      <c r="AN27" s="148">
        <f t="shared" ref="AN27:AN76" si="8">SUM(AL27:AM27)</f>
        <v>6</v>
      </c>
      <c r="AO27" s="19">
        <f t="shared" ref="AO27:AO76" si="9">COUNTIF(E27:AK27,"T")</f>
        <v>0</v>
      </c>
      <c r="AP27" s="11"/>
      <c r="AQ27" s="149">
        <f>(AR27*GPS!$D$3)+(AS27*GPS!$E$3)+(AT27*GPS!$F$3)+(AU27*GPS!$G$3)+(AV27*GPS!$H$3)+(AW27*GPS!$I$3)+(AX27*GPS!$J$3)+(AY27*GPS!$K$3)+(AZ27*GPS!$L$3)+(BA27*GPS!$M$3)+(BB27*GPS!$N$3)+(BC27*GPS!$O$3)+(BD27*GPS!$P$3)+(BE27*GPS!$Q$3)+(BF27*GPS!$R$3)+(BG27*GPS!$S$3)+(BH27*GPS!$T$3)+(BI27*GPS!$U$3)</f>
        <v>15</v>
      </c>
      <c r="AR27" s="150">
        <f t="shared" ref="AR27:AR76" si="10">COUNTIF(E27:AK27,"T")</f>
        <v>0</v>
      </c>
      <c r="AS27" s="150">
        <f t="shared" ref="AS27:AS76" si="11">COUNTIF(E27:AK27,2)</f>
        <v>3</v>
      </c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9"/>
      <c r="BG27" s="79"/>
      <c r="BH27" s="79"/>
      <c r="BI27" s="79"/>
      <c r="BJ27" s="156"/>
      <c r="BK27" s="155"/>
      <c r="BL27" s="153"/>
    </row>
    <row r="28" spans="1:64" x14ac:dyDescent="0.15">
      <c r="A28" s="142" t="str">
        <f>IF(NOT(ISBLANK(Attendance!A28)),Attendance!A28,"")</f>
        <v>Hughes, David R</v>
      </c>
      <c r="B28" s="142">
        <f>IF(NOT(ISBLANK(Attendance!B28)),Attendance!B28,"")</f>
        <v>4750786</v>
      </c>
      <c r="C28" s="143"/>
      <c r="E28" s="202" t="s">
        <v>133</v>
      </c>
      <c r="F28" s="202" t="s">
        <v>133</v>
      </c>
      <c r="G28" s="203" t="s">
        <v>133</v>
      </c>
      <c r="H28" s="202" t="s">
        <v>133</v>
      </c>
      <c r="I28" s="202" t="s">
        <v>133</v>
      </c>
      <c r="J28" s="203" t="s">
        <v>133</v>
      </c>
      <c r="K28" s="157" t="s">
        <v>133</v>
      </c>
      <c r="L28" s="157" t="s">
        <v>133</v>
      </c>
      <c r="M28" s="144" t="s">
        <v>133</v>
      </c>
      <c r="N28" s="157" t="s">
        <v>133</v>
      </c>
      <c r="O28" s="157" t="s">
        <v>133</v>
      </c>
      <c r="P28" s="145" t="s">
        <v>133</v>
      </c>
      <c r="Q28" s="101" t="s">
        <v>133</v>
      </c>
      <c r="R28" s="101" t="s">
        <v>133</v>
      </c>
      <c r="S28" s="101" t="s">
        <v>133</v>
      </c>
      <c r="T28" s="157" t="s">
        <v>133</v>
      </c>
      <c r="U28" s="157" t="s">
        <v>133</v>
      </c>
      <c r="V28" s="144" t="s">
        <v>133</v>
      </c>
      <c r="W28" s="157" t="s">
        <v>133</v>
      </c>
      <c r="X28" s="157" t="s">
        <v>133</v>
      </c>
      <c r="Y28" s="144" t="s">
        <v>133</v>
      </c>
      <c r="Z28" s="157"/>
      <c r="AA28" s="157"/>
      <c r="AB28" s="144"/>
      <c r="AC28" s="157"/>
      <c r="AD28" s="157"/>
      <c r="AE28" s="144"/>
      <c r="AF28" s="157"/>
      <c r="AG28" s="157"/>
      <c r="AH28" s="144"/>
      <c r="AI28" s="157"/>
      <c r="AJ28" s="157"/>
      <c r="AK28" s="144"/>
      <c r="AL28" s="146">
        <f t="shared" si="6"/>
        <v>0</v>
      </c>
      <c r="AM28" s="147">
        <f t="shared" si="7"/>
        <v>0</v>
      </c>
      <c r="AN28" s="148">
        <f t="shared" si="8"/>
        <v>0</v>
      </c>
      <c r="AO28" s="19">
        <f t="shared" si="9"/>
        <v>0</v>
      </c>
      <c r="AP28" s="11"/>
      <c r="AQ28" s="149">
        <f>(AR28*GPS!$D$3)+(AS28*GPS!$E$3)+(AT28*GPS!$F$3)+(AU28*GPS!$G$3)+(AV28*GPS!$H$3)+(AW28*GPS!$I$3)+(AX28*GPS!$J$3)+(AY28*GPS!$K$3)+(AZ28*GPS!$L$3)+(BA28*GPS!$M$3)+(BB28*GPS!$N$3)+(BC28*GPS!$O$3)+(BD28*GPS!$P$3)+(BE28*GPS!$Q$3)+(BF28*GPS!$R$3)+(BG28*GPS!$S$3)+(BH28*GPS!$T$3)+(BI28*GPS!$U$3)</f>
        <v>0</v>
      </c>
      <c r="AR28" s="150">
        <f t="shared" si="10"/>
        <v>0</v>
      </c>
      <c r="AS28" s="150">
        <f t="shared" si="11"/>
        <v>0</v>
      </c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9"/>
      <c r="BG28" s="79"/>
      <c r="BH28" s="79"/>
      <c r="BI28" s="79"/>
      <c r="BJ28" s="156"/>
      <c r="BK28" s="155"/>
      <c r="BL28" s="153"/>
    </row>
    <row r="29" spans="1:64" x14ac:dyDescent="0.15">
      <c r="A29" s="142" t="str">
        <f>IF(NOT(ISBLANK(Attendance!A29)),Attendance!A29,"")</f>
        <v>Jaramillo, Jennifer </v>
      </c>
      <c r="B29" s="142">
        <f>IF(NOT(ISBLANK(Attendance!B29)),Attendance!B29,"")</f>
        <v>4782746</v>
      </c>
      <c r="C29" s="143"/>
      <c r="E29" s="202" t="s">
        <v>133</v>
      </c>
      <c r="F29" s="202" t="s">
        <v>133</v>
      </c>
      <c r="G29" s="203" t="s">
        <v>133</v>
      </c>
      <c r="H29" s="202" t="s">
        <v>133</v>
      </c>
      <c r="I29" s="202" t="s">
        <v>133</v>
      </c>
      <c r="J29" s="203" t="s">
        <v>133</v>
      </c>
      <c r="K29" s="157" t="s">
        <v>133</v>
      </c>
      <c r="L29" s="157" t="s">
        <v>133</v>
      </c>
      <c r="M29" s="144" t="s">
        <v>133</v>
      </c>
      <c r="N29" s="157" t="s">
        <v>133</v>
      </c>
      <c r="O29" s="157" t="s">
        <v>133</v>
      </c>
      <c r="P29" s="145" t="s">
        <v>133</v>
      </c>
      <c r="Q29" s="101" t="s">
        <v>133</v>
      </c>
      <c r="R29" s="101" t="s">
        <v>133</v>
      </c>
      <c r="S29" s="101" t="s">
        <v>133</v>
      </c>
      <c r="T29" s="157" t="s">
        <v>133</v>
      </c>
      <c r="U29" s="157" t="s">
        <v>133</v>
      </c>
      <c r="V29" s="144" t="s">
        <v>133</v>
      </c>
      <c r="W29" s="157" t="s">
        <v>133</v>
      </c>
      <c r="X29" s="157" t="s">
        <v>133</v>
      </c>
      <c r="Y29" s="144" t="s">
        <v>133</v>
      </c>
      <c r="Z29" s="157"/>
      <c r="AA29" s="157"/>
      <c r="AB29" s="144"/>
      <c r="AC29" s="157"/>
      <c r="AD29" s="157"/>
      <c r="AE29" s="144"/>
      <c r="AF29" s="157"/>
      <c r="AG29" s="157"/>
      <c r="AH29" s="144"/>
      <c r="AI29" s="157"/>
      <c r="AJ29" s="157"/>
      <c r="AK29" s="144"/>
      <c r="AL29" s="146">
        <f t="shared" si="6"/>
        <v>0</v>
      </c>
      <c r="AM29" s="147">
        <f t="shared" si="7"/>
        <v>0</v>
      </c>
      <c r="AN29" s="148">
        <f t="shared" si="8"/>
        <v>0</v>
      </c>
      <c r="AO29" s="19">
        <f t="shared" si="9"/>
        <v>0</v>
      </c>
      <c r="AP29" s="11"/>
      <c r="AQ29" s="149">
        <f>(AR29*GPS!$D$3)+(AS29*GPS!$E$3)+(AT29*GPS!$F$3)+(AU29*GPS!$G$3)+(AV29*GPS!$H$3)+(AW29*GPS!$I$3)+(AX29*GPS!$J$3)+(AY29*GPS!$K$3)+(AZ29*GPS!$L$3)+(BA29*GPS!$M$3)+(BB29*GPS!$N$3)+(BC29*GPS!$O$3)+(BD29*GPS!$P$3)+(BE29*GPS!$Q$3)+(BF29*GPS!$R$3)+(BG29*GPS!$S$3)+(BH29*GPS!$T$3)+(BI29*GPS!$U$3)</f>
        <v>0</v>
      </c>
      <c r="AR29" s="150">
        <f t="shared" si="10"/>
        <v>0</v>
      </c>
      <c r="AS29" s="150">
        <f t="shared" si="11"/>
        <v>0</v>
      </c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9"/>
      <c r="BG29" s="79"/>
      <c r="BH29" s="79"/>
      <c r="BI29" s="79"/>
      <c r="BJ29" s="156"/>
      <c r="BK29" s="155"/>
      <c r="BL29" s="153"/>
    </row>
    <row r="30" spans="1:64" x14ac:dyDescent="0.15">
      <c r="A30" s="142" t="str">
        <f>IF(NOT(ISBLANK(Attendance!A30)),Attendance!A30,"")</f>
        <v>Jenkins, Michael J</v>
      </c>
      <c r="B30" s="142">
        <f>IF(NOT(ISBLANK(Attendance!B30)),Attendance!B30,"")</f>
        <v>4771494</v>
      </c>
      <c r="C30" s="143"/>
      <c r="E30" s="202" t="s">
        <v>133</v>
      </c>
      <c r="F30" s="202" t="s">
        <v>133</v>
      </c>
      <c r="G30" s="203" t="s">
        <v>133</v>
      </c>
      <c r="H30" s="202" t="s">
        <v>133</v>
      </c>
      <c r="I30" s="202" t="s">
        <v>133</v>
      </c>
      <c r="J30" s="203" t="s">
        <v>133</v>
      </c>
      <c r="K30" s="157" t="s">
        <v>133</v>
      </c>
      <c r="L30" s="157" t="s">
        <v>133</v>
      </c>
      <c r="M30" s="144" t="s">
        <v>133</v>
      </c>
      <c r="N30" s="157" t="s">
        <v>133</v>
      </c>
      <c r="O30" s="157" t="s">
        <v>133</v>
      </c>
      <c r="P30" s="145" t="s">
        <v>133</v>
      </c>
      <c r="Q30" s="101" t="s">
        <v>133</v>
      </c>
      <c r="R30" s="101" t="s">
        <v>133</v>
      </c>
      <c r="S30" s="101" t="s">
        <v>133</v>
      </c>
      <c r="T30" s="157" t="s">
        <v>133</v>
      </c>
      <c r="U30" s="157" t="s">
        <v>133</v>
      </c>
      <c r="V30" s="144" t="s">
        <v>133</v>
      </c>
      <c r="W30" s="157" t="s">
        <v>133</v>
      </c>
      <c r="X30" s="157" t="s">
        <v>133</v>
      </c>
      <c r="Y30" s="144" t="s">
        <v>133</v>
      </c>
      <c r="Z30" s="157"/>
      <c r="AA30" s="157"/>
      <c r="AB30" s="144"/>
      <c r="AC30" s="157"/>
      <c r="AD30" s="157"/>
      <c r="AE30" s="144"/>
      <c r="AF30" s="157"/>
      <c r="AG30" s="157"/>
      <c r="AH30" s="144"/>
      <c r="AI30" s="157"/>
      <c r="AJ30" s="157"/>
      <c r="AK30" s="144"/>
      <c r="AL30" s="146">
        <f t="shared" si="6"/>
        <v>0</v>
      </c>
      <c r="AM30" s="147">
        <f t="shared" si="7"/>
        <v>0</v>
      </c>
      <c r="AN30" s="148">
        <f t="shared" si="8"/>
        <v>0</v>
      </c>
      <c r="AO30" s="19">
        <f t="shared" si="9"/>
        <v>0</v>
      </c>
      <c r="AP30" s="11"/>
      <c r="AQ30" s="149">
        <f>(AR30*GPS!$D$3)+(AS30*GPS!$E$3)+(AT30*GPS!$F$3)+(AU30*GPS!$G$3)+(AV30*GPS!$H$3)+(AW30*GPS!$I$3)+(AX30*GPS!$J$3)+(AY30*GPS!$K$3)+(AZ30*GPS!$L$3)+(BA30*GPS!$M$3)+(BB30*GPS!$N$3)+(BC30*GPS!$O$3)+(BD30*GPS!$P$3)+(BE30*GPS!$Q$3)+(BF30*GPS!$R$3)+(BG30*GPS!$S$3)+(BH30*GPS!$T$3)+(BI30*GPS!$U$3)</f>
        <v>0</v>
      </c>
      <c r="AR30" s="150">
        <f t="shared" si="10"/>
        <v>0</v>
      </c>
      <c r="AS30" s="150">
        <f t="shared" si="11"/>
        <v>0</v>
      </c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9"/>
      <c r="BG30" s="79"/>
      <c r="BH30" s="79"/>
      <c r="BI30" s="79"/>
      <c r="BJ30" s="156"/>
      <c r="BK30" s="155"/>
      <c r="BL30" s="153"/>
    </row>
    <row r="31" spans="1:64" x14ac:dyDescent="0.15">
      <c r="A31" s="142" t="str">
        <f>IF(NOT(ISBLANK(Attendance!A31)),Attendance!A31,"")</f>
        <v>Jones, Joshua P</v>
      </c>
      <c r="B31" s="142">
        <f>IF(NOT(ISBLANK(Attendance!B31)),Attendance!B31,"")</f>
        <v>4656478</v>
      </c>
      <c r="C31" s="143"/>
      <c r="E31" s="202">
        <v>2</v>
      </c>
      <c r="F31" s="202">
        <v>2</v>
      </c>
      <c r="G31" s="203">
        <v>2</v>
      </c>
      <c r="H31" s="202">
        <v>2</v>
      </c>
      <c r="I31" s="202">
        <v>2</v>
      </c>
      <c r="J31" s="203">
        <v>2</v>
      </c>
      <c r="K31" s="157">
        <v>2</v>
      </c>
      <c r="L31" s="157">
        <v>2</v>
      </c>
      <c r="M31" s="144">
        <v>2</v>
      </c>
      <c r="N31" s="157">
        <v>2</v>
      </c>
      <c r="O31" s="157">
        <v>2</v>
      </c>
      <c r="P31" s="144">
        <v>2</v>
      </c>
      <c r="Q31" s="157">
        <v>2</v>
      </c>
      <c r="R31" s="157">
        <v>2</v>
      </c>
      <c r="S31" s="144">
        <v>2</v>
      </c>
      <c r="T31" s="157">
        <v>2</v>
      </c>
      <c r="U31" s="157">
        <v>2</v>
      </c>
      <c r="V31" s="144">
        <v>2</v>
      </c>
      <c r="W31" s="157">
        <v>2</v>
      </c>
      <c r="X31" s="157">
        <v>2</v>
      </c>
      <c r="Y31" s="144">
        <v>2</v>
      </c>
      <c r="Z31" s="157">
        <v>2</v>
      </c>
      <c r="AA31" s="157">
        <v>2</v>
      </c>
      <c r="AB31" s="144">
        <v>2</v>
      </c>
      <c r="AC31" s="157">
        <v>2</v>
      </c>
      <c r="AD31" s="157">
        <v>2</v>
      </c>
      <c r="AE31" s="144">
        <v>2</v>
      </c>
      <c r="AF31" s="157">
        <v>2</v>
      </c>
      <c r="AG31" s="157">
        <v>2</v>
      </c>
      <c r="AH31" s="144">
        <v>2</v>
      </c>
      <c r="AI31" s="157">
        <v>2</v>
      </c>
      <c r="AJ31" s="157">
        <v>2</v>
      </c>
      <c r="AK31" s="144">
        <v>2</v>
      </c>
      <c r="AL31" s="146">
        <f t="shared" si="6"/>
        <v>66</v>
      </c>
      <c r="AM31" s="147">
        <f t="shared" si="7"/>
        <v>0</v>
      </c>
      <c r="AN31" s="148">
        <f t="shared" si="8"/>
        <v>66</v>
      </c>
      <c r="AO31" s="19">
        <f t="shared" si="9"/>
        <v>0</v>
      </c>
      <c r="AP31" s="11"/>
      <c r="AQ31" s="149">
        <f>(AR31*GPS!$D$3)+(AS31*GPS!$E$3)+(AT31*GPS!$F$3)+(AU31*GPS!$G$3)+(AV31*GPS!$H$3)+(AW31*GPS!$I$3)+(AX31*GPS!$J$3)+(AY31*GPS!$K$3)+(AZ31*GPS!$L$3)+(BA31*GPS!$M$3)+(BB31*GPS!$N$3)+(BC31*GPS!$O$3)+(BD31*GPS!$P$3)+(BE31*GPS!$Q$3)+(BF31*GPS!$R$3)+(BG31*GPS!$S$3)+(BH31*GPS!$T$3)+(BI31*GPS!$U$3)</f>
        <v>165</v>
      </c>
      <c r="AR31" s="150">
        <f t="shared" si="10"/>
        <v>0</v>
      </c>
      <c r="AS31" s="150">
        <f t="shared" si="11"/>
        <v>33</v>
      </c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9"/>
      <c r="BG31" s="79"/>
      <c r="BH31" s="79"/>
      <c r="BI31" s="79"/>
      <c r="BJ31" s="156"/>
      <c r="BK31" s="155"/>
      <c r="BL31" s="153"/>
    </row>
    <row r="32" spans="1:64" x14ac:dyDescent="0.15">
      <c r="A32" s="142" t="str">
        <f>IF(NOT(ISBLANK(Attendance!A32)),Attendance!A32,"")</f>
        <v>Juliano, Amanda A</v>
      </c>
      <c r="B32" s="142">
        <f>IF(NOT(ISBLANK(Attendance!B32)),Attendance!B32,"")</f>
        <v>4739471</v>
      </c>
      <c r="C32" s="143"/>
      <c r="E32" s="202" t="s">
        <v>133</v>
      </c>
      <c r="F32" s="202" t="s">
        <v>133</v>
      </c>
      <c r="G32" s="203" t="s">
        <v>133</v>
      </c>
      <c r="H32" s="202" t="s">
        <v>133</v>
      </c>
      <c r="I32" s="202" t="s">
        <v>133</v>
      </c>
      <c r="J32" s="203" t="s">
        <v>133</v>
      </c>
      <c r="K32" s="157" t="s">
        <v>133</v>
      </c>
      <c r="L32" s="157" t="s">
        <v>133</v>
      </c>
      <c r="M32" s="144" t="s">
        <v>133</v>
      </c>
      <c r="N32" s="157" t="s">
        <v>133</v>
      </c>
      <c r="O32" s="157" t="s">
        <v>133</v>
      </c>
      <c r="P32" s="144" t="s">
        <v>133</v>
      </c>
      <c r="Q32" s="157" t="s">
        <v>133</v>
      </c>
      <c r="R32" s="157" t="s">
        <v>133</v>
      </c>
      <c r="S32" s="157" t="s">
        <v>133</v>
      </c>
      <c r="T32" s="157" t="s">
        <v>133</v>
      </c>
      <c r="U32" s="157" t="s">
        <v>133</v>
      </c>
      <c r="V32" s="144" t="s">
        <v>133</v>
      </c>
      <c r="W32" s="157" t="s">
        <v>133</v>
      </c>
      <c r="X32" s="157" t="s">
        <v>133</v>
      </c>
      <c r="Y32" s="144" t="s">
        <v>133</v>
      </c>
      <c r="Z32" s="157"/>
      <c r="AA32" s="157"/>
      <c r="AB32" s="144"/>
      <c r="AC32" s="157"/>
      <c r="AD32" s="157"/>
      <c r="AE32" s="144"/>
      <c r="AF32" s="157"/>
      <c r="AG32" s="157"/>
      <c r="AH32" s="144"/>
      <c r="AI32" s="157"/>
      <c r="AJ32" s="157"/>
      <c r="AK32" s="144"/>
      <c r="AL32" s="146">
        <f t="shared" si="6"/>
        <v>0</v>
      </c>
      <c r="AM32" s="147">
        <f t="shared" si="7"/>
        <v>0</v>
      </c>
      <c r="AN32" s="148">
        <f t="shared" si="8"/>
        <v>0</v>
      </c>
      <c r="AO32" s="19">
        <f t="shared" si="9"/>
        <v>0</v>
      </c>
      <c r="AP32" s="11"/>
      <c r="AQ32" s="149">
        <f>(AR32*GPS!$D$3)+(AS32*GPS!$E$3)+(AT32*GPS!$F$3)+(AU32*GPS!$G$3)+(AV32*GPS!$H$3)+(AW32*GPS!$I$3)+(AX32*GPS!$J$3)+(AY32*GPS!$K$3)+(AZ32*GPS!$L$3)+(BA32*GPS!$M$3)+(BB32*GPS!$N$3)+(BC32*GPS!$O$3)+(BD32*GPS!$P$3)+(BE32*GPS!$Q$3)+(BF32*GPS!$R$3)+(BG32*GPS!$S$3)+(BH32*GPS!$T$3)+(BI32*GPS!$U$3)</f>
        <v>0</v>
      </c>
      <c r="AR32" s="150">
        <f t="shared" si="10"/>
        <v>0</v>
      </c>
      <c r="AS32" s="150">
        <f t="shared" si="11"/>
        <v>0</v>
      </c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9"/>
      <c r="BG32" s="79"/>
      <c r="BH32" s="79"/>
      <c r="BI32" s="79"/>
      <c r="BJ32" s="156"/>
      <c r="BK32" s="155"/>
      <c r="BL32" s="153"/>
    </row>
    <row r="33" spans="1:64" x14ac:dyDescent="0.15">
      <c r="A33" s="142" t="str">
        <f>IF(NOT(ISBLANK(Attendance!A33)),Attendance!A33,"")</f>
        <v>Karadsheh, Rasheed M [JOEL]</v>
      </c>
      <c r="B33" s="142">
        <f>IF(NOT(ISBLANK(Attendance!B33)),Attendance!B33,"")</f>
        <v>4751232</v>
      </c>
      <c r="C33" s="143"/>
      <c r="E33" s="202">
        <v>2</v>
      </c>
      <c r="F33" s="202">
        <v>2</v>
      </c>
      <c r="G33" s="203">
        <v>2</v>
      </c>
      <c r="H33" s="202" t="s">
        <v>133</v>
      </c>
      <c r="I33" s="202" t="s">
        <v>133</v>
      </c>
      <c r="J33" s="203" t="s">
        <v>133</v>
      </c>
      <c r="K33" s="157" t="s">
        <v>133</v>
      </c>
      <c r="L33" s="157" t="s">
        <v>133</v>
      </c>
      <c r="M33" s="144" t="s">
        <v>133</v>
      </c>
      <c r="N33" s="157" t="s">
        <v>133</v>
      </c>
      <c r="O33" s="157" t="s">
        <v>133</v>
      </c>
      <c r="P33" s="144" t="s">
        <v>133</v>
      </c>
      <c r="Q33" s="157" t="s">
        <v>133</v>
      </c>
      <c r="R33" s="157" t="s">
        <v>133</v>
      </c>
      <c r="S33" s="157" t="s">
        <v>133</v>
      </c>
      <c r="T33" s="157" t="s">
        <v>133</v>
      </c>
      <c r="U33" s="157" t="s">
        <v>133</v>
      </c>
      <c r="V33" s="144" t="s">
        <v>133</v>
      </c>
      <c r="W33" s="157" t="s">
        <v>133</v>
      </c>
      <c r="X33" s="157" t="s">
        <v>133</v>
      </c>
      <c r="Y33" s="144" t="s">
        <v>133</v>
      </c>
      <c r="Z33" s="157"/>
      <c r="AA33" s="157"/>
      <c r="AB33" s="144"/>
      <c r="AC33" s="157"/>
      <c r="AD33" s="157"/>
      <c r="AE33" s="144"/>
      <c r="AF33" s="157"/>
      <c r="AG33" s="157"/>
      <c r="AH33" s="144"/>
      <c r="AI33" s="157"/>
      <c r="AJ33" s="157"/>
      <c r="AK33" s="144"/>
      <c r="AL33" s="146">
        <f t="shared" si="6"/>
        <v>6</v>
      </c>
      <c r="AM33" s="147">
        <f t="shared" si="7"/>
        <v>0</v>
      </c>
      <c r="AN33" s="148">
        <f t="shared" si="8"/>
        <v>6</v>
      </c>
      <c r="AO33" s="19">
        <f t="shared" si="9"/>
        <v>0</v>
      </c>
      <c r="AP33" s="11"/>
      <c r="AQ33" s="149">
        <f>(AR33*GPS!$D$3)+(AS33*GPS!$E$3)+(AT33*GPS!$F$3)+(AU33*GPS!$G$3)+(AV33*GPS!$H$3)+(AW33*GPS!$I$3)+(AX33*GPS!$J$3)+(AY33*GPS!$K$3)+(AZ33*GPS!$L$3)+(BA33*GPS!$M$3)+(BB33*GPS!$N$3)+(BC33*GPS!$O$3)+(BD33*GPS!$P$3)+(BE33*GPS!$Q$3)+(BF33*GPS!$R$3)+(BG33*GPS!$S$3)+(BH33*GPS!$T$3)+(BI33*GPS!$U$3)</f>
        <v>15</v>
      </c>
      <c r="AR33" s="150">
        <f t="shared" si="10"/>
        <v>0</v>
      </c>
      <c r="AS33" s="150">
        <f t="shared" si="11"/>
        <v>3</v>
      </c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9"/>
      <c r="BG33" s="79"/>
      <c r="BH33" s="79"/>
      <c r="BI33" s="79"/>
      <c r="BJ33" s="156"/>
      <c r="BK33" s="155"/>
      <c r="BL33" s="153"/>
    </row>
    <row r="34" spans="1:64" x14ac:dyDescent="0.15">
      <c r="A34" s="142" t="str">
        <f>IF(NOT(ISBLANK(Attendance!A34)),Attendance!A34,"")</f>
        <v>Khalil, Kristi L [NATE]</v>
      </c>
      <c r="B34" s="142">
        <f>IF(NOT(ISBLANK(Attendance!B34)),Attendance!B34,"")</f>
        <v>4740429</v>
      </c>
      <c r="C34" s="143"/>
      <c r="E34" s="202" t="s">
        <v>133</v>
      </c>
      <c r="F34" s="202" t="s">
        <v>133</v>
      </c>
      <c r="G34" s="203" t="s">
        <v>133</v>
      </c>
      <c r="H34" s="202" t="s">
        <v>133</v>
      </c>
      <c r="I34" s="202" t="s">
        <v>133</v>
      </c>
      <c r="J34" s="203" t="s">
        <v>133</v>
      </c>
      <c r="K34" s="157" t="s">
        <v>133</v>
      </c>
      <c r="L34" s="157" t="s">
        <v>133</v>
      </c>
      <c r="M34" s="144" t="s">
        <v>133</v>
      </c>
      <c r="N34" s="157" t="s">
        <v>133</v>
      </c>
      <c r="O34" s="157" t="s">
        <v>133</v>
      </c>
      <c r="P34" s="144" t="s">
        <v>133</v>
      </c>
      <c r="Q34" s="157" t="s">
        <v>133</v>
      </c>
      <c r="R34" s="157" t="s">
        <v>133</v>
      </c>
      <c r="S34" s="157" t="s">
        <v>133</v>
      </c>
      <c r="T34" s="157" t="s">
        <v>133</v>
      </c>
      <c r="U34" s="157" t="s">
        <v>133</v>
      </c>
      <c r="V34" s="144" t="s">
        <v>133</v>
      </c>
      <c r="W34" s="157" t="s">
        <v>133</v>
      </c>
      <c r="X34" s="157" t="s">
        <v>133</v>
      </c>
      <c r="Y34" s="144" t="s">
        <v>133</v>
      </c>
      <c r="Z34" s="157"/>
      <c r="AA34" s="157"/>
      <c r="AB34" s="144"/>
      <c r="AC34" s="157"/>
      <c r="AD34" s="157"/>
      <c r="AE34" s="144"/>
      <c r="AF34" s="157"/>
      <c r="AG34" s="157"/>
      <c r="AH34" s="144"/>
      <c r="AI34" s="157"/>
      <c r="AJ34" s="157"/>
      <c r="AK34" s="144"/>
      <c r="AL34" s="146">
        <f t="shared" si="6"/>
        <v>0</v>
      </c>
      <c r="AM34" s="147">
        <f t="shared" si="7"/>
        <v>0</v>
      </c>
      <c r="AN34" s="148">
        <f t="shared" si="8"/>
        <v>0</v>
      </c>
      <c r="AO34" s="19">
        <f t="shared" si="9"/>
        <v>0</v>
      </c>
      <c r="AP34" s="11"/>
      <c r="AQ34" s="149">
        <f>(AR34*GPS!$D$3)+(AS34*GPS!$E$3)+(AT34*GPS!$F$3)+(AU34*GPS!$G$3)+(AV34*GPS!$H$3)+(AW34*GPS!$I$3)+(AX34*GPS!$J$3)+(AY34*GPS!$K$3)+(AZ34*GPS!$L$3)+(BA34*GPS!$M$3)+(BB34*GPS!$N$3)+(BC34*GPS!$O$3)+(BD34*GPS!$P$3)+(BE34*GPS!$Q$3)+(BF34*GPS!$R$3)+(BG34*GPS!$S$3)+(BH34*GPS!$T$3)+(BI34*GPS!$U$3)</f>
        <v>0</v>
      </c>
      <c r="AR34" s="150">
        <f t="shared" si="10"/>
        <v>0</v>
      </c>
      <c r="AS34" s="150">
        <f t="shared" si="11"/>
        <v>0</v>
      </c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9"/>
      <c r="BG34" s="79"/>
      <c r="BH34" s="79"/>
      <c r="BI34" s="79"/>
      <c r="BJ34" s="156"/>
      <c r="BK34" s="155"/>
      <c r="BL34" s="153"/>
    </row>
    <row r="35" spans="1:64" x14ac:dyDescent="0.15">
      <c r="A35" s="142" t="str">
        <f>IF(NOT(ISBLANK(Attendance!A35)),Attendance!A35,"")</f>
        <v>Krumenacker, Raymond A</v>
      </c>
      <c r="B35" s="142">
        <f>IF(NOT(ISBLANK(Attendance!B35)),Attendance!B35,"")</f>
        <v>4746611</v>
      </c>
      <c r="C35" s="143"/>
      <c r="E35" s="202" t="s">
        <v>133</v>
      </c>
      <c r="F35" s="202" t="s">
        <v>133</v>
      </c>
      <c r="G35" s="203" t="s">
        <v>133</v>
      </c>
      <c r="H35" s="202" t="s">
        <v>133</v>
      </c>
      <c r="I35" s="202" t="s">
        <v>133</v>
      </c>
      <c r="J35" s="203" t="s">
        <v>133</v>
      </c>
      <c r="K35" s="157" t="s">
        <v>133</v>
      </c>
      <c r="L35" s="157" t="s">
        <v>133</v>
      </c>
      <c r="M35" s="144" t="s">
        <v>133</v>
      </c>
      <c r="N35" s="157" t="s">
        <v>133</v>
      </c>
      <c r="O35" s="157" t="s">
        <v>133</v>
      </c>
      <c r="P35" s="144" t="s">
        <v>133</v>
      </c>
      <c r="Q35" s="157" t="s">
        <v>133</v>
      </c>
      <c r="R35" s="157" t="s">
        <v>133</v>
      </c>
      <c r="S35" s="157" t="s">
        <v>133</v>
      </c>
      <c r="T35" s="157" t="s">
        <v>133</v>
      </c>
      <c r="U35" s="157" t="s">
        <v>133</v>
      </c>
      <c r="V35" s="144" t="s">
        <v>133</v>
      </c>
      <c r="W35" s="157" t="s">
        <v>133</v>
      </c>
      <c r="X35" s="157" t="s">
        <v>133</v>
      </c>
      <c r="Y35" s="144" t="s">
        <v>133</v>
      </c>
      <c r="Z35" s="157"/>
      <c r="AA35" s="157"/>
      <c r="AB35" s="144"/>
      <c r="AC35" s="157"/>
      <c r="AD35" s="157"/>
      <c r="AE35" s="144"/>
      <c r="AF35" s="157"/>
      <c r="AG35" s="157"/>
      <c r="AH35" s="144"/>
      <c r="AI35" s="157"/>
      <c r="AJ35" s="157"/>
      <c r="AK35" s="144"/>
      <c r="AL35" s="146">
        <f t="shared" si="6"/>
        <v>0</v>
      </c>
      <c r="AM35" s="147">
        <f t="shared" si="7"/>
        <v>0</v>
      </c>
      <c r="AN35" s="148">
        <f t="shared" si="8"/>
        <v>0</v>
      </c>
      <c r="AO35" s="19">
        <f t="shared" si="9"/>
        <v>0</v>
      </c>
      <c r="AP35" s="11"/>
      <c r="AQ35" s="149">
        <f>(AR35*GPS!$D$3)+(AS35*GPS!$E$3)+(AT35*GPS!$F$3)+(AU35*GPS!$G$3)+(AV35*GPS!$H$3)+(AW35*GPS!$I$3)+(AX35*GPS!$J$3)+(AY35*GPS!$K$3)+(AZ35*GPS!$L$3)+(BA35*GPS!$M$3)+(BB35*GPS!$N$3)+(BC35*GPS!$O$3)+(BD35*GPS!$P$3)+(BE35*GPS!$Q$3)+(BF35*GPS!$R$3)+(BG35*GPS!$S$3)+(BH35*GPS!$T$3)+(BI35*GPS!$U$3)</f>
        <v>0</v>
      </c>
      <c r="AR35" s="150">
        <f t="shared" si="10"/>
        <v>0</v>
      </c>
      <c r="AS35" s="150">
        <f t="shared" si="11"/>
        <v>0</v>
      </c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9"/>
      <c r="BG35" s="79"/>
      <c r="BH35" s="79"/>
      <c r="BI35" s="79"/>
      <c r="BJ35" s="156"/>
      <c r="BK35" s="155"/>
      <c r="BL35" s="153"/>
    </row>
    <row r="36" spans="1:64" x14ac:dyDescent="0.15">
      <c r="A36" s="142" t="str">
        <f>IF(NOT(ISBLANK(Attendance!A36)),Attendance!A36,"")</f>
        <v>Long, Angelina D</v>
      </c>
      <c r="B36" s="142">
        <f>IF(NOT(ISBLANK(Attendance!B36)),Attendance!B36,"")</f>
        <v>4758710</v>
      </c>
      <c r="C36" s="143"/>
      <c r="E36" s="202" t="s">
        <v>133</v>
      </c>
      <c r="F36" s="202" t="s">
        <v>133</v>
      </c>
      <c r="G36" s="203" t="s">
        <v>133</v>
      </c>
      <c r="H36" s="202" t="s">
        <v>133</v>
      </c>
      <c r="I36" s="202" t="s">
        <v>133</v>
      </c>
      <c r="J36" s="203" t="s">
        <v>133</v>
      </c>
      <c r="K36" s="157" t="s">
        <v>133</v>
      </c>
      <c r="L36" s="157" t="s">
        <v>133</v>
      </c>
      <c r="M36" s="144" t="s">
        <v>133</v>
      </c>
      <c r="N36" s="157" t="s">
        <v>133</v>
      </c>
      <c r="O36" s="157" t="s">
        <v>133</v>
      </c>
      <c r="P36" s="144" t="s">
        <v>133</v>
      </c>
      <c r="Q36" s="157" t="s">
        <v>133</v>
      </c>
      <c r="R36" s="157" t="s">
        <v>133</v>
      </c>
      <c r="S36" s="157" t="s">
        <v>133</v>
      </c>
      <c r="T36" s="157" t="s">
        <v>133</v>
      </c>
      <c r="U36" s="157" t="s">
        <v>133</v>
      </c>
      <c r="V36" s="144" t="s">
        <v>133</v>
      </c>
      <c r="W36" s="157" t="s">
        <v>133</v>
      </c>
      <c r="X36" s="157" t="s">
        <v>133</v>
      </c>
      <c r="Y36" s="144" t="s">
        <v>133</v>
      </c>
      <c r="Z36" s="157"/>
      <c r="AA36" s="157"/>
      <c r="AB36" s="144"/>
      <c r="AC36" s="157"/>
      <c r="AD36" s="157"/>
      <c r="AE36" s="144"/>
      <c r="AF36" s="157"/>
      <c r="AG36" s="157"/>
      <c r="AH36" s="144"/>
      <c r="AI36" s="157"/>
      <c r="AJ36" s="157"/>
      <c r="AK36" s="144"/>
      <c r="AL36" s="146">
        <f t="shared" si="6"/>
        <v>0</v>
      </c>
      <c r="AM36" s="147">
        <f t="shared" si="7"/>
        <v>0</v>
      </c>
      <c r="AN36" s="148">
        <f t="shared" si="8"/>
        <v>0</v>
      </c>
      <c r="AO36" s="19">
        <f t="shared" si="9"/>
        <v>0</v>
      </c>
      <c r="AP36" s="11"/>
      <c r="AQ36" s="149">
        <f>(AR36*GPS!$D$3)+(AS36*GPS!$E$3)+(AT36*GPS!$F$3)+(AU36*GPS!$G$3)+(AV36*GPS!$H$3)+(AW36*GPS!$I$3)+(AX36*GPS!$J$3)+(AY36*GPS!$K$3)+(AZ36*GPS!$L$3)+(BA36*GPS!$M$3)+(BB36*GPS!$N$3)+(BC36*GPS!$O$3)+(BD36*GPS!$P$3)+(BE36*GPS!$Q$3)+(BF36*GPS!$R$3)+(BG36*GPS!$S$3)+(BH36*GPS!$T$3)+(BI36*GPS!$U$3)</f>
        <v>0</v>
      </c>
      <c r="AR36" s="150">
        <f t="shared" si="10"/>
        <v>0</v>
      </c>
      <c r="AS36" s="150">
        <f t="shared" si="11"/>
        <v>0</v>
      </c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9"/>
      <c r="BG36" s="79"/>
      <c r="BH36" s="79"/>
      <c r="BI36" s="79"/>
      <c r="BJ36" s="156"/>
      <c r="BK36" s="155"/>
      <c r="BL36" s="153"/>
    </row>
    <row r="37" spans="1:64" x14ac:dyDescent="0.15">
      <c r="A37" s="142" t="str">
        <f>IF(NOT(ISBLANK(Attendance!A37)),Attendance!A37,"")</f>
        <v>LoRusso, Alexander C [ALEX]</v>
      </c>
      <c r="B37" s="142">
        <f>IF(NOT(ISBLANK(Attendance!B37)),Attendance!B37,"")</f>
        <v>4753878</v>
      </c>
      <c r="C37" s="143"/>
      <c r="E37" s="202" t="s">
        <v>133</v>
      </c>
      <c r="F37" s="202" t="s">
        <v>133</v>
      </c>
      <c r="G37" s="203" t="s">
        <v>133</v>
      </c>
      <c r="H37" s="202" t="s">
        <v>133</v>
      </c>
      <c r="I37" s="202" t="s">
        <v>133</v>
      </c>
      <c r="J37" s="203" t="s">
        <v>133</v>
      </c>
      <c r="K37" s="157" t="s">
        <v>133</v>
      </c>
      <c r="L37" s="157" t="s">
        <v>133</v>
      </c>
      <c r="M37" s="144" t="s">
        <v>133</v>
      </c>
      <c r="N37" s="157" t="s">
        <v>133</v>
      </c>
      <c r="O37" s="157" t="s">
        <v>133</v>
      </c>
      <c r="P37" s="144" t="s">
        <v>133</v>
      </c>
      <c r="Q37" s="157" t="s">
        <v>133</v>
      </c>
      <c r="R37" s="157" t="s">
        <v>133</v>
      </c>
      <c r="S37" s="157" t="s">
        <v>133</v>
      </c>
      <c r="T37" s="157" t="s">
        <v>133</v>
      </c>
      <c r="U37" s="157" t="s">
        <v>133</v>
      </c>
      <c r="V37" s="144" t="s">
        <v>133</v>
      </c>
      <c r="W37" s="157" t="s">
        <v>133</v>
      </c>
      <c r="X37" s="157" t="s">
        <v>133</v>
      </c>
      <c r="Y37" s="144" t="s">
        <v>133</v>
      </c>
      <c r="Z37" s="157"/>
      <c r="AA37" s="157"/>
      <c r="AB37" s="144"/>
      <c r="AC37" s="157"/>
      <c r="AD37" s="157"/>
      <c r="AE37" s="144"/>
      <c r="AF37" s="157"/>
      <c r="AG37" s="157"/>
      <c r="AH37" s="144"/>
      <c r="AI37" s="157"/>
      <c r="AJ37" s="157"/>
      <c r="AK37" s="144"/>
      <c r="AL37" s="146">
        <f t="shared" si="6"/>
        <v>0</v>
      </c>
      <c r="AM37" s="147">
        <f t="shared" si="7"/>
        <v>0</v>
      </c>
      <c r="AN37" s="148">
        <f t="shared" si="8"/>
        <v>0</v>
      </c>
      <c r="AO37" s="19">
        <f t="shared" si="9"/>
        <v>0</v>
      </c>
      <c r="AP37" s="11"/>
      <c r="AQ37" s="149">
        <f>(AR37*GPS!$D$3)+(AS37*GPS!$E$3)+(AT37*GPS!$F$3)+(AU37*GPS!$G$3)+(AV37*GPS!$H$3)+(AW37*GPS!$I$3)+(AX37*GPS!$J$3)+(AY37*GPS!$K$3)+(AZ37*GPS!$L$3)+(BA37*GPS!$M$3)+(BB37*GPS!$N$3)+(BC37*GPS!$O$3)+(BD37*GPS!$P$3)+(BE37*GPS!$Q$3)+(BF37*GPS!$R$3)+(BG37*GPS!$S$3)+(BH37*GPS!$T$3)+(BI37*GPS!$U$3)</f>
        <v>0</v>
      </c>
      <c r="AR37" s="150">
        <f t="shared" si="10"/>
        <v>0</v>
      </c>
      <c r="AS37" s="150">
        <f t="shared" si="11"/>
        <v>0</v>
      </c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9"/>
      <c r="BG37" s="79"/>
      <c r="BH37" s="79"/>
      <c r="BI37" s="79"/>
      <c r="BJ37" s="156"/>
      <c r="BK37" s="155"/>
      <c r="BL37" s="153"/>
    </row>
    <row r="38" spans="1:64" x14ac:dyDescent="0.15">
      <c r="A38" s="142" t="str">
        <f>IF(NOT(ISBLANK(Attendance!A38)),Attendance!A38,"")</f>
        <v>Luu, Hung V</v>
      </c>
      <c r="B38" s="142">
        <f>IF(NOT(ISBLANK(Attendance!B38)),Attendance!B38,"")</f>
        <v>4761365</v>
      </c>
      <c r="C38" s="143"/>
      <c r="E38" s="202" t="s">
        <v>133</v>
      </c>
      <c r="F38" s="202" t="s">
        <v>133</v>
      </c>
      <c r="G38" s="203" t="s">
        <v>133</v>
      </c>
      <c r="H38" s="202" t="s">
        <v>133</v>
      </c>
      <c r="I38" s="202" t="s">
        <v>133</v>
      </c>
      <c r="J38" s="203" t="s">
        <v>133</v>
      </c>
      <c r="K38" s="157" t="s">
        <v>133</v>
      </c>
      <c r="L38" s="157" t="s">
        <v>133</v>
      </c>
      <c r="M38" s="144" t="s">
        <v>133</v>
      </c>
      <c r="N38" s="157" t="s">
        <v>133</v>
      </c>
      <c r="O38" s="157" t="s">
        <v>133</v>
      </c>
      <c r="P38" s="144" t="s">
        <v>133</v>
      </c>
      <c r="Q38" s="157" t="s">
        <v>133</v>
      </c>
      <c r="R38" s="157" t="s">
        <v>133</v>
      </c>
      <c r="S38" s="157" t="s">
        <v>133</v>
      </c>
      <c r="T38" s="157" t="s">
        <v>133</v>
      </c>
      <c r="U38" s="157" t="s">
        <v>133</v>
      </c>
      <c r="V38" s="144" t="s">
        <v>133</v>
      </c>
      <c r="W38" s="157" t="s">
        <v>133</v>
      </c>
      <c r="X38" s="157" t="s">
        <v>133</v>
      </c>
      <c r="Y38" s="144" t="s">
        <v>133</v>
      </c>
      <c r="Z38" s="157"/>
      <c r="AA38" s="157"/>
      <c r="AB38" s="144"/>
      <c r="AC38" s="157"/>
      <c r="AD38" s="157"/>
      <c r="AE38" s="144"/>
      <c r="AF38" s="157"/>
      <c r="AG38" s="157"/>
      <c r="AH38" s="144"/>
      <c r="AI38" s="157"/>
      <c r="AJ38" s="157"/>
      <c r="AK38" s="144"/>
      <c r="AL38" s="146">
        <f t="shared" si="6"/>
        <v>0</v>
      </c>
      <c r="AM38" s="147">
        <f t="shared" si="7"/>
        <v>0</v>
      </c>
      <c r="AN38" s="148">
        <f t="shared" si="8"/>
        <v>0</v>
      </c>
      <c r="AO38" s="19">
        <f t="shared" si="9"/>
        <v>0</v>
      </c>
      <c r="AP38" s="11"/>
      <c r="AQ38" s="149">
        <f>(AR38*GPS!$D$3)+(AS38*GPS!$E$3)+(AT38*GPS!$F$3)+(AU38*GPS!$G$3)+(AV38*GPS!$H$3)+(AW38*GPS!$I$3)+(AX38*GPS!$J$3)+(AY38*GPS!$K$3)+(AZ38*GPS!$L$3)+(BA38*GPS!$M$3)+(BB38*GPS!$N$3)+(BC38*GPS!$O$3)+(BD38*GPS!$P$3)+(BE38*GPS!$Q$3)+(BF38*GPS!$R$3)+(BG38*GPS!$S$3)+(BH38*GPS!$T$3)+(BI38*GPS!$U$3)</f>
        <v>0</v>
      </c>
      <c r="AR38" s="150">
        <f t="shared" si="10"/>
        <v>0</v>
      </c>
      <c r="AS38" s="150">
        <f t="shared" si="11"/>
        <v>0</v>
      </c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9"/>
      <c r="BG38" s="79"/>
      <c r="BH38" s="79"/>
      <c r="BI38" s="79"/>
      <c r="BJ38" s="156"/>
      <c r="BK38" s="155"/>
      <c r="BL38" s="153"/>
    </row>
    <row r="39" spans="1:64" x14ac:dyDescent="0.15">
      <c r="A39" s="142" t="str">
        <f>IF(NOT(ISBLANK(Attendance!A39)),Attendance!A39,"")</f>
        <v>Mair, Julianna M</v>
      </c>
      <c r="B39" s="142">
        <f>IF(NOT(ISBLANK(Attendance!B39)),Attendance!B39,"")</f>
        <v>4740489</v>
      </c>
      <c r="C39" s="143"/>
      <c r="E39" s="202" t="s">
        <v>133</v>
      </c>
      <c r="F39" s="202" t="s">
        <v>133</v>
      </c>
      <c r="G39" s="203" t="s">
        <v>133</v>
      </c>
      <c r="H39" s="202" t="s">
        <v>133</v>
      </c>
      <c r="I39" s="202" t="s">
        <v>133</v>
      </c>
      <c r="J39" s="203" t="s">
        <v>133</v>
      </c>
      <c r="K39" s="157" t="s">
        <v>133</v>
      </c>
      <c r="L39" s="157">
        <v>2</v>
      </c>
      <c r="M39" s="144">
        <v>2</v>
      </c>
      <c r="N39" s="157" t="s">
        <v>133</v>
      </c>
      <c r="O39" s="157" t="s">
        <v>133</v>
      </c>
      <c r="P39" s="144" t="s">
        <v>133</v>
      </c>
      <c r="Q39" s="157" t="s">
        <v>133</v>
      </c>
      <c r="R39" s="157" t="s">
        <v>133</v>
      </c>
      <c r="S39" s="157" t="s">
        <v>133</v>
      </c>
      <c r="T39" s="157" t="s">
        <v>133</v>
      </c>
      <c r="U39" s="157" t="s">
        <v>133</v>
      </c>
      <c r="V39" s="144" t="s">
        <v>133</v>
      </c>
      <c r="W39" s="157" t="s">
        <v>133</v>
      </c>
      <c r="X39" s="157" t="s">
        <v>133</v>
      </c>
      <c r="Y39" s="144" t="s">
        <v>133</v>
      </c>
      <c r="Z39" s="157"/>
      <c r="AA39" s="157"/>
      <c r="AB39" s="144"/>
      <c r="AC39" s="157"/>
      <c r="AD39" s="157"/>
      <c r="AE39" s="144"/>
      <c r="AF39" s="157"/>
      <c r="AG39" s="157"/>
      <c r="AH39" s="144"/>
      <c r="AI39" s="157"/>
      <c r="AJ39" s="157"/>
      <c r="AK39" s="144"/>
      <c r="AL39" s="146">
        <f t="shared" si="6"/>
        <v>4</v>
      </c>
      <c r="AM39" s="147">
        <f t="shared" si="7"/>
        <v>0</v>
      </c>
      <c r="AN39" s="148">
        <f t="shared" si="8"/>
        <v>4</v>
      </c>
      <c r="AO39" s="19">
        <f t="shared" si="9"/>
        <v>0</v>
      </c>
      <c r="AP39" s="11"/>
      <c r="AQ39" s="149">
        <f>(AR39*GPS!$D$3)+(AS39*GPS!$E$3)+(AT39*GPS!$F$3)+(AU39*GPS!$G$3)+(AV39*GPS!$H$3)+(AW39*GPS!$I$3)+(AX39*GPS!$J$3)+(AY39*GPS!$K$3)+(AZ39*GPS!$L$3)+(BA39*GPS!$M$3)+(BB39*GPS!$N$3)+(BC39*GPS!$O$3)+(BD39*GPS!$P$3)+(BE39*GPS!$Q$3)+(BF39*GPS!$R$3)+(BG39*GPS!$S$3)+(BH39*GPS!$T$3)+(BI39*GPS!$U$3)</f>
        <v>10</v>
      </c>
      <c r="AR39" s="150">
        <f t="shared" si="10"/>
        <v>0</v>
      </c>
      <c r="AS39" s="150">
        <f t="shared" si="11"/>
        <v>2</v>
      </c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9"/>
      <c r="BG39" s="79"/>
      <c r="BH39" s="79"/>
      <c r="BI39" s="79"/>
      <c r="BJ39" s="156"/>
      <c r="BK39" s="155"/>
      <c r="BL39" s="153"/>
    </row>
    <row r="40" spans="1:64" x14ac:dyDescent="0.15">
      <c r="A40" s="142" t="str">
        <f>IF(NOT(ISBLANK(Attendance!A40)),Attendance!A40,"")</f>
        <v>Masterson, Kelsey R</v>
      </c>
      <c r="B40" s="142">
        <f>IF(NOT(ISBLANK(Attendance!B40)),Attendance!B40,"")</f>
        <v>4780349</v>
      </c>
      <c r="C40" s="143"/>
      <c r="E40" s="202" t="s">
        <v>133</v>
      </c>
      <c r="F40" s="202" t="s">
        <v>133</v>
      </c>
      <c r="G40" s="203" t="s">
        <v>133</v>
      </c>
      <c r="H40" s="202" t="s">
        <v>133</v>
      </c>
      <c r="I40" s="202" t="s">
        <v>133</v>
      </c>
      <c r="J40" s="203" t="s">
        <v>133</v>
      </c>
      <c r="K40" s="157" t="s">
        <v>133</v>
      </c>
      <c r="L40" s="157" t="s">
        <v>133</v>
      </c>
      <c r="M40" s="144" t="s">
        <v>133</v>
      </c>
      <c r="N40" s="157" t="s">
        <v>133</v>
      </c>
      <c r="O40" s="157" t="s">
        <v>133</v>
      </c>
      <c r="P40" s="144" t="s">
        <v>133</v>
      </c>
      <c r="Q40" s="157" t="s">
        <v>133</v>
      </c>
      <c r="R40" s="157" t="s">
        <v>133</v>
      </c>
      <c r="S40" s="157" t="s">
        <v>133</v>
      </c>
      <c r="T40" s="157" t="s">
        <v>133</v>
      </c>
      <c r="U40" s="157" t="s">
        <v>133</v>
      </c>
      <c r="V40" s="144" t="s">
        <v>133</v>
      </c>
      <c r="W40" s="157" t="s">
        <v>133</v>
      </c>
      <c r="X40" s="157">
        <v>2</v>
      </c>
      <c r="Y40" s="144">
        <v>2</v>
      </c>
      <c r="Z40" s="157"/>
      <c r="AA40" s="157"/>
      <c r="AB40" s="144"/>
      <c r="AC40" s="157"/>
      <c r="AD40" s="157"/>
      <c r="AE40" s="144"/>
      <c r="AF40" s="157"/>
      <c r="AG40" s="157"/>
      <c r="AH40" s="144"/>
      <c r="AI40" s="157"/>
      <c r="AJ40" s="157"/>
      <c r="AK40" s="144"/>
      <c r="AL40" s="146">
        <f t="shared" si="6"/>
        <v>4</v>
      </c>
      <c r="AM40" s="147">
        <f t="shared" si="7"/>
        <v>0</v>
      </c>
      <c r="AN40" s="148">
        <f t="shared" si="8"/>
        <v>4</v>
      </c>
      <c r="AO40" s="19">
        <f t="shared" si="9"/>
        <v>0</v>
      </c>
      <c r="AP40" s="11"/>
      <c r="AQ40" s="149">
        <f>(AR40*GPS!$D$3)+(AS40*GPS!$E$3)+(AT40*GPS!$F$3)+(AU40*GPS!$G$3)+(AV40*GPS!$H$3)+(AW40*GPS!$I$3)+(AX40*GPS!$J$3)+(AY40*GPS!$K$3)+(AZ40*GPS!$L$3)+(BA40*GPS!$M$3)+(BB40*GPS!$N$3)+(BC40*GPS!$O$3)+(BD40*GPS!$P$3)+(BE40*GPS!$Q$3)+(BF40*GPS!$R$3)+(BG40*GPS!$S$3)+(BH40*GPS!$T$3)+(BI40*GPS!$U$3)</f>
        <v>10</v>
      </c>
      <c r="AR40" s="150">
        <f t="shared" si="10"/>
        <v>0</v>
      </c>
      <c r="AS40" s="150">
        <f t="shared" si="11"/>
        <v>2</v>
      </c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9"/>
      <c r="BG40" s="79"/>
      <c r="BH40" s="79"/>
      <c r="BI40" s="79"/>
      <c r="BJ40" s="156"/>
      <c r="BK40" s="155"/>
      <c r="BL40" s="153"/>
    </row>
    <row r="41" spans="1:64" x14ac:dyDescent="0.15">
      <c r="A41" s="142" t="str">
        <f>IF(NOT(ISBLANK(Attendance!A41)),Attendance!A41,"")</f>
        <v>Mayer, Alexander I</v>
      </c>
      <c r="B41" s="142">
        <f>IF(NOT(ISBLANK(Attendance!B41)),Attendance!B41,"")</f>
        <v>4759154</v>
      </c>
      <c r="C41" s="143"/>
      <c r="E41" s="202" t="s">
        <v>133</v>
      </c>
      <c r="F41" s="202" t="s">
        <v>133</v>
      </c>
      <c r="G41" s="203" t="s">
        <v>133</v>
      </c>
      <c r="H41" s="202" t="s">
        <v>133</v>
      </c>
      <c r="I41" s="202" t="s">
        <v>133</v>
      </c>
      <c r="J41" s="203" t="s">
        <v>133</v>
      </c>
      <c r="K41" s="157" t="s">
        <v>133</v>
      </c>
      <c r="L41" s="157" t="s">
        <v>133</v>
      </c>
      <c r="M41" s="144" t="s">
        <v>133</v>
      </c>
      <c r="N41" s="157" t="s">
        <v>133</v>
      </c>
      <c r="O41" s="157" t="s">
        <v>133</v>
      </c>
      <c r="P41" s="144" t="s">
        <v>133</v>
      </c>
      <c r="Q41" s="157" t="s">
        <v>133</v>
      </c>
      <c r="R41" s="157" t="s">
        <v>133</v>
      </c>
      <c r="S41" s="157" t="s">
        <v>133</v>
      </c>
      <c r="T41" s="157" t="s">
        <v>133</v>
      </c>
      <c r="U41" s="157" t="s">
        <v>133</v>
      </c>
      <c r="V41" s="144" t="s">
        <v>133</v>
      </c>
      <c r="W41" s="157" t="s">
        <v>133</v>
      </c>
      <c r="X41" s="157" t="s">
        <v>133</v>
      </c>
      <c r="Y41" s="144" t="s">
        <v>133</v>
      </c>
      <c r="Z41" s="157"/>
      <c r="AA41" s="157"/>
      <c r="AB41" s="144"/>
      <c r="AC41" s="157"/>
      <c r="AD41" s="157"/>
      <c r="AE41" s="144"/>
      <c r="AF41" s="157"/>
      <c r="AG41" s="157"/>
      <c r="AH41" s="144"/>
      <c r="AI41" s="157"/>
      <c r="AJ41" s="157"/>
      <c r="AK41" s="144"/>
      <c r="AL41" s="146">
        <f t="shared" si="6"/>
        <v>0</v>
      </c>
      <c r="AM41" s="147">
        <f t="shared" si="7"/>
        <v>0</v>
      </c>
      <c r="AN41" s="148">
        <f t="shared" si="8"/>
        <v>0</v>
      </c>
      <c r="AO41" s="19">
        <f t="shared" si="9"/>
        <v>0</v>
      </c>
      <c r="AP41" s="11"/>
      <c r="AQ41" s="149">
        <f>(AR41*GPS!$D$3)+(AS41*GPS!$E$3)+(AT41*GPS!$F$3)+(AU41*GPS!$G$3)+(AV41*GPS!$H$3)+(AW41*GPS!$I$3)+(AX41*GPS!$J$3)+(AY41*GPS!$K$3)+(AZ41*GPS!$L$3)+(BA41*GPS!$M$3)+(BB41*GPS!$N$3)+(BC41*GPS!$O$3)+(BD41*GPS!$P$3)+(BE41*GPS!$Q$3)+(BF41*GPS!$R$3)+(BG41*GPS!$S$3)+(BH41*GPS!$T$3)+(BI41*GPS!$U$3)</f>
        <v>0</v>
      </c>
      <c r="AR41" s="150">
        <f t="shared" si="10"/>
        <v>0</v>
      </c>
      <c r="AS41" s="150">
        <f t="shared" si="11"/>
        <v>0</v>
      </c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9"/>
      <c r="BG41" s="79"/>
      <c r="BH41" s="79"/>
      <c r="BI41" s="79"/>
      <c r="BJ41" s="156"/>
      <c r="BK41" s="155"/>
      <c r="BL41" s="153"/>
    </row>
    <row r="42" spans="1:64" x14ac:dyDescent="0.15">
      <c r="A42" s="142" t="str">
        <f>IF(NOT(ISBLANK(Attendance!A42)),Attendance!A42,"")</f>
        <v>McFarland, Jason S</v>
      </c>
      <c r="B42" s="142">
        <f>IF(NOT(ISBLANK(Attendance!B42)),Attendance!B42,"")</f>
        <v>4747916</v>
      </c>
      <c r="C42" s="143"/>
      <c r="E42" s="202" t="s">
        <v>133</v>
      </c>
      <c r="F42" s="202" t="s">
        <v>133</v>
      </c>
      <c r="G42" s="203" t="s">
        <v>133</v>
      </c>
      <c r="H42" s="202" t="s">
        <v>133</v>
      </c>
      <c r="I42" s="202" t="s">
        <v>133</v>
      </c>
      <c r="J42" s="203" t="s">
        <v>133</v>
      </c>
      <c r="K42" s="157" t="s">
        <v>133</v>
      </c>
      <c r="L42" s="157" t="s">
        <v>133</v>
      </c>
      <c r="M42" s="144" t="s">
        <v>133</v>
      </c>
      <c r="N42" s="157" t="s">
        <v>133</v>
      </c>
      <c r="O42" s="157" t="s">
        <v>133</v>
      </c>
      <c r="P42" s="144" t="s">
        <v>133</v>
      </c>
      <c r="Q42" s="157" t="s">
        <v>133</v>
      </c>
      <c r="R42" s="157" t="s">
        <v>133</v>
      </c>
      <c r="S42" s="157" t="s">
        <v>133</v>
      </c>
      <c r="T42" s="157" t="s">
        <v>133</v>
      </c>
      <c r="U42" s="157" t="s">
        <v>133</v>
      </c>
      <c r="V42" s="144" t="s">
        <v>133</v>
      </c>
      <c r="W42" s="157" t="s">
        <v>133</v>
      </c>
      <c r="X42" s="157" t="s">
        <v>133</v>
      </c>
      <c r="Y42" s="144" t="s">
        <v>133</v>
      </c>
      <c r="Z42" s="157"/>
      <c r="AA42" s="157"/>
      <c r="AB42" s="144"/>
      <c r="AC42" s="157"/>
      <c r="AD42" s="157"/>
      <c r="AE42" s="144"/>
      <c r="AF42" s="157"/>
      <c r="AG42" s="157"/>
      <c r="AH42" s="144"/>
      <c r="AI42" s="157"/>
      <c r="AJ42" s="157"/>
      <c r="AK42" s="144"/>
      <c r="AL42" s="146">
        <f t="shared" si="6"/>
        <v>0</v>
      </c>
      <c r="AM42" s="147">
        <f t="shared" si="7"/>
        <v>0</v>
      </c>
      <c r="AN42" s="148">
        <f t="shared" si="8"/>
        <v>0</v>
      </c>
      <c r="AO42" s="19">
        <f t="shared" si="9"/>
        <v>0</v>
      </c>
      <c r="AP42" s="11"/>
      <c r="AQ42" s="149">
        <f>(AR42*GPS!$D$3)+(AS42*GPS!$E$3)+(AT42*GPS!$F$3)+(AU42*GPS!$G$3)+(AV42*GPS!$H$3)+(AW42*GPS!$I$3)+(AX42*GPS!$J$3)+(AY42*GPS!$K$3)+(AZ42*GPS!$L$3)+(BA42*GPS!$M$3)+(BB42*GPS!$N$3)+(BC42*GPS!$O$3)+(BD42*GPS!$P$3)+(BE42*GPS!$Q$3)+(BF42*GPS!$R$3)+(BG42*GPS!$S$3)+(BH42*GPS!$T$3)+(BI42*GPS!$U$3)</f>
        <v>0</v>
      </c>
      <c r="AR42" s="150">
        <f t="shared" si="10"/>
        <v>0</v>
      </c>
      <c r="AS42" s="150">
        <f t="shared" si="11"/>
        <v>0</v>
      </c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9"/>
      <c r="BG42" s="79"/>
      <c r="BH42" s="79"/>
      <c r="BI42" s="79"/>
      <c r="BJ42" s="156"/>
      <c r="BK42" s="155"/>
      <c r="BL42" s="153"/>
    </row>
    <row r="43" spans="1:64" x14ac:dyDescent="0.15">
      <c r="A43" s="142" t="str">
        <f>IF(NOT(ISBLANK(Attendance!A43)),Attendance!A43,"")</f>
        <v>Mendez, David M</v>
      </c>
      <c r="B43" s="142">
        <f>IF(NOT(ISBLANK(Attendance!B43)),Attendance!B43,"")</f>
        <v>4752127</v>
      </c>
      <c r="C43" s="143"/>
      <c r="E43" s="202" t="s">
        <v>133</v>
      </c>
      <c r="F43" s="202" t="s">
        <v>133</v>
      </c>
      <c r="G43" s="203" t="s">
        <v>133</v>
      </c>
      <c r="H43" s="202" t="s">
        <v>133</v>
      </c>
      <c r="I43" s="202" t="s">
        <v>133</v>
      </c>
      <c r="J43" s="203" t="s">
        <v>133</v>
      </c>
      <c r="K43" s="157" t="s">
        <v>133</v>
      </c>
      <c r="L43" s="157" t="s">
        <v>133</v>
      </c>
      <c r="M43" s="144" t="s">
        <v>133</v>
      </c>
      <c r="N43" s="157" t="s">
        <v>133</v>
      </c>
      <c r="O43" s="157" t="s">
        <v>133</v>
      </c>
      <c r="P43" s="144" t="s">
        <v>133</v>
      </c>
      <c r="Q43" s="157" t="s">
        <v>133</v>
      </c>
      <c r="R43" s="157" t="s">
        <v>133</v>
      </c>
      <c r="S43" s="157" t="s">
        <v>133</v>
      </c>
      <c r="T43" s="157" t="s">
        <v>133</v>
      </c>
      <c r="U43" s="157" t="s">
        <v>133</v>
      </c>
      <c r="V43" s="144" t="s">
        <v>133</v>
      </c>
      <c r="W43" s="157" t="s">
        <v>133</v>
      </c>
      <c r="X43" s="157" t="s">
        <v>133</v>
      </c>
      <c r="Y43" s="144" t="s">
        <v>133</v>
      </c>
      <c r="Z43" s="157"/>
      <c r="AA43" s="157"/>
      <c r="AB43" s="144"/>
      <c r="AC43" s="157"/>
      <c r="AD43" s="157"/>
      <c r="AE43" s="144"/>
      <c r="AF43" s="157"/>
      <c r="AG43" s="157"/>
      <c r="AH43" s="144"/>
      <c r="AI43" s="157"/>
      <c r="AJ43" s="157"/>
      <c r="AK43" s="144"/>
      <c r="AL43" s="146">
        <f t="shared" si="6"/>
        <v>0</v>
      </c>
      <c r="AM43" s="147">
        <f t="shared" si="7"/>
        <v>0</v>
      </c>
      <c r="AN43" s="148">
        <f t="shared" si="8"/>
        <v>0</v>
      </c>
      <c r="AO43" s="19">
        <f t="shared" si="9"/>
        <v>0</v>
      </c>
      <c r="AP43" s="11"/>
      <c r="AQ43" s="149">
        <f>(AR43*GPS!$D$3)+(AS43*GPS!$E$3)+(AT43*GPS!$F$3)+(AU43*GPS!$G$3)+(AV43*GPS!$H$3)+(AW43*GPS!$I$3)+(AX43*GPS!$J$3)+(AY43*GPS!$K$3)+(AZ43*GPS!$L$3)+(BA43*GPS!$M$3)+(BB43*GPS!$N$3)+(BC43*GPS!$O$3)+(BD43*GPS!$P$3)+(BE43*GPS!$Q$3)+(BF43*GPS!$R$3)+(BG43*GPS!$S$3)+(BH43*GPS!$T$3)+(BI43*GPS!$U$3)</f>
        <v>0</v>
      </c>
      <c r="AR43" s="150">
        <f t="shared" si="10"/>
        <v>0</v>
      </c>
      <c r="AS43" s="150">
        <f t="shared" si="11"/>
        <v>0</v>
      </c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9"/>
      <c r="BG43" s="79"/>
      <c r="BH43" s="79"/>
      <c r="BI43" s="79"/>
      <c r="BJ43" s="156"/>
      <c r="BK43" s="155"/>
      <c r="BL43" s="153"/>
    </row>
    <row r="44" spans="1:64" x14ac:dyDescent="0.15">
      <c r="A44" s="142" t="str">
        <f>IF(NOT(ISBLANK(Attendance!A44)),Attendance!A44,"")</f>
        <v>Merkel, Christopher L</v>
      </c>
      <c r="B44" s="142">
        <f>IF(NOT(ISBLANK(Attendance!B44)),Attendance!B44,"")</f>
        <v>4679748</v>
      </c>
      <c r="C44" s="143"/>
      <c r="E44" s="202" t="s">
        <v>133</v>
      </c>
      <c r="F44" s="202" t="s">
        <v>133</v>
      </c>
      <c r="G44" s="203" t="s">
        <v>133</v>
      </c>
      <c r="H44" s="202" t="s">
        <v>133</v>
      </c>
      <c r="I44" s="202" t="s">
        <v>133</v>
      </c>
      <c r="J44" s="203" t="s">
        <v>133</v>
      </c>
      <c r="K44" s="157" t="s">
        <v>133</v>
      </c>
      <c r="L44" s="157" t="s">
        <v>133</v>
      </c>
      <c r="M44" s="144" t="s">
        <v>133</v>
      </c>
      <c r="N44" s="157" t="s">
        <v>133</v>
      </c>
      <c r="O44" s="157" t="s">
        <v>133</v>
      </c>
      <c r="P44" s="144" t="s">
        <v>133</v>
      </c>
      <c r="Q44" s="157" t="s">
        <v>133</v>
      </c>
      <c r="R44" s="157" t="s">
        <v>133</v>
      </c>
      <c r="S44" s="157" t="s">
        <v>133</v>
      </c>
      <c r="T44" s="157" t="s">
        <v>133</v>
      </c>
      <c r="U44" s="157" t="s">
        <v>133</v>
      </c>
      <c r="V44" s="144" t="s">
        <v>133</v>
      </c>
      <c r="W44" s="157" t="s">
        <v>133</v>
      </c>
      <c r="X44" s="157" t="s">
        <v>133</v>
      </c>
      <c r="Y44" s="144" t="s">
        <v>133</v>
      </c>
      <c r="Z44" s="157"/>
      <c r="AA44" s="157"/>
      <c r="AB44" s="144"/>
      <c r="AC44" s="157"/>
      <c r="AD44" s="157"/>
      <c r="AE44" s="144"/>
      <c r="AF44" s="157"/>
      <c r="AG44" s="157"/>
      <c r="AH44" s="144"/>
      <c r="AI44" s="157"/>
      <c r="AJ44" s="157"/>
      <c r="AK44" s="144"/>
      <c r="AL44" s="146">
        <f t="shared" si="6"/>
        <v>0</v>
      </c>
      <c r="AM44" s="147">
        <f t="shared" si="7"/>
        <v>0</v>
      </c>
      <c r="AN44" s="148">
        <f t="shared" si="8"/>
        <v>0</v>
      </c>
      <c r="AO44" s="19">
        <f t="shared" si="9"/>
        <v>0</v>
      </c>
      <c r="AP44" s="11"/>
      <c r="AQ44" s="149">
        <f>(AR44*GPS!$D$3)+(AS44*GPS!$E$3)+(AT44*GPS!$F$3)+(AU44*GPS!$G$3)+(AV44*GPS!$H$3)+(AW44*GPS!$I$3)+(AX44*GPS!$J$3)+(AY44*GPS!$K$3)+(AZ44*GPS!$L$3)+(BA44*GPS!$M$3)+(BB44*GPS!$N$3)+(BC44*GPS!$O$3)+(BD44*GPS!$P$3)+(BE44*GPS!$Q$3)+(BF44*GPS!$R$3)+(BG44*GPS!$S$3)+(BH44*GPS!$T$3)+(BI44*GPS!$U$3)</f>
        <v>0</v>
      </c>
      <c r="AR44" s="150">
        <f t="shared" si="10"/>
        <v>0</v>
      </c>
      <c r="AS44" s="150">
        <f t="shared" si="11"/>
        <v>0</v>
      </c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9"/>
      <c r="BG44" s="79"/>
      <c r="BH44" s="79"/>
      <c r="BI44" s="79"/>
      <c r="BJ44" s="156"/>
      <c r="BK44" s="155"/>
      <c r="BL44" s="153"/>
    </row>
    <row r="45" spans="1:64" x14ac:dyDescent="0.15">
      <c r="A45" s="142" t="str">
        <f>IF(NOT(ISBLANK(Attendance!A45)),Attendance!A45,"")</f>
        <v>Mirabelli, Gerard L</v>
      </c>
      <c r="B45" s="142">
        <f>IF(NOT(ISBLANK(Attendance!B45)),Attendance!B45,"")</f>
        <v>4779364</v>
      </c>
      <c r="C45" s="143"/>
      <c r="E45" s="202" t="s">
        <v>133</v>
      </c>
      <c r="F45" s="202" t="s">
        <v>133</v>
      </c>
      <c r="G45" s="203" t="s">
        <v>133</v>
      </c>
      <c r="H45" s="202" t="s">
        <v>133</v>
      </c>
      <c r="I45" s="202" t="s">
        <v>133</v>
      </c>
      <c r="J45" s="203" t="s">
        <v>133</v>
      </c>
      <c r="K45" s="157" t="s">
        <v>133</v>
      </c>
      <c r="L45" s="157" t="s">
        <v>133</v>
      </c>
      <c r="M45" s="144" t="s">
        <v>133</v>
      </c>
      <c r="N45" s="157" t="s">
        <v>133</v>
      </c>
      <c r="O45" s="157" t="s">
        <v>133</v>
      </c>
      <c r="P45" s="144" t="s">
        <v>133</v>
      </c>
      <c r="Q45" s="157" t="s">
        <v>133</v>
      </c>
      <c r="R45" s="157" t="s">
        <v>133</v>
      </c>
      <c r="S45" s="157" t="s">
        <v>133</v>
      </c>
      <c r="T45" s="157" t="s">
        <v>133</v>
      </c>
      <c r="U45" s="157" t="s">
        <v>133</v>
      </c>
      <c r="V45" s="144" t="s">
        <v>133</v>
      </c>
      <c r="W45" s="157" t="s">
        <v>133</v>
      </c>
      <c r="X45" s="157" t="s">
        <v>133</v>
      </c>
      <c r="Y45" s="144" t="s">
        <v>133</v>
      </c>
      <c r="Z45" s="157"/>
      <c r="AA45" s="157"/>
      <c r="AB45" s="144"/>
      <c r="AC45" s="157"/>
      <c r="AD45" s="157"/>
      <c r="AE45" s="144"/>
      <c r="AF45" s="157"/>
      <c r="AG45" s="157"/>
      <c r="AH45" s="144"/>
      <c r="AI45" s="157"/>
      <c r="AJ45" s="157"/>
      <c r="AK45" s="144"/>
      <c r="AL45" s="146">
        <f t="shared" si="6"/>
        <v>0</v>
      </c>
      <c r="AM45" s="147">
        <f t="shared" si="7"/>
        <v>0</v>
      </c>
      <c r="AN45" s="148">
        <f t="shared" si="8"/>
        <v>0</v>
      </c>
      <c r="AO45" s="19">
        <f t="shared" si="9"/>
        <v>0</v>
      </c>
      <c r="AP45" s="11"/>
      <c r="AQ45" s="149">
        <f>(AR45*GPS!$D$3)+(AS45*GPS!$E$3)+(AT45*GPS!$F$3)+(AU45*GPS!$G$3)+(AV45*GPS!$H$3)+(AW45*GPS!$I$3)+(AX45*GPS!$J$3)+(AY45*GPS!$K$3)+(AZ45*GPS!$L$3)+(BA45*GPS!$M$3)+(BB45*GPS!$N$3)+(BC45*GPS!$O$3)+(BD45*GPS!$P$3)+(BE45*GPS!$Q$3)+(BF45*GPS!$R$3)+(BG45*GPS!$S$3)+(BH45*GPS!$T$3)+(BI45*GPS!$U$3)</f>
        <v>0</v>
      </c>
      <c r="AR45" s="150">
        <f t="shared" si="10"/>
        <v>0</v>
      </c>
      <c r="AS45" s="150">
        <f t="shared" si="11"/>
        <v>0</v>
      </c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9"/>
      <c r="BG45" s="79"/>
      <c r="BH45" s="79"/>
      <c r="BI45" s="79"/>
      <c r="BJ45" s="156"/>
      <c r="BK45" s="155"/>
      <c r="BL45" s="153"/>
    </row>
    <row r="46" spans="1:64" x14ac:dyDescent="0.15">
      <c r="A46" s="142" t="str">
        <f>IF(NOT(ISBLANK(Attendance!A46)),Attendance!A46,"")</f>
        <v>Nguyen, Thuy Lien [LEE]</v>
      </c>
      <c r="B46" s="142">
        <f>IF(NOT(ISBLANK(Attendance!B46)),Attendance!B46,"")</f>
        <v>4771383</v>
      </c>
      <c r="C46" s="143"/>
      <c r="E46" s="202" t="s">
        <v>133</v>
      </c>
      <c r="F46" s="202" t="s">
        <v>133</v>
      </c>
      <c r="G46" s="203" t="s">
        <v>133</v>
      </c>
      <c r="H46" s="202" t="s">
        <v>133</v>
      </c>
      <c r="I46" s="202" t="s">
        <v>133</v>
      </c>
      <c r="J46" s="203" t="s">
        <v>133</v>
      </c>
      <c r="K46" s="157" t="s">
        <v>133</v>
      </c>
      <c r="L46" s="157" t="s">
        <v>133</v>
      </c>
      <c r="M46" s="144" t="s">
        <v>133</v>
      </c>
      <c r="N46" s="157" t="s">
        <v>133</v>
      </c>
      <c r="O46" s="157" t="s">
        <v>133</v>
      </c>
      <c r="P46" s="144" t="s">
        <v>133</v>
      </c>
      <c r="Q46" s="157" t="s">
        <v>133</v>
      </c>
      <c r="R46" s="157" t="s">
        <v>133</v>
      </c>
      <c r="S46" s="157" t="s">
        <v>133</v>
      </c>
      <c r="T46" s="157" t="s">
        <v>133</v>
      </c>
      <c r="U46" s="157" t="s">
        <v>133</v>
      </c>
      <c r="V46" s="144" t="s">
        <v>133</v>
      </c>
      <c r="W46" s="157" t="s">
        <v>133</v>
      </c>
      <c r="X46" s="157" t="s">
        <v>133</v>
      </c>
      <c r="Y46" s="144" t="s">
        <v>133</v>
      </c>
      <c r="Z46" s="157"/>
      <c r="AA46" s="157"/>
      <c r="AB46" s="144"/>
      <c r="AC46" s="157"/>
      <c r="AD46" s="157"/>
      <c r="AE46" s="144"/>
      <c r="AF46" s="157"/>
      <c r="AG46" s="157"/>
      <c r="AH46" s="144"/>
      <c r="AI46" s="157"/>
      <c r="AJ46" s="157"/>
      <c r="AK46" s="144"/>
      <c r="AL46" s="146">
        <f t="shared" si="6"/>
        <v>0</v>
      </c>
      <c r="AM46" s="147">
        <f t="shared" si="7"/>
        <v>0</v>
      </c>
      <c r="AN46" s="148">
        <f t="shared" si="8"/>
        <v>0</v>
      </c>
      <c r="AO46" s="19">
        <f t="shared" si="9"/>
        <v>0</v>
      </c>
      <c r="AP46" s="11"/>
      <c r="AQ46" s="149">
        <f>(AR46*GPS!$D$3)+(AS46*GPS!$E$3)+(AT46*GPS!$F$3)+(AU46*GPS!$G$3)+(AV46*GPS!$H$3)+(AW46*GPS!$I$3)+(AX46*GPS!$J$3)+(AY46*GPS!$K$3)+(AZ46*GPS!$L$3)+(BA46*GPS!$M$3)+(BB46*GPS!$N$3)+(BC46*GPS!$O$3)+(BD46*GPS!$P$3)+(BE46*GPS!$Q$3)+(BF46*GPS!$R$3)+(BG46*GPS!$S$3)+(BH46*GPS!$T$3)+(BI46*GPS!$U$3)</f>
        <v>0</v>
      </c>
      <c r="AR46" s="150">
        <f t="shared" si="10"/>
        <v>0</v>
      </c>
      <c r="AS46" s="150">
        <f t="shared" si="11"/>
        <v>0</v>
      </c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9"/>
      <c r="BG46" s="79"/>
      <c r="BH46" s="79"/>
      <c r="BI46" s="79"/>
      <c r="BJ46" s="156"/>
      <c r="BK46" s="155"/>
      <c r="BL46" s="153"/>
    </row>
    <row r="47" spans="1:64" x14ac:dyDescent="0.15">
      <c r="A47" s="142" t="str">
        <f>IF(NOT(ISBLANK(Attendance!A47)),Attendance!A47,"")</f>
        <v>Pardo, Raul A</v>
      </c>
      <c r="B47" s="142">
        <f>IF(NOT(ISBLANK(Attendance!B47)),Attendance!B47,"")</f>
        <v>4751055</v>
      </c>
      <c r="C47" s="143"/>
      <c r="E47" s="202" t="s">
        <v>133</v>
      </c>
      <c r="F47" s="202" t="s">
        <v>133</v>
      </c>
      <c r="G47" s="203" t="s">
        <v>133</v>
      </c>
      <c r="H47" s="202" t="s">
        <v>133</v>
      </c>
      <c r="I47" s="202" t="s">
        <v>133</v>
      </c>
      <c r="J47" s="203" t="s">
        <v>133</v>
      </c>
      <c r="K47" s="157" t="s">
        <v>133</v>
      </c>
      <c r="L47" s="157" t="s">
        <v>133</v>
      </c>
      <c r="M47" s="144" t="s">
        <v>133</v>
      </c>
      <c r="N47" s="157" t="s">
        <v>133</v>
      </c>
      <c r="O47" s="157" t="s">
        <v>133</v>
      </c>
      <c r="P47" s="144" t="s">
        <v>133</v>
      </c>
      <c r="Q47" s="157" t="s">
        <v>133</v>
      </c>
      <c r="R47" s="157" t="s">
        <v>133</v>
      </c>
      <c r="S47" s="157" t="s">
        <v>133</v>
      </c>
      <c r="T47" s="157" t="s">
        <v>133</v>
      </c>
      <c r="U47" s="157" t="s">
        <v>133</v>
      </c>
      <c r="V47" s="144" t="s">
        <v>133</v>
      </c>
      <c r="W47" s="157" t="s">
        <v>133</v>
      </c>
      <c r="X47" s="157" t="s">
        <v>133</v>
      </c>
      <c r="Y47" s="144" t="s">
        <v>133</v>
      </c>
      <c r="Z47" s="157"/>
      <c r="AA47" s="157"/>
      <c r="AB47" s="144"/>
      <c r="AC47" s="157"/>
      <c r="AD47" s="157"/>
      <c r="AE47" s="144"/>
      <c r="AF47" s="157"/>
      <c r="AG47" s="157"/>
      <c r="AH47" s="144"/>
      <c r="AI47" s="157"/>
      <c r="AJ47" s="157"/>
      <c r="AK47" s="144"/>
      <c r="AL47" s="146">
        <f t="shared" si="6"/>
        <v>0</v>
      </c>
      <c r="AM47" s="147">
        <f t="shared" si="7"/>
        <v>0</v>
      </c>
      <c r="AN47" s="148">
        <f t="shared" si="8"/>
        <v>0</v>
      </c>
      <c r="AO47" s="19">
        <f t="shared" si="9"/>
        <v>0</v>
      </c>
      <c r="AP47" s="11"/>
      <c r="AQ47" s="149">
        <f>(AR47*GPS!$D$3)+(AS47*GPS!$E$3)+(AT47*GPS!$F$3)+(AU47*GPS!$G$3)+(AV47*GPS!$H$3)+(AW47*GPS!$I$3)+(AX47*GPS!$J$3)+(AY47*GPS!$K$3)+(AZ47*GPS!$L$3)+(BA47*GPS!$M$3)+(BB47*GPS!$N$3)+(BC47*GPS!$O$3)+(BD47*GPS!$P$3)+(BE47*GPS!$Q$3)+(BF47*GPS!$R$3)+(BG47*GPS!$S$3)+(BH47*GPS!$T$3)+(BI47*GPS!$U$3)</f>
        <v>0</v>
      </c>
      <c r="AR47" s="150">
        <f t="shared" si="10"/>
        <v>0</v>
      </c>
      <c r="AS47" s="150">
        <f t="shared" si="11"/>
        <v>0</v>
      </c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9"/>
      <c r="BG47" s="79"/>
      <c r="BH47" s="79"/>
      <c r="BI47" s="79"/>
      <c r="BJ47" s="156"/>
      <c r="BK47" s="155"/>
      <c r="BL47" s="153"/>
    </row>
    <row r="48" spans="1:64" x14ac:dyDescent="0.15">
      <c r="A48" s="142" t="str">
        <f>IF(NOT(ISBLANK(Attendance!A48)),Attendance!A48,"")</f>
        <v>Plowman, Kyler S</v>
      </c>
      <c r="B48" s="142">
        <f>IF(NOT(ISBLANK(Attendance!B48)),Attendance!B48,"")</f>
        <v>4740479</v>
      </c>
      <c r="C48" s="143"/>
      <c r="E48" s="202" t="s">
        <v>133</v>
      </c>
      <c r="F48" s="202" t="s">
        <v>133</v>
      </c>
      <c r="G48" s="203" t="s">
        <v>133</v>
      </c>
      <c r="H48" s="202" t="s">
        <v>133</v>
      </c>
      <c r="I48" s="202" t="s">
        <v>133</v>
      </c>
      <c r="J48" s="203" t="s">
        <v>133</v>
      </c>
      <c r="K48" s="157" t="s">
        <v>133</v>
      </c>
      <c r="L48" s="157" t="s">
        <v>133</v>
      </c>
      <c r="M48" s="144" t="s">
        <v>133</v>
      </c>
      <c r="N48" s="157" t="s">
        <v>133</v>
      </c>
      <c r="O48" s="157" t="s">
        <v>133</v>
      </c>
      <c r="P48" s="144" t="s">
        <v>133</v>
      </c>
      <c r="Q48" s="157" t="s">
        <v>133</v>
      </c>
      <c r="R48" s="157" t="s">
        <v>133</v>
      </c>
      <c r="S48" s="157" t="s">
        <v>133</v>
      </c>
      <c r="T48" s="157" t="s">
        <v>133</v>
      </c>
      <c r="U48" s="157" t="s">
        <v>133</v>
      </c>
      <c r="V48" s="144" t="s">
        <v>133</v>
      </c>
      <c r="W48" s="157" t="s">
        <v>133</v>
      </c>
      <c r="X48" s="157" t="s">
        <v>133</v>
      </c>
      <c r="Y48" s="144" t="s">
        <v>133</v>
      </c>
      <c r="Z48" s="157"/>
      <c r="AA48" s="157"/>
      <c r="AB48" s="144"/>
      <c r="AC48" s="157"/>
      <c r="AD48" s="157"/>
      <c r="AE48" s="144"/>
      <c r="AF48" s="157"/>
      <c r="AG48" s="157"/>
      <c r="AH48" s="144"/>
      <c r="AI48" s="157"/>
      <c r="AJ48" s="157"/>
      <c r="AK48" s="144"/>
      <c r="AL48" s="146">
        <f t="shared" si="6"/>
        <v>0</v>
      </c>
      <c r="AM48" s="147">
        <f t="shared" si="7"/>
        <v>0</v>
      </c>
      <c r="AN48" s="148">
        <f t="shared" si="8"/>
        <v>0</v>
      </c>
      <c r="AO48" s="19">
        <f t="shared" si="9"/>
        <v>0</v>
      </c>
      <c r="AP48" s="11"/>
      <c r="AQ48" s="149">
        <f>(AR48*GPS!$D$3)+(AS48*GPS!$E$3)+(AT48*GPS!$F$3)+(AU48*GPS!$G$3)+(AV48*GPS!$H$3)+(AW48*GPS!$I$3)+(AX48*GPS!$J$3)+(AY48*GPS!$K$3)+(AZ48*GPS!$L$3)+(BA48*GPS!$M$3)+(BB48*GPS!$N$3)+(BC48*GPS!$O$3)+(BD48*GPS!$P$3)+(BE48*GPS!$Q$3)+(BF48*GPS!$R$3)+(BG48*GPS!$S$3)+(BH48*GPS!$T$3)+(BI48*GPS!$U$3)</f>
        <v>0</v>
      </c>
      <c r="AR48" s="150">
        <f t="shared" si="10"/>
        <v>0</v>
      </c>
      <c r="AS48" s="150">
        <f t="shared" si="11"/>
        <v>0</v>
      </c>
      <c r="AT48" s="78"/>
      <c r="AU48" s="78"/>
      <c r="AV48" s="78"/>
      <c r="AW48" s="78"/>
      <c r="AX48" s="78"/>
      <c r="AY48" s="78"/>
      <c r="AZ48" s="78"/>
      <c r="BA48" s="78"/>
      <c r="BB48" s="78"/>
      <c r="BC48" s="78"/>
      <c r="BD48" s="78"/>
      <c r="BE48" s="78"/>
      <c r="BF48" s="79"/>
      <c r="BG48" s="79"/>
      <c r="BH48" s="79"/>
      <c r="BI48" s="79"/>
      <c r="BJ48" s="156"/>
      <c r="BK48" s="155"/>
      <c r="BL48" s="153"/>
    </row>
    <row r="49" spans="1:64" x14ac:dyDescent="0.15">
      <c r="A49" s="142" t="str">
        <f>IF(NOT(ISBLANK(Attendance!A49)),Attendance!A49,"")</f>
        <v>Poe, Carson P</v>
      </c>
      <c r="B49" s="142">
        <f>IF(NOT(ISBLANK(Attendance!B49)),Attendance!B49,"")</f>
        <v>4765694</v>
      </c>
      <c r="C49" s="143"/>
      <c r="E49" s="202" t="s">
        <v>133</v>
      </c>
      <c r="F49" s="202" t="s">
        <v>133</v>
      </c>
      <c r="G49" s="203" t="s">
        <v>133</v>
      </c>
      <c r="H49" s="202" t="s">
        <v>133</v>
      </c>
      <c r="I49" s="202" t="s">
        <v>133</v>
      </c>
      <c r="J49" s="203" t="s">
        <v>133</v>
      </c>
      <c r="K49" s="157" t="s">
        <v>133</v>
      </c>
      <c r="L49" s="157" t="s">
        <v>133</v>
      </c>
      <c r="M49" s="144" t="s">
        <v>133</v>
      </c>
      <c r="N49" s="157" t="s">
        <v>133</v>
      </c>
      <c r="O49" s="157" t="s">
        <v>133</v>
      </c>
      <c r="P49" s="144" t="s">
        <v>133</v>
      </c>
      <c r="Q49" s="157" t="s">
        <v>133</v>
      </c>
      <c r="R49" s="157" t="s">
        <v>133</v>
      </c>
      <c r="S49" s="157" t="s">
        <v>133</v>
      </c>
      <c r="T49" s="157" t="s">
        <v>138</v>
      </c>
      <c r="U49" s="157" t="s">
        <v>138</v>
      </c>
      <c r="V49" s="144" t="s">
        <v>138</v>
      </c>
      <c r="W49" s="157" t="s">
        <v>133</v>
      </c>
      <c r="X49" s="157" t="s">
        <v>133</v>
      </c>
      <c r="Y49" s="144" t="s">
        <v>133</v>
      </c>
      <c r="Z49" s="157"/>
      <c r="AA49" s="157"/>
      <c r="AB49" s="144"/>
      <c r="AC49" s="157"/>
      <c r="AD49" s="157"/>
      <c r="AE49" s="144"/>
      <c r="AF49" s="157"/>
      <c r="AG49" s="157"/>
      <c r="AH49" s="144"/>
      <c r="AI49" s="157"/>
      <c r="AJ49" s="157"/>
      <c r="AK49" s="144"/>
      <c r="AL49" s="146">
        <f t="shared" si="6"/>
        <v>0</v>
      </c>
      <c r="AM49" s="147">
        <f t="shared" si="7"/>
        <v>6</v>
      </c>
      <c r="AN49" s="148">
        <f t="shared" si="8"/>
        <v>6</v>
      </c>
      <c r="AO49" s="19">
        <f t="shared" si="9"/>
        <v>0</v>
      </c>
      <c r="AP49" s="11"/>
      <c r="AQ49" s="149">
        <f>(AR49*GPS!$D$3)+(AS49*GPS!$E$3)+(AT49*GPS!$F$3)+(AU49*GPS!$G$3)+(AV49*GPS!$H$3)+(AW49*GPS!$I$3)+(AX49*GPS!$J$3)+(AY49*GPS!$K$3)+(AZ49*GPS!$L$3)+(BA49*GPS!$M$3)+(BB49*GPS!$N$3)+(BC49*GPS!$O$3)+(BD49*GPS!$P$3)+(BE49*GPS!$Q$3)+(BF49*GPS!$R$3)+(BG49*GPS!$S$3)+(BH49*GPS!$T$3)+(BI49*GPS!$U$3)</f>
        <v>0</v>
      </c>
      <c r="AR49" s="150">
        <f t="shared" si="10"/>
        <v>0</v>
      </c>
      <c r="AS49" s="150">
        <f t="shared" si="11"/>
        <v>0</v>
      </c>
      <c r="AT49" s="78"/>
      <c r="AU49" s="78"/>
      <c r="AV49" s="78"/>
      <c r="AW49" s="78"/>
      <c r="AX49" s="78"/>
      <c r="AY49" s="78"/>
      <c r="AZ49" s="78"/>
      <c r="BA49" s="78"/>
      <c r="BB49" s="78"/>
      <c r="BC49" s="78"/>
      <c r="BD49" s="78"/>
      <c r="BE49" s="78"/>
      <c r="BF49" s="79"/>
      <c r="BG49" s="79"/>
      <c r="BH49" s="79"/>
      <c r="BI49" s="79"/>
      <c r="BJ49" s="156"/>
      <c r="BK49" s="155"/>
      <c r="BL49" s="153"/>
    </row>
    <row r="50" spans="1:64" x14ac:dyDescent="0.15">
      <c r="A50" s="142" t="str">
        <f>IF(NOT(ISBLANK(Attendance!A50)),Attendance!A50,"")</f>
        <v>Price, Melissa J</v>
      </c>
      <c r="B50" s="142">
        <f>IF(NOT(ISBLANK(Attendance!B50)),Attendance!B50,"")</f>
        <v>4759317</v>
      </c>
      <c r="C50" s="143"/>
      <c r="E50" s="202" t="s">
        <v>133</v>
      </c>
      <c r="F50" s="202" t="s">
        <v>133</v>
      </c>
      <c r="G50" s="203" t="s">
        <v>133</v>
      </c>
      <c r="H50" s="202" t="s">
        <v>133</v>
      </c>
      <c r="I50" s="202" t="s">
        <v>133</v>
      </c>
      <c r="J50" s="203" t="s">
        <v>133</v>
      </c>
      <c r="K50" s="157" t="s">
        <v>133</v>
      </c>
      <c r="L50" s="157" t="s">
        <v>133</v>
      </c>
      <c r="M50" s="144" t="s">
        <v>133</v>
      </c>
      <c r="N50" s="157" t="s">
        <v>133</v>
      </c>
      <c r="O50" s="157" t="s">
        <v>133</v>
      </c>
      <c r="P50" s="144" t="s">
        <v>133</v>
      </c>
      <c r="Q50" s="157" t="s">
        <v>133</v>
      </c>
      <c r="R50" s="157" t="s">
        <v>133</v>
      </c>
      <c r="S50" s="157" t="s">
        <v>133</v>
      </c>
      <c r="T50" s="157">
        <v>2</v>
      </c>
      <c r="U50" s="157">
        <v>2</v>
      </c>
      <c r="V50" s="144">
        <v>2</v>
      </c>
      <c r="W50" s="157" t="s">
        <v>133</v>
      </c>
      <c r="X50" s="157" t="s">
        <v>133</v>
      </c>
      <c r="Y50" s="144" t="s">
        <v>133</v>
      </c>
      <c r="Z50" s="157"/>
      <c r="AA50" s="157"/>
      <c r="AB50" s="144"/>
      <c r="AC50" s="157"/>
      <c r="AD50" s="157"/>
      <c r="AE50" s="144"/>
      <c r="AF50" s="157"/>
      <c r="AG50" s="157"/>
      <c r="AH50" s="144"/>
      <c r="AI50" s="157"/>
      <c r="AJ50" s="157"/>
      <c r="AK50" s="144"/>
      <c r="AL50" s="146">
        <f t="shared" si="6"/>
        <v>6</v>
      </c>
      <c r="AM50" s="147">
        <f t="shared" si="7"/>
        <v>0</v>
      </c>
      <c r="AN50" s="148">
        <f t="shared" si="8"/>
        <v>6</v>
      </c>
      <c r="AO50" s="19">
        <f t="shared" si="9"/>
        <v>0</v>
      </c>
      <c r="AP50" s="11"/>
      <c r="AQ50" s="149">
        <f>(AR50*GPS!$D$3)+(AS50*GPS!$E$3)+(AT50*GPS!$F$3)+(AU50*GPS!$G$3)+(AV50*GPS!$H$3)+(AW50*GPS!$I$3)+(AX50*GPS!$J$3)+(AY50*GPS!$K$3)+(AZ50*GPS!$L$3)+(BA50*GPS!$M$3)+(BB50*GPS!$N$3)+(BC50*GPS!$O$3)+(BD50*GPS!$P$3)+(BE50*GPS!$Q$3)+(BF50*GPS!$R$3)+(BG50*GPS!$S$3)+(BH50*GPS!$T$3)+(BI50*GPS!$U$3)</f>
        <v>15</v>
      </c>
      <c r="AR50" s="150">
        <f t="shared" si="10"/>
        <v>0</v>
      </c>
      <c r="AS50" s="150">
        <f t="shared" si="11"/>
        <v>3</v>
      </c>
      <c r="AT50" s="78"/>
      <c r="AU50" s="78"/>
      <c r="AV50" s="78"/>
      <c r="AW50" s="78"/>
      <c r="AX50" s="78"/>
      <c r="AY50" s="78"/>
      <c r="AZ50" s="78"/>
      <c r="BA50" s="78"/>
      <c r="BB50" s="78"/>
      <c r="BC50" s="78"/>
      <c r="BD50" s="78"/>
      <c r="BE50" s="78"/>
      <c r="BF50" s="79"/>
      <c r="BG50" s="79"/>
      <c r="BH50" s="79"/>
      <c r="BI50" s="79"/>
      <c r="BJ50" s="156"/>
      <c r="BK50" s="155"/>
      <c r="BL50" s="153"/>
    </row>
    <row r="51" spans="1:64" x14ac:dyDescent="0.15">
      <c r="A51" s="142" t="str">
        <f>IF(NOT(ISBLANK(Attendance!A51)),Attendance!A51,"")</f>
        <v>Princewill, Precious C</v>
      </c>
      <c r="B51" s="142">
        <f>IF(NOT(ISBLANK(Attendance!B51)),Attendance!B51,"")</f>
        <v>4776635</v>
      </c>
      <c r="C51" s="143"/>
      <c r="E51" s="202" t="s">
        <v>133</v>
      </c>
      <c r="F51" s="202" t="s">
        <v>133</v>
      </c>
      <c r="G51" s="203" t="s">
        <v>133</v>
      </c>
      <c r="H51" s="202" t="s">
        <v>133</v>
      </c>
      <c r="I51" s="202" t="s">
        <v>133</v>
      </c>
      <c r="J51" s="203" t="s">
        <v>133</v>
      </c>
      <c r="K51" s="157" t="s">
        <v>133</v>
      </c>
      <c r="L51" s="157" t="s">
        <v>133</v>
      </c>
      <c r="M51" s="144" t="s">
        <v>133</v>
      </c>
      <c r="N51" s="157" t="s">
        <v>133</v>
      </c>
      <c r="O51" s="157" t="s">
        <v>133</v>
      </c>
      <c r="P51" s="144" t="s">
        <v>133</v>
      </c>
      <c r="Q51" s="157" t="s">
        <v>133</v>
      </c>
      <c r="R51" s="157" t="s">
        <v>133</v>
      </c>
      <c r="S51" s="157" t="s">
        <v>133</v>
      </c>
      <c r="T51" s="157" t="s">
        <v>133</v>
      </c>
      <c r="U51" s="157" t="s">
        <v>133</v>
      </c>
      <c r="V51" s="144" t="s">
        <v>133</v>
      </c>
      <c r="W51" s="157" t="s">
        <v>133</v>
      </c>
      <c r="X51" s="157" t="s">
        <v>133</v>
      </c>
      <c r="Y51" s="144" t="s">
        <v>133</v>
      </c>
      <c r="Z51" s="157"/>
      <c r="AA51" s="157"/>
      <c r="AB51" s="144"/>
      <c r="AC51" s="157"/>
      <c r="AD51" s="157"/>
      <c r="AE51" s="144"/>
      <c r="AF51" s="157"/>
      <c r="AG51" s="157"/>
      <c r="AH51" s="144"/>
      <c r="AI51" s="157"/>
      <c r="AJ51" s="157"/>
      <c r="AK51" s="144"/>
      <c r="AL51" s="146">
        <f t="shared" si="6"/>
        <v>0</v>
      </c>
      <c r="AM51" s="147">
        <f t="shared" si="7"/>
        <v>0</v>
      </c>
      <c r="AN51" s="148">
        <f t="shared" si="8"/>
        <v>0</v>
      </c>
      <c r="AO51" s="19">
        <f t="shared" si="9"/>
        <v>0</v>
      </c>
      <c r="AP51" s="11"/>
      <c r="AQ51" s="149">
        <f>(AR51*GPS!$D$3)+(AS51*GPS!$E$3)+(AT51*GPS!$F$3)+(AU51*GPS!$G$3)+(AV51*GPS!$H$3)+(AW51*GPS!$I$3)+(AX51*GPS!$J$3)+(AY51*GPS!$K$3)+(AZ51*GPS!$L$3)+(BA51*GPS!$M$3)+(BB51*GPS!$N$3)+(BC51*GPS!$O$3)+(BD51*GPS!$P$3)+(BE51*GPS!$Q$3)+(BF51*GPS!$R$3)+(BG51*GPS!$S$3)+(BH51*GPS!$T$3)+(BI51*GPS!$U$3)</f>
        <v>0</v>
      </c>
      <c r="AR51" s="150">
        <f t="shared" si="10"/>
        <v>0</v>
      </c>
      <c r="AS51" s="150">
        <f t="shared" si="11"/>
        <v>0</v>
      </c>
      <c r="AT51" s="78"/>
      <c r="AU51" s="78"/>
      <c r="AV51" s="78"/>
      <c r="AW51" s="78"/>
      <c r="AX51" s="78"/>
      <c r="AY51" s="78"/>
      <c r="AZ51" s="78"/>
      <c r="BA51" s="78"/>
      <c r="BB51" s="78"/>
      <c r="BC51" s="78"/>
      <c r="BD51" s="78"/>
      <c r="BE51" s="78"/>
      <c r="BF51" s="79"/>
      <c r="BG51" s="79"/>
      <c r="BH51" s="79"/>
      <c r="BI51" s="79"/>
      <c r="BJ51" s="156"/>
      <c r="BK51" s="155"/>
      <c r="BL51" s="153"/>
    </row>
    <row r="52" spans="1:64" x14ac:dyDescent="0.15">
      <c r="A52" s="142" t="str">
        <f>IF(NOT(ISBLANK(Attendance!A52)),Attendance!A52,"")</f>
        <v>Qing, Yunci </v>
      </c>
      <c r="B52" s="142">
        <f>IF(NOT(ISBLANK(Attendance!B52)),Attendance!B52,"")</f>
        <v>4734058</v>
      </c>
      <c r="C52" s="143"/>
      <c r="E52" s="202" t="s">
        <v>133</v>
      </c>
      <c r="F52" s="202" t="s">
        <v>133</v>
      </c>
      <c r="G52" s="203" t="s">
        <v>133</v>
      </c>
      <c r="H52" s="202" t="s">
        <v>133</v>
      </c>
      <c r="I52" s="202" t="s">
        <v>133</v>
      </c>
      <c r="J52" s="203" t="s">
        <v>133</v>
      </c>
      <c r="K52" s="157" t="s">
        <v>133</v>
      </c>
      <c r="L52" s="157" t="s">
        <v>133</v>
      </c>
      <c r="M52" s="144" t="s">
        <v>133</v>
      </c>
      <c r="N52" s="157" t="s">
        <v>133</v>
      </c>
      <c r="O52" s="157" t="s">
        <v>133</v>
      </c>
      <c r="P52" s="144" t="s">
        <v>133</v>
      </c>
      <c r="Q52" s="157" t="s">
        <v>133</v>
      </c>
      <c r="R52" s="157" t="s">
        <v>133</v>
      </c>
      <c r="S52" s="157" t="s">
        <v>133</v>
      </c>
      <c r="T52" s="157" t="s">
        <v>133</v>
      </c>
      <c r="U52" s="157" t="s">
        <v>133</v>
      </c>
      <c r="V52" s="144" t="s">
        <v>133</v>
      </c>
      <c r="W52" s="157">
        <v>2</v>
      </c>
      <c r="X52" s="157">
        <v>2</v>
      </c>
      <c r="Y52" s="144">
        <v>2</v>
      </c>
      <c r="Z52" s="157"/>
      <c r="AA52" s="157"/>
      <c r="AB52" s="144"/>
      <c r="AC52" s="157"/>
      <c r="AD52" s="157"/>
      <c r="AE52" s="144"/>
      <c r="AF52" s="157"/>
      <c r="AG52" s="157"/>
      <c r="AH52" s="144"/>
      <c r="AI52" s="157"/>
      <c r="AJ52" s="157"/>
      <c r="AK52" s="144"/>
      <c r="AL52" s="146">
        <f t="shared" si="6"/>
        <v>6</v>
      </c>
      <c r="AM52" s="147">
        <f t="shared" si="7"/>
        <v>0</v>
      </c>
      <c r="AN52" s="148">
        <f t="shared" si="8"/>
        <v>6</v>
      </c>
      <c r="AO52" s="19">
        <f t="shared" si="9"/>
        <v>0</v>
      </c>
      <c r="AP52" s="11"/>
      <c r="AQ52" s="149">
        <f>(AR52*GPS!$D$3)+(AS52*GPS!$E$3)+(AT52*GPS!$F$3)+(AU52*GPS!$G$3)+(AV52*GPS!$H$3)+(AW52*GPS!$I$3)+(AX52*GPS!$J$3)+(AY52*GPS!$K$3)+(AZ52*GPS!$L$3)+(BA52*GPS!$M$3)+(BB52*GPS!$N$3)+(BC52*GPS!$O$3)+(BD52*GPS!$P$3)+(BE52*GPS!$Q$3)+(BF52*GPS!$R$3)+(BG52*GPS!$S$3)+(BH52*GPS!$T$3)+(BI52*GPS!$U$3)</f>
        <v>15</v>
      </c>
      <c r="AR52" s="150">
        <f t="shared" si="10"/>
        <v>0</v>
      </c>
      <c r="AS52" s="150">
        <f t="shared" si="11"/>
        <v>3</v>
      </c>
      <c r="AT52" s="78"/>
      <c r="AU52" s="78"/>
      <c r="AV52" s="78"/>
      <c r="AW52" s="78"/>
      <c r="AX52" s="78"/>
      <c r="AY52" s="78"/>
      <c r="AZ52" s="78"/>
      <c r="BA52" s="78"/>
      <c r="BB52" s="78"/>
      <c r="BC52" s="78"/>
      <c r="BD52" s="78"/>
      <c r="BE52" s="78"/>
      <c r="BF52" s="79"/>
      <c r="BG52" s="79"/>
      <c r="BH52" s="79"/>
      <c r="BI52" s="79"/>
      <c r="BJ52" s="156"/>
      <c r="BK52" s="155"/>
      <c r="BL52" s="153"/>
    </row>
    <row r="53" spans="1:64" x14ac:dyDescent="0.15">
      <c r="A53" s="142" t="str">
        <f>IF(NOT(ISBLANK(Attendance!A53)),Attendance!A53,"")</f>
        <v>Quigley, Nicholas J</v>
      </c>
      <c r="B53" s="142">
        <f>IF(NOT(ISBLANK(Attendance!B53)),Attendance!B53,"")</f>
        <v>4759659</v>
      </c>
      <c r="C53" s="143"/>
      <c r="E53" s="202" t="s">
        <v>133</v>
      </c>
      <c r="F53" s="202">
        <v>2</v>
      </c>
      <c r="G53" s="203">
        <v>2</v>
      </c>
      <c r="H53" s="202" t="s">
        <v>133</v>
      </c>
      <c r="I53" s="202" t="s">
        <v>133</v>
      </c>
      <c r="J53" s="203" t="s">
        <v>133</v>
      </c>
      <c r="K53" s="157" t="s">
        <v>133</v>
      </c>
      <c r="L53" s="157" t="s">
        <v>133</v>
      </c>
      <c r="M53" s="144" t="s">
        <v>133</v>
      </c>
      <c r="N53" s="157" t="s">
        <v>133</v>
      </c>
      <c r="O53" s="157" t="s">
        <v>133</v>
      </c>
      <c r="P53" s="144" t="s">
        <v>133</v>
      </c>
      <c r="Q53" s="157" t="s">
        <v>133</v>
      </c>
      <c r="R53" s="157" t="s">
        <v>133</v>
      </c>
      <c r="S53" s="157" t="s">
        <v>133</v>
      </c>
      <c r="T53" s="157" t="s">
        <v>133</v>
      </c>
      <c r="U53" s="157" t="s">
        <v>133</v>
      </c>
      <c r="V53" s="144" t="s">
        <v>133</v>
      </c>
      <c r="W53" s="157" t="s">
        <v>133</v>
      </c>
      <c r="X53" s="157" t="s">
        <v>133</v>
      </c>
      <c r="Y53" s="144" t="s">
        <v>133</v>
      </c>
      <c r="Z53" s="157"/>
      <c r="AA53" s="157"/>
      <c r="AB53" s="144"/>
      <c r="AC53" s="157"/>
      <c r="AD53" s="157"/>
      <c r="AE53" s="144"/>
      <c r="AF53" s="157"/>
      <c r="AG53" s="157"/>
      <c r="AH53" s="144"/>
      <c r="AI53" s="157"/>
      <c r="AJ53" s="157"/>
      <c r="AK53" s="144"/>
      <c r="AL53" s="146">
        <f t="shared" si="6"/>
        <v>4</v>
      </c>
      <c r="AM53" s="147">
        <f t="shared" si="7"/>
        <v>0</v>
      </c>
      <c r="AN53" s="148">
        <f t="shared" si="8"/>
        <v>4</v>
      </c>
      <c r="AO53" s="19">
        <f t="shared" si="9"/>
        <v>0</v>
      </c>
      <c r="AP53" s="11"/>
      <c r="AQ53" s="149">
        <f>(AR53*GPS!$D$3)+(AS53*GPS!$E$3)+(AT53*GPS!$F$3)+(AU53*GPS!$G$3)+(AV53*GPS!$H$3)+(AW53*GPS!$I$3)+(AX53*GPS!$J$3)+(AY53*GPS!$K$3)+(AZ53*GPS!$L$3)+(BA53*GPS!$M$3)+(BB53*GPS!$N$3)+(BC53*GPS!$O$3)+(BD53*GPS!$P$3)+(BE53*GPS!$Q$3)+(BF53*GPS!$R$3)+(BG53*GPS!$S$3)+(BH53*GPS!$T$3)+(BI53*GPS!$U$3)</f>
        <v>10</v>
      </c>
      <c r="AR53" s="150">
        <f t="shared" si="10"/>
        <v>0</v>
      </c>
      <c r="AS53" s="150">
        <f t="shared" si="11"/>
        <v>2</v>
      </c>
      <c r="AT53" s="78"/>
      <c r="AU53" s="78"/>
      <c r="AV53" s="78"/>
      <c r="AW53" s="78"/>
      <c r="AX53" s="78"/>
      <c r="AY53" s="78"/>
      <c r="AZ53" s="78"/>
      <c r="BA53" s="78"/>
      <c r="BB53" s="78"/>
      <c r="BC53" s="78"/>
      <c r="BD53" s="78"/>
      <c r="BE53" s="78"/>
      <c r="BF53" s="79"/>
      <c r="BG53" s="79"/>
      <c r="BH53" s="79"/>
      <c r="BI53" s="79"/>
      <c r="BJ53" s="156"/>
      <c r="BK53" s="155"/>
      <c r="BL53" s="153"/>
    </row>
    <row r="54" spans="1:64" x14ac:dyDescent="0.15">
      <c r="A54" s="142" t="str">
        <f>IF(NOT(ISBLANK(Attendance!A54)),Attendance!A54,"")</f>
        <v>Rahrig, Campbell S</v>
      </c>
      <c r="B54" s="142">
        <f>IF(NOT(ISBLANK(Attendance!B54)),Attendance!B54,"")</f>
        <v>4754118</v>
      </c>
      <c r="C54" s="143"/>
      <c r="E54" s="202" t="s">
        <v>133</v>
      </c>
      <c r="F54" s="202" t="s">
        <v>133</v>
      </c>
      <c r="G54" s="203" t="s">
        <v>133</v>
      </c>
      <c r="H54" s="202" t="s">
        <v>133</v>
      </c>
      <c r="I54" s="202" t="s">
        <v>133</v>
      </c>
      <c r="J54" s="203" t="s">
        <v>133</v>
      </c>
      <c r="K54" s="157" t="s">
        <v>133</v>
      </c>
      <c r="L54" s="157" t="s">
        <v>133</v>
      </c>
      <c r="M54" s="144" t="s">
        <v>133</v>
      </c>
      <c r="N54" s="157" t="s">
        <v>133</v>
      </c>
      <c r="O54" s="157" t="s">
        <v>133</v>
      </c>
      <c r="P54" s="144" t="s">
        <v>133</v>
      </c>
      <c r="Q54" s="157" t="s">
        <v>133</v>
      </c>
      <c r="R54" s="157" t="s">
        <v>133</v>
      </c>
      <c r="S54" s="157" t="s">
        <v>133</v>
      </c>
      <c r="T54" s="157" t="s">
        <v>133</v>
      </c>
      <c r="U54" s="157" t="s">
        <v>133</v>
      </c>
      <c r="V54" s="144" t="s">
        <v>133</v>
      </c>
      <c r="W54" s="157" t="s">
        <v>133</v>
      </c>
      <c r="X54" s="157" t="s">
        <v>133</v>
      </c>
      <c r="Y54" s="144" t="s">
        <v>133</v>
      </c>
      <c r="Z54" s="157"/>
      <c r="AA54" s="157"/>
      <c r="AB54" s="144"/>
      <c r="AC54" s="157"/>
      <c r="AD54" s="157"/>
      <c r="AE54" s="144"/>
      <c r="AF54" s="157"/>
      <c r="AG54" s="157"/>
      <c r="AH54" s="144"/>
      <c r="AI54" s="157"/>
      <c r="AJ54" s="157"/>
      <c r="AK54" s="144"/>
      <c r="AL54" s="146">
        <f t="shared" si="6"/>
        <v>0</v>
      </c>
      <c r="AM54" s="147">
        <f t="shared" si="7"/>
        <v>0</v>
      </c>
      <c r="AN54" s="148">
        <f t="shared" si="8"/>
        <v>0</v>
      </c>
      <c r="AO54" s="19">
        <f t="shared" si="9"/>
        <v>0</v>
      </c>
      <c r="AP54" s="11"/>
      <c r="AQ54" s="149">
        <f>(AR54*GPS!$D$3)+(AS54*GPS!$E$3)+(AT54*GPS!$F$3)+(AU54*GPS!$G$3)+(AV54*GPS!$H$3)+(AW54*GPS!$I$3)+(AX54*GPS!$J$3)+(AY54*GPS!$K$3)+(AZ54*GPS!$L$3)+(BA54*GPS!$M$3)+(BB54*GPS!$N$3)+(BC54*GPS!$O$3)+(BD54*GPS!$P$3)+(BE54*GPS!$Q$3)+(BF54*GPS!$R$3)+(BG54*GPS!$S$3)+(BH54*GPS!$T$3)+(BI54*GPS!$U$3)</f>
        <v>0</v>
      </c>
      <c r="AR54" s="150">
        <f t="shared" si="10"/>
        <v>0</v>
      </c>
      <c r="AS54" s="150">
        <f t="shared" si="11"/>
        <v>0</v>
      </c>
      <c r="AT54" s="78"/>
      <c r="AU54" s="78"/>
      <c r="AV54" s="78"/>
      <c r="AW54" s="78"/>
      <c r="AX54" s="78"/>
      <c r="AY54" s="78"/>
      <c r="AZ54" s="78"/>
      <c r="BA54" s="78"/>
      <c r="BB54" s="78"/>
      <c r="BC54" s="78"/>
      <c r="BD54" s="78"/>
      <c r="BE54" s="78"/>
      <c r="BF54" s="79"/>
      <c r="BG54" s="79"/>
      <c r="BH54" s="79"/>
      <c r="BI54" s="79"/>
      <c r="BJ54" s="156"/>
      <c r="BK54" s="155"/>
      <c r="BL54" s="153"/>
    </row>
    <row r="55" spans="1:64" x14ac:dyDescent="0.15">
      <c r="A55" s="142" t="str">
        <f>IF(NOT(ISBLANK(Attendance!A55)),Attendance!A55,"")</f>
        <v>Ricapa Rodriguez, Serggi M</v>
      </c>
      <c r="B55" s="142">
        <f>IF(NOT(ISBLANK(Attendance!B55)),Attendance!B55,"")</f>
        <v>4771814</v>
      </c>
      <c r="C55" s="143"/>
      <c r="E55" s="202" t="s">
        <v>133</v>
      </c>
      <c r="F55" s="202" t="s">
        <v>133</v>
      </c>
      <c r="G55" s="203" t="s">
        <v>133</v>
      </c>
      <c r="H55" s="202" t="s">
        <v>133</v>
      </c>
      <c r="I55" s="202" t="s">
        <v>133</v>
      </c>
      <c r="J55" s="203" t="s">
        <v>133</v>
      </c>
      <c r="K55" s="157" t="s">
        <v>133</v>
      </c>
      <c r="L55" s="157" t="s">
        <v>133</v>
      </c>
      <c r="M55" s="144" t="s">
        <v>133</v>
      </c>
      <c r="N55" s="157" t="s">
        <v>133</v>
      </c>
      <c r="O55" s="157" t="s">
        <v>133</v>
      </c>
      <c r="P55" s="144" t="s">
        <v>133</v>
      </c>
      <c r="Q55" s="157" t="s">
        <v>133</v>
      </c>
      <c r="R55" s="157" t="s">
        <v>133</v>
      </c>
      <c r="S55" s="157" t="s">
        <v>133</v>
      </c>
      <c r="T55" s="157" t="s">
        <v>133</v>
      </c>
      <c r="U55" s="157" t="s">
        <v>133</v>
      </c>
      <c r="V55" s="144" t="s">
        <v>133</v>
      </c>
      <c r="W55" s="157" t="s">
        <v>133</v>
      </c>
      <c r="X55" s="157" t="s">
        <v>133</v>
      </c>
      <c r="Y55" s="144" t="s">
        <v>133</v>
      </c>
      <c r="Z55" s="157"/>
      <c r="AA55" s="157"/>
      <c r="AB55" s="144"/>
      <c r="AC55" s="157"/>
      <c r="AD55" s="157"/>
      <c r="AE55" s="144"/>
      <c r="AF55" s="157"/>
      <c r="AG55" s="157"/>
      <c r="AH55" s="144"/>
      <c r="AI55" s="157"/>
      <c r="AJ55" s="157"/>
      <c r="AK55" s="144"/>
      <c r="AL55" s="146">
        <f t="shared" si="6"/>
        <v>0</v>
      </c>
      <c r="AM55" s="147">
        <f t="shared" si="7"/>
        <v>0</v>
      </c>
      <c r="AN55" s="148">
        <f t="shared" si="8"/>
        <v>0</v>
      </c>
      <c r="AO55" s="19">
        <f t="shared" si="9"/>
        <v>0</v>
      </c>
      <c r="AP55" s="11"/>
      <c r="AQ55" s="149">
        <f>(AR55*GPS!$D$3)+(AS55*GPS!$E$3)+(AT55*GPS!$F$3)+(AU55*GPS!$G$3)+(AV55*GPS!$H$3)+(AW55*GPS!$I$3)+(AX55*GPS!$J$3)+(AY55*GPS!$K$3)+(AZ55*GPS!$L$3)+(BA55*GPS!$M$3)+(BB55*GPS!$N$3)+(BC55*GPS!$O$3)+(BD55*GPS!$P$3)+(BE55*GPS!$Q$3)+(BF55*GPS!$R$3)+(BG55*GPS!$S$3)+(BH55*GPS!$T$3)+(BI55*GPS!$U$3)</f>
        <v>0</v>
      </c>
      <c r="AR55" s="150">
        <f t="shared" si="10"/>
        <v>0</v>
      </c>
      <c r="AS55" s="150">
        <f t="shared" si="11"/>
        <v>0</v>
      </c>
      <c r="AT55" s="78"/>
      <c r="AU55" s="78"/>
      <c r="AV55" s="78"/>
      <c r="AW55" s="78"/>
      <c r="AX55" s="78"/>
      <c r="AY55" s="78"/>
      <c r="AZ55" s="78"/>
      <c r="BA55" s="78"/>
      <c r="BB55" s="78"/>
      <c r="BC55" s="78"/>
      <c r="BD55" s="78"/>
      <c r="BE55" s="78"/>
      <c r="BF55" s="79"/>
      <c r="BG55" s="79"/>
      <c r="BH55" s="79"/>
      <c r="BI55" s="79"/>
      <c r="BJ55" s="156"/>
      <c r="BK55" s="155"/>
      <c r="BL55" s="153"/>
    </row>
    <row r="56" spans="1:64" x14ac:dyDescent="0.15">
      <c r="A56" s="142" t="str">
        <f>IF(NOT(ISBLANK(Attendance!A56)),Attendance!A56,"")</f>
        <v>Rivera Roman, Jelsyn J</v>
      </c>
      <c r="B56" s="142">
        <f>IF(NOT(ISBLANK(Attendance!B56)),Attendance!B56,"")</f>
        <v>4766207</v>
      </c>
      <c r="C56" s="143"/>
      <c r="E56" s="202" t="s">
        <v>133</v>
      </c>
      <c r="F56" s="202" t="s">
        <v>133</v>
      </c>
      <c r="G56" s="203" t="s">
        <v>133</v>
      </c>
      <c r="H56" s="202" t="s">
        <v>133</v>
      </c>
      <c r="I56" s="202" t="s">
        <v>133</v>
      </c>
      <c r="J56" s="203" t="s">
        <v>133</v>
      </c>
      <c r="K56" s="157" t="s">
        <v>133</v>
      </c>
      <c r="L56" s="157" t="s">
        <v>133</v>
      </c>
      <c r="M56" s="144" t="s">
        <v>133</v>
      </c>
      <c r="N56" s="157" t="s">
        <v>133</v>
      </c>
      <c r="O56" s="157" t="s">
        <v>133</v>
      </c>
      <c r="P56" s="144" t="s">
        <v>133</v>
      </c>
      <c r="Q56" s="157" t="s">
        <v>133</v>
      </c>
      <c r="R56" s="157" t="s">
        <v>133</v>
      </c>
      <c r="S56" s="157" t="s">
        <v>133</v>
      </c>
      <c r="T56" s="157" t="s">
        <v>133</v>
      </c>
      <c r="U56" s="157" t="s">
        <v>133</v>
      </c>
      <c r="V56" s="144" t="s">
        <v>133</v>
      </c>
      <c r="W56" s="157" t="s">
        <v>133</v>
      </c>
      <c r="X56" s="157" t="s">
        <v>133</v>
      </c>
      <c r="Y56" s="144" t="s">
        <v>133</v>
      </c>
      <c r="Z56" s="157"/>
      <c r="AA56" s="157"/>
      <c r="AB56" s="144"/>
      <c r="AC56" s="157"/>
      <c r="AD56" s="157"/>
      <c r="AE56" s="144"/>
      <c r="AF56" s="157"/>
      <c r="AG56" s="157"/>
      <c r="AH56" s="144"/>
      <c r="AI56" s="157"/>
      <c r="AJ56" s="157"/>
      <c r="AK56" s="144"/>
      <c r="AL56" s="146">
        <f t="shared" si="6"/>
        <v>0</v>
      </c>
      <c r="AM56" s="147">
        <f t="shared" si="7"/>
        <v>0</v>
      </c>
      <c r="AN56" s="148">
        <f t="shared" si="8"/>
        <v>0</v>
      </c>
      <c r="AO56" s="19">
        <f t="shared" si="9"/>
        <v>0</v>
      </c>
      <c r="AP56" s="11"/>
      <c r="AQ56" s="149">
        <f>(AR56*GPS!$D$3)+(AS56*GPS!$E$3)+(AT56*GPS!$F$3)+(AU56*GPS!$G$3)+(AV56*GPS!$H$3)+(AW56*GPS!$I$3)+(AX56*GPS!$J$3)+(AY56*GPS!$K$3)+(AZ56*GPS!$L$3)+(BA56*GPS!$M$3)+(BB56*GPS!$N$3)+(BC56*GPS!$O$3)+(BD56*GPS!$P$3)+(BE56*GPS!$Q$3)+(BF56*GPS!$R$3)+(BG56*GPS!$S$3)+(BH56*GPS!$T$3)+(BI56*GPS!$U$3)</f>
        <v>0</v>
      </c>
      <c r="AR56" s="150">
        <f t="shared" si="10"/>
        <v>0</v>
      </c>
      <c r="AS56" s="150">
        <f t="shared" si="11"/>
        <v>0</v>
      </c>
      <c r="AT56" s="78"/>
      <c r="AU56" s="78"/>
      <c r="AV56" s="78"/>
      <c r="AW56" s="78"/>
      <c r="AX56" s="78"/>
      <c r="AY56" s="78"/>
      <c r="AZ56" s="78"/>
      <c r="BA56" s="78"/>
      <c r="BB56" s="78"/>
      <c r="BC56" s="78"/>
      <c r="BD56" s="78"/>
      <c r="BE56" s="78"/>
      <c r="BF56" s="79"/>
      <c r="BG56" s="79"/>
      <c r="BH56" s="79"/>
      <c r="BI56" s="79"/>
      <c r="BJ56" s="156"/>
      <c r="BK56" s="155"/>
      <c r="BL56" s="153"/>
    </row>
    <row r="57" spans="1:64" x14ac:dyDescent="0.15">
      <c r="A57" s="142" t="str">
        <f>IF(NOT(ISBLANK(Attendance!A57)),Attendance!A57,"")</f>
        <v>Rosato, Nicholas P</v>
      </c>
      <c r="B57" s="142">
        <f>IF(NOT(ISBLANK(Attendance!B57)),Attendance!B57,"")</f>
        <v>4787670</v>
      </c>
      <c r="C57" s="143"/>
      <c r="E57" s="202" t="s">
        <v>133</v>
      </c>
      <c r="F57" s="202" t="s">
        <v>133</v>
      </c>
      <c r="G57" s="203" t="s">
        <v>133</v>
      </c>
      <c r="H57" s="202" t="s">
        <v>133</v>
      </c>
      <c r="I57" s="202" t="s">
        <v>133</v>
      </c>
      <c r="J57" s="203" t="s">
        <v>133</v>
      </c>
      <c r="K57" s="157" t="s">
        <v>133</v>
      </c>
      <c r="L57" s="157" t="s">
        <v>133</v>
      </c>
      <c r="M57" s="144" t="s">
        <v>133</v>
      </c>
      <c r="N57" s="157" t="s">
        <v>133</v>
      </c>
      <c r="O57" s="157" t="s">
        <v>133</v>
      </c>
      <c r="P57" s="144" t="s">
        <v>133</v>
      </c>
      <c r="Q57" s="157" t="s">
        <v>133</v>
      </c>
      <c r="R57" s="157" t="s">
        <v>133</v>
      </c>
      <c r="S57" s="157" t="s">
        <v>133</v>
      </c>
      <c r="T57" s="157" t="s">
        <v>133</v>
      </c>
      <c r="U57" s="157" t="s">
        <v>133</v>
      </c>
      <c r="V57" s="144" t="s">
        <v>133</v>
      </c>
      <c r="W57" s="157" t="s">
        <v>133</v>
      </c>
      <c r="X57" s="157" t="s">
        <v>133</v>
      </c>
      <c r="Y57" s="144" t="s">
        <v>133</v>
      </c>
      <c r="Z57" s="157"/>
      <c r="AA57" s="157"/>
      <c r="AB57" s="144"/>
      <c r="AC57" s="157"/>
      <c r="AD57" s="157"/>
      <c r="AE57" s="144"/>
      <c r="AF57" s="157"/>
      <c r="AG57" s="157"/>
      <c r="AH57" s="144"/>
      <c r="AI57" s="157"/>
      <c r="AJ57" s="157"/>
      <c r="AK57" s="144"/>
      <c r="AL57" s="146">
        <f t="shared" si="6"/>
        <v>0</v>
      </c>
      <c r="AM57" s="147">
        <f t="shared" si="7"/>
        <v>0</v>
      </c>
      <c r="AN57" s="148">
        <f t="shared" si="8"/>
        <v>0</v>
      </c>
      <c r="AO57" s="19">
        <f t="shared" si="9"/>
        <v>0</v>
      </c>
      <c r="AP57" s="11"/>
      <c r="AQ57" s="149">
        <f>(AR57*GPS!$D$3)+(AS57*GPS!$E$3)+(AT57*GPS!$F$3)+(AU57*GPS!$G$3)+(AV57*GPS!$H$3)+(AW57*GPS!$I$3)+(AX57*GPS!$J$3)+(AY57*GPS!$K$3)+(AZ57*GPS!$L$3)+(BA57*GPS!$M$3)+(BB57*GPS!$N$3)+(BC57*GPS!$O$3)+(BD57*GPS!$P$3)+(BE57*GPS!$Q$3)+(BF57*GPS!$R$3)+(BG57*GPS!$S$3)+(BH57*GPS!$T$3)+(BI57*GPS!$U$3)</f>
        <v>0</v>
      </c>
      <c r="AR57" s="150">
        <f t="shared" si="10"/>
        <v>0</v>
      </c>
      <c r="AS57" s="150">
        <f t="shared" si="11"/>
        <v>0</v>
      </c>
      <c r="AT57" s="78"/>
      <c r="AU57" s="78"/>
      <c r="AV57" s="78"/>
      <c r="AW57" s="78"/>
      <c r="AX57" s="78"/>
      <c r="AY57" s="78"/>
      <c r="AZ57" s="78"/>
      <c r="BA57" s="78"/>
      <c r="BB57" s="78"/>
      <c r="BC57" s="78"/>
      <c r="BD57" s="78"/>
      <c r="BE57" s="78"/>
      <c r="BF57" s="79"/>
      <c r="BG57" s="79"/>
      <c r="BH57" s="79"/>
      <c r="BI57" s="79"/>
      <c r="BJ57" s="156"/>
      <c r="BK57" s="155"/>
      <c r="BL57" s="153"/>
    </row>
    <row r="58" spans="1:64" s="192" customFormat="1" x14ac:dyDescent="0.15">
      <c r="A58" s="142" t="str">
        <f>IF(NOT(ISBLANK(Attendance!A58)),Attendance!A58,"")</f>
        <v>Shell, James C</v>
      </c>
      <c r="B58" s="142">
        <f>IF(NOT(ISBLANK(Attendance!B58)),Attendance!B58,"")</f>
        <v>4747542</v>
      </c>
      <c r="C58" s="143"/>
      <c r="D58" s="144"/>
      <c r="E58" s="202" t="s">
        <v>133</v>
      </c>
      <c r="F58" s="202" t="s">
        <v>133</v>
      </c>
      <c r="G58" s="203" t="s">
        <v>133</v>
      </c>
      <c r="H58" s="202" t="s">
        <v>133</v>
      </c>
      <c r="I58" s="202" t="s">
        <v>133</v>
      </c>
      <c r="J58" s="203" t="s">
        <v>133</v>
      </c>
      <c r="K58" s="157" t="s">
        <v>133</v>
      </c>
      <c r="L58" s="157" t="s">
        <v>133</v>
      </c>
      <c r="M58" s="144" t="s">
        <v>133</v>
      </c>
      <c r="N58" s="157" t="s">
        <v>133</v>
      </c>
      <c r="O58" s="157" t="s">
        <v>133</v>
      </c>
      <c r="P58" s="144" t="s">
        <v>133</v>
      </c>
      <c r="Q58" s="157" t="s">
        <v>133</v>
      </c>
      <c r="R58" s="157" t="s">
        <v>133</v>
      </c>
      <c r="S58" s="157" t="s">
        <v>133</v>
      </c>
      <c r="T58" s="157" t="s">
        <v>133</v>
      </c>
      <c r="U58" s="157" t="s">
        <v>133</v>
      </c>
      <c r="V58" s="144" t="s">
        <v>133</v>
      </c>
      <c r="W58" s="157" t="s">
        <v>133</v>
      </c>
      <c r="X58" s="157" t="s">
        <v>133</v>
      </c>
      <c r="Y58" s="144" t="s">
        <v>133</v>
      </c>
      <c r="Z58" s="157"/>
      <c r="AA58" s="157"/>
      <c r="AB58" s="144"/>
      <c r="AC58" s="157"/>
      <c r="AD58" s="157"/>
      <c r="AE58" s="144"/>
      <c r="AF58" s="157"/>
      <c r="AG58" s="157"/>
      <c r="AH58" s="144"/>
      <c r="AI58" s="157"/>
      <c r="AJ58" s="157"/>
      <c r="AK58" s="144"/>
      <c r="AL58" s="146">
        <f t="shared" si="6"/>
        <v>0</v>
      </c>
      <c r="AM58" s="147">
        <f t="shared" si="7"/>
        <v>0</v>
      </c>
      <c r="AN58" s="148">
        <f t="shared" si="8"/>
        <v>0</v>
      </c>
      <c r="AO58" s="19">
        <f t="shared" si="9"/>
        <v>0</v>
      </c>
      <c r="AP58" s="11"/>
      <c r="AQ58" s="149">
        <f>(AR58*GPS!$D$3)+(AS58*GPS!$E$3)+(AT58*GPS!$F$3)+(AU58*GPS!$G$3)+(AV58*GPS!$H$3)+(AW58*GPS!$I$3)+(AX58*GPS!$J$3)+(AY58*GPS!$K$3)+(AZ58*GPS!$L$3)+(BA58*GPS!$M$3)+(BB58*GPS!$N$3)+(BC58*GPS!$O$3)+(BD58*GPS!$P$3)+(BE58*GPS!$Q$3)+(BF58*GPS!$R$3)+(BG58*GPS!$S$3)+(BH58*GPS!$T$3)+(BI58*GPS!$U$3)</f>
        <v>0</v>
      </c>
      <c r="AR58" s="150">
        <f t="shared" si="10"/>
        <v>0</v>
      </c>
      <c r="AS58" s="150">
        <f t="shared" si="11"/>
        <v>0</v>
      </c>
      <c r="AT58" s="78"/>
      <c r="AU58" s="78"/>
      <c r="AV58" s="78"/>
      <c r="AW58" s="78"/>
      <c r="AX58" s="78"/>
      <c r="AY58" s="78"/>
      <c r="AZ58" s="78"/>
      <c r="BA58" s="78"/>
      <c r="BB58" s="78"/>
      <c r="BC58" s="78"/>
      <c r="BD58" s="78"/>
      <c r="BE58" s="78"/>
      <c r="BF58" s="79"/>
      <c r="BG58" s="79"/>
      <c r="BH58" s="79"/>
      <c r="BI58" s="79"/>
      <c r="BJ58" s="156"/>
      <c r="BK58" s="155"/>
      <c r="BL58" s="153"/>
    </row>
    <row r="59" spans="1:64" s="192" customFormat="1" x14ac:dyDescent="0.15">
      <c r="A59" s="176" t="str">
        <f>IF(NOT(ISBLANK(Attendance!A59)),Attendance!A59,"")</f>
        <v>Smith, Dylan </v>
      </c>
      <c r="B59" s="176">
        <f>IF(NOT(ISBLANK(Attendance!B59)),Attendance!B59,"")</f>
        <v>4754194</v>
      </c>
      <c r="C59" s="177"/>
      <c r="D59" s="178"/>
      <c r="E59" s="202">
        <v>2</v>
      </c>
      <c r="F59" s="202">
        <v>2</v>
      </c>
      <c r="G59" s="203">
        <v>2</v>
      </c>
      <c r="H59" s="202">
        <v>2</v>
      </c>
      <c r="I59" s="202">
        <v>2</v>
      </c>
      <c r="J59" s="203">
        <v>2</v>
      </c>
      <c r="K59" s="179">
        <v>2</v>
      </c>
      <c r="L59" s="179">
        <v>2</v>
      </c>
      <c r="M59" s="178">
        <v>2</v>
      </c>
      <c r="N59" s="179">
        <v>2</v>
      </c>
      <c r="O59" s="179">
        <v>2</v>
      </c>
      <c r="P59" s="178">
        <v>2</v>
      </c>
      <c r="Q59" s="179">
        <v>2</v>
      </c>
      <c r="R59" s="179">
        <v>2</v>
      </c>
      <c r="S59" s="178">
        <v>2</v>
      </c>
      <c r="T59" s="179">
        <v>2</v>
      </c>
      <c r="U59" s="179">
        <v>2</v>
      </c>
      <c r="V59" s="178">
        <v>2</v>
      </c>
      <c r="W59" s="179">
        <v>2</v>
      </c>
      <c r="X59" s="179">
        <v>2</v>
      </c>
      <c r="Y59" s="178">
        <v>2</v>
      </c>
      <c r="Z59" s="179">
        <v>2</v>
      </c>
      <c r="AA59" s="179">
        <v>2</v>
      </c>
      <c r="AB59" s="178">
        <v>2</v>
      </c>
      <c r="AC59" s="179">
        <v>2</v>
      </c>
      <c r="AD59" s="179">
        <v>2</v>
      </c>
      <c r="AE59" s="178">
        <v>2</v>
      </c>
      <c r="AF59" s="179">
        <v>2</v>
      </c>
      <c r="AG59" s="179">
        <v>2</v>
      </c>
      <c r="AH59" s="178">
        <v>2</v>
      </c>
      <c r="AI59" s="179">
        <v>2</v>
      </c>
      <c r="AJ59" s="179">
        <v>2</v>
      </c>
      <c r="AK59" s="178">
        <v>2</v>
      </c>
      <c r="AL59" s="180">
        <f t="shared" si="6"/>
        <v>66</v>
      </c>
      <c r="AM59" s="181">
        <f t="shared" si="7"/>
        <v>0</v>
      </c>
      <c r="AN59" s="182">
        <f t="shared" si="8"/>
        <v>66</v>
      </c>
      <c r="AO59" s="183">
        <f t="shared" si="9"/>
        <v>0</v>
      </c>
      <c r="AP59" s="184"/>
      <c r="AQ59" s="185">
        <f>(AR59*GPS!$D$3)+(AS59*GPS!$E$3)+(AT59*GPS!$F$3)+(AU59*GPS!$G$3)+(AV59*GPS!$H$3)+(AW59*GPS!$I$3)+(AX59*GPS!$J$3)+(AY59*GPS!$K$3)+(AZ59*GPS!$L$3)+(BA59*GPS!$M$3)+(BB59*GPS!$N$3)+(BC59*GPS!$O$3)+(BD59*GPS!$P$3)+(BE59*GPS!$Q$3)+(BF59*GPS!$R$3)+(BG59*GPS!$S$3)+(BH59*GPS!$T$3)+(BI59*GPS!$U$3)</f>
        <v>165</v>
      </c>
      <c r="AR59" s="186">
        <f t="shared" si="10"/>
        <v>0</v>
      </c>
      <c r="AS59" s="186">
        <f t="shared" si="11"/>
        <v>33</v>
      </c>
      <c r="AT59" s="187"/>
      <c r="AU59" s="187"/>
      <c r="AV59" s="187"/>
      <c r="AW59" s="187"/>
      <c r="AX59" s="187"/>
      <c r="AY59" s="187"/>
      <c r="AZ59" s="187"/>
      <c r="BA59" s="187"/>
      <c r="BB59" s="187"/>
      <c r="BC59" s="187"/>
      <c r="BD59" s="187"/>
      <c r="BE59" s="187"/>
      <c r="BF59" s="188"/>
      <c r="BG59" s="188"/>
      <c r="BH59" s="188"/>
      <c r="BI59" s="188"/>
      <c r="BJ59" s="189"/>
      <c r="BK59" s="190"/>
      <c r="BL59" s="191"/>
    </row>
    <row r="60" spans="1:64" x14ac:dyDescent="0.15">
      <c r="A60" s="142" t="str">
        <f>IF(NOT(ISBLANK(Attendance!A60)),Attendance!A60,"")</f>
        <v>Strong-Moore, James L</v>
      </c>
      <c r="B60" s="142">
        <f>IF(NOT(ISBLANK(Attendance!B60)),Attendance!B60,"")</f>
        <v>4745321</v>
      </c>
      <c r="C60" s="143"/>
      <c r="E60" s="202" t="s">
        <v>133</v>
      </c>
      <c r="F60" s="202" t="s">
        <v>133</v>
      </c>
      <c r="G60" s="203" t="s">
        <v>133</v>
      </c>
      <c r="H60" s="202" t="s">
        <v>133</v>
      </c>
      <c r="I60" s="202" t="s">
        <v>133</v>
      </c>
      <c r="J60" s="203" t="s">
        <v>133</v>
      </c>
      <c r="K60" s="157" t="s">
        <v>133</v>
      </c>
      <c r="L60" s="157" t="s">
        <v>133</v>
      </c>
      <c r="M60" s="144" t="s">
        <v>133</v>
      </c>
      <c r="N60" s="157" t="s">
        <v>133</v>
      </c>
      <c r="O60" s="157" t="s">
        <v>133</v>
      </c>
      <c r="P60" s="144" t="s">
        <v>133</v>
      </c>
      <c r="Q60" s="157" t="s">
        <v>133</v>
      </c>
      <c r="R60" s="157" t="s">
        <v>133</v>
      </c>
      <c r="S60" s="157" t="s">
        <v>133</v>
      </c>
      <c r="T60" s="157" t="s">
        <v>133</v>
      </c>
      <c r="U60" s="157" t="s">
        <v>133</v>
      </c>
      <c r="V60" s="144" t="s">
        <v>133</v>
      </c>
      <c r="W60" s="157" t="s">
        <v>133</v>
      </c>
      <c r="X60" s="157" t="s">
        <v>133</v>
      </c>
      <c r="Y60" s="144" t="s">
        <v>133</v>
      </c>
      <c r="Z60" s="157"/>
      <c r="AA60" s="157"/>
      <c r="AB60" s="144"/>
      <c r="AC60" s="157"/>
      <c r="AD60" s="157"/>
      <c r="AE60" s="144"/>
      <c r="AF60" s="157"/>
      <c r="AG60" s="157"/>
      <c r="AH60" s="144"/>
      <c r="AI60" s="157"/>
      <c r="AJ60" s="157"/>
      <c r="AK60" s="144"/>
      <c r="AL60" s="146">
        <f t="shared" si="6"/>
        <v>0</v>
      </c>
      <c r="AM60" s="147">
        <f t="shared" si="7"/>
        <v>0</v>
      </c>
      <c r="AN60" s="148">
        <f t="shared" si="8"/>
        <v>0</v>
      </c>
      <c r="AO60" s="19">
        <f t="shared" si="9"/>
        <v>0</v>
      </c>
      <c r="AP60" s="11"/>
      <c r="AQ60" s="149">
        <f>(AR60*GPS!$D$3)+(AS60*GPS!$E$3)+(AT60*GPS!$F$3)+(AU60*GPS!$G$3)+(AV60*GPS!$H$3)+(AW60*GPS!$I$3)+(AX60*GPS!$J$3)+(AY60*GPS!$K$3)+(AZ60*GPS!$L$3)+(BA60*GPS!$M$3)+(BB60*GPS!$N$3)+(BC60*GPS!$O$3)+(BD60*GPS!$P$3)+(BE60*GPS!$Q$3)+(BF60*GPS!$R$3)+(BG60*GPS!$S$3)+(BH60*GPS!$T$3)+(BI60*GPS!$U$3)</f>
        <v>0</v>
      </c>
      <c r="AR60" s="150">
        <f t="shared" si="10"/>
        <v>0</v>
      </c>
      <c r="AS60" s="150">
        <f t="shared" si="11"/>
        <v>0</v>
      </c>
      <c r="AT60" s="78"/>
      <c r="AU60" s="78"/>
      <c r="AV60" s="78"/>
      <c r="AW60" s="78"/>
      <c r="AX60" s="78"/>
      <c r="AY60" s="78"/>
      <c r="AZ60" s="78"/>
      <c r="BA60" s="78"/>
      <c r="BB60" s="78"/>
      <c r="BC60" s="78"/>
      <c r="BD60" s="78"/>
      <c r="BE60" s="78"/>
      <c r="BF60" s="79"/>
      <c r="BG60" s="79"/>
      <c r="BH60" s="79"/>
      <c r="BI60" s="79"/>
      <c r="BJ60" s="156"/>
      <c r="BK60" s="155"/>
      <c r="BL60" s="153"/>
    </row>
    <row r="61" spans="1:64" x14ac:dyDescent="0.15">
      <c r="A61" s="142" t="str">
        <f>IF(NOT(ISBLANK(Attendance!A61)),Attendance!A61,"")</f>
        <v>Tan, Brian </v>
      </c>
      <c r="B61" s="142">
        <f>IF(NOT(ISBLANK(Attendance!B61)),Attendance!B61,"")</f>
        <v>4760150</v>
      </c>
      <c r="C61" s="143"/>
      <c r="E61" s="202" t="s">
        <v>133</v>
      </c>
      <c r="F61" s="202" t="s">
        <v>133</v>
      </c>
      <c r="G61" s="203" t="s">
        <v>133</v>
      </c>
      <c r="H61" s="202" t="s">
        <v>133</v>
      </c>
      <c r="I61" s="202" t="s">
        <v>133</v>
      </c>
      <c r="J61" s="203" t="s">
        <v>133</v>
      </c>
      <c r="K61" s="157" t="s">
        <v>133</v>
      </c>
      <c r="L61" s="157" t="s">
        <v>133</v>
      </c>
      <c r="M61" s="144" t="s">
        <v>133</v>
      </c>
      <c r="N61" s="157" t="s">
        <v>133</v>
      </c>
      <c r="O61" s="157" t="s">
        <v>133</v>
      </c>
      <c r="P61" s="144" t="s">
        <v>133</v>
      </c>
      <c r="Q61" s="157" t="s">
        <v>133</v>
      </c>
      <c r="R61" s="157" t="s">
        <v>133</v>
      </c>
      <c r="S61" s="157" t="s">
        <v>133</v>
      </c>
      <c r="T61" s="157" t="s">
        <v>133</v>
      </c>
      <c r="U61" s="157" t="s">
        <v>133</v>
      </c>
      <c r="V61" s="144" t="s">
        <v>133</v>
      </c>
      <c r="W61" s="157" t="s">
        <v>133</v>
      </c>
      <c r="X61" s="157" t="s">
        <v>133</v>
      </c>
      <c r="Y61" s="144" t="s">
        <v>133</v>
      </c>
      <c r="Z61" s="157"/>
      <c r="AA61" s="157"/>
      <c r="AB61" s="144"/>
      <c r="AC61" s="157"/>
      <c r="AD61" s="157"/>
      <c r="AE61" s="144"/>
      <c r="AF61" s="157"/>
      <c r="AG61" s="157"/>
      <c r="AH61" s="144"/>
      <c r="AI61" s="157"/>
      <c r="AJ61" s="157"/>
      <c r="AK61" s="144"/>
      <c r="AL61" s="146">
        <f t="shared" si="6"/>
        <v>0</v>
      </c>
      <c r="AM61" s="147">
        <f t="shared" si="7"/>
        <v>0</v>
      </c>
      <c r="AN61" s="148">
        <f t="shared" si="8"/>
        <v>0</v>
      </c>
      <c r="AO61" s="19">
        <f t="shared" si="9"/>
        <v>0</v>
      </c>
      <c r="AP61" s="11"/>
      <c r="AQ61" s="149">
        <f>(AR61*GPS!$D$3)+(AS61*GPS!$E$3)+(AT61*GPS!$F$3)+(AU61*GPS!$G$3)+(AV61*GPS!$H$3)+(AW61*GPS!$I$3)+(AX61*GPS!$J$3)+(AY61*GPS!$K$3)+(AZ61*GPS!$L$3)+(BA61*GPS!$M$3)+(BB61*GPS!$N$3)+(BC61*GPS!$O$3)+(BD61*GPS!$P$3)+(BE61*GPS!$Q$3)+(BF61*GPS!$R$3)+(BG61*GPS!$S$3)+(BH61*GPS!$T$3)+(BI61*GPS!$U$3)</f>
        <v>0</v>
      </c>
      <c r="AR61" s="150">
        <f t="shared" si="10"/>
        <v>0</v>
      </c>
      <c r="AS61" s="150">
        <f t="shared" si="11"/>
        <v>0</v>
      </c>
      <c r="AT61" s="78"/>
      <c r="AU61" s="78"/>
      <c r="AV61" s="78"/>
      <c r="AW61" s="78"/>
      <c r="AX61" s="78"/>
      <c r="AY61" s="78"/>
      <c r="AZ61" s="78"/>
      <c r="BA61" s="78"/>
      <c r="BB61" s="78"/>
      <c r="BC61" s="78"/>
      <c r="BD61" s="78"/>
      <c r="BE61" s="78"/>
      <c r="BF61" s="79"/>
      <c r="BG61" s="79"/>
      <c r="BH61" s="79"/>
      <c r="BI61" s="79"/>
      <c r="BJ61" s="156"/>
      <c r="BK61" s="155"/>
      <c r="BL61" s="153"/>
    </row>
    <row r="62" spans="1:64" x14ac:dyDescent="0.15">
      <c r="A62" s="142" t="str">
        <f>IF(NOT(ISBLANK(Attendance!A62)),Attendance!A62,"")</f>
        <v>Thomas, Gabrielle C</v>
      </c>
      <c r="B62" s="142">
        <f>IF(NOT(ISBLANK(Attendance!B62)),Attendance!B62,"")</f>
        <v>4740591</v>
      </c>
      <c r="C62" s="143"/>
      <c r="E62" s="202">
        <v>2</v>
      </c>
      <c r="F62" s="202">
        <v>2</v>
      </c>
      <c r="G62" s="203">
        <v>2</v>
      </c>
      <c r="H62" s="202" t="s">
        <v>133</v>
      </c>
      <c r="I62" s="202" t="s">
        <v>133</v>
      </c>
      <c r="J62" s="203" t="s">
        <v>133</v>
      </c>
      <c r="K62" s="157" t="s">
        <v>133</v>
      </c>
      <c r="L62" s="157" t="s">
        <v>133</v>
      </c>
      <c r="M62" s="144" t="s">
        <v>133</v>
      </c>
      <c r="N62" s="157" t="s">
        <v>133</v>
      </c>
      <c r="O62" s="157" t="s">
        <v>133</v>
      </c>
      <c r="P62" s="144" t="s">
        <v>133</v>
      </c>
      <c r="Q62" s="157" t="s">
        <v>133</v>
      </c>
      <c r="R62" s="157" t="s">
        <v>133</v>
      </c>
      <c r="S62" s="157" t="s">
        <v>133</v>
      </c>
      <c r="T62" s="157" t="s">
        <v>133</v>
      </c>
      <c r="U62" s="157" t="s">
        <v>133</v>
      </c>
      <c r="V62" s="144" t="s">
        <v>133</v>
      </c>
      <c r="W62" s="157" t="s">
        <v>133</v>
      </c>
      <c r="X62" s="157" t="s">
        <v>133</v>
      </c>
      <c r="Y62" s="144" t="s">
        <v>133</v>
      </c>
      <c r="Z62" s="157"/>
      <c r="AA62" s="157"/>
      <c r="AB62" s="144"/>
      <c r="AC62" s="157"/>
      <c r="AD62" s="157"/>
      <c r="AE62" s="144"/>
      <c r="AF62" s="157"/>
      <c r="AG62" s="157"/>
      <c r="AH62" s="144"/>
      <c r="AI62" s="157"/>
      <c r="AJ62" s="157"/>
      <c r="AK62" s="144"/>
      <c r="AL62" s="146">
        <f t="shared" si="6"/>
        <v>6</v>
      </c>
      <c r="AM62" s="147">
        <f t="shared" si="7"/>
        <v>0</v>
      </c>
      <c r="AN62" s="148">
        <f t="shared" si="8"/>
        <v>6</v>
      </c>
      <c r="AO62" s="19">
        <f t="shared" si="9"/>
        <v>0</v>
      </c>
      <c r="AP62" s="11"/>
      <c r="AQ62" s="149">
        <f>(AR62*GPS!$D$3)+(AS62*GPS!$E$3)+(AT62*GPS!$F$3)+(AU62*GPS!$G$3)+(AV62*GPS!$H$3)+(AW62*GPS!$I$3)+(AX62*GPS!$J$3)+(AY62*GPS!$K$3)+(AZ62*GPS!$L$3)+(BA62*GPS!$M$3)+(BB62*GPS!$N$3)+(BC62*GPS!$O$3)+(BD62*GPS!$P$3)+(BE62*GPS!$Q$3)+(BF62*GPS!$R$3)+(BG62*GPS!$S$3)+(BH62*GPS!$T$3)+(BI62*GPS!$U$3)</f>
        <v>15</v>
      </c>
      <c r="AR62" s="150">
        <f t="shared" si="10"/>
        <v>0</v>
      </c>
      <c r="AS62" s="150">
        <f t="shared" si="11"/>
        <v>3</v>
      </c>
      <c r="AT62" s="78"/>
      <c r="AU62" s="78"/>
      <c r="AV62" s="78"/>
      <c r="AW62" s="78"/>
      <c r="AX62" s="78"/>
      <c r="AY62" s="78"/>
      <c r="AZ62" s="78"/>
      <c r="BA62" s="78"/>
      <c r="BB62" s="78"/>
      <c r="BC62" s="78"/>
      <c r="BD62" s="78"/>
      <c r="BE62" s="78"/>
      <c r="BF62" s="79"/>
      <c r="BG62" s="79"/>
      <c r="BH62" s="79"/>
      <c r="BI62" s="79"/>
      <c r="BJ62" s="156"/>
      <c r="BK62" s="155"/>
      <c r="BL62" s="153"/>
    </row>
    <row r="63" spans="1:64" x14ac:dyDescent="0.15">
      <c r="A63" s="142" t="str">
        <f>IF(NOT(ISBLANK(Attendance!A63)),Attendance!A63,"")</f>
        <v>Torres, Guillermo A</v>
      </c>
      <c r="B63" s="142">
        <f>IF(NOT(ISBLANK(Attendance!B63)),Attendance!B63,"")</f>
        <v>4750695</v>
      </c>
      <c r="C63" s="143"/>
      <c r="E63" s="202">
        <v>2</v>
      </c>
      <c r="F63" s="202">
        <v>2</v>
      </c>
      <c r="G63" s="203">
        <v>2</v>
      </c>
      <c r="H63" s="202">
        <v>2</v>
      </c>
      <c r="I63" s="202">
        <v>2</v>
      </c>
      <c r="J63" s="203">
        <v>2</v>
      </c>
      <c r="K63" s="157">
        <v>2</v>
      </c>
      <c r="L63" s="157">
        <v>2</v>
      </c>
      <c r="M63" s="144">
        <v>2</v>
      </c>
      <c r="N63" s="157">
        <v>2</v>
      </c>
      <c r="O63" s="157">
        <v>2</v>
      </c>
      <c r="P63" s="144">
        <v>2</v>
      </c>
      <c r="Q63" s="157">
        <v>2</v>
      </c>
      <c r="R63" s="157">
        <v>2</v>
      </c>
      <c r="S63" s="144">
        <v>2</v>
      </c>
      <c r="T63" s="157">
        <v>2</v>
      </c>
      <c r="U63" s="157">
        <v>2</v>
      </c>
      <c r="V63" s="144">
        <v>2</v>
      </c>
      <c r="W63" s="157">
        <v>2</v>
      </c>
      <c r="X63" s="157">
        <v>2</v>
      </c>
      <c r="Y63" s="144">
        <v>2</v>
      </c>
      <c r="Z63" s="157">
        <v>2</v>
      </c>
      <c r="AA63" s="157">
        <v>2</v>
      </c>
      <c r="AB63" s="144">
        <v>2</v>
      </c>
      <c r="AC63" s="157">
        <v>2</v>
      </c>
      <c r="AD63" s="157">
        <v>2</v>
      </c>
      <c r="AE63" s="144">
        <v>2</v>
      </c>
      <c r="AF63" s="157">
        <v>2</v>
      </c>
      <c r="AG63" s="157">
        <v>2</v>
      </c>
      <c r="AH63" s="144">
        <v>2</v>
      </c>
      <c r="AI63" s="157">
        <v>2</v>
      </c>
      <c r="AJ63" s="157">
        <v>2</v>
      </c>
      <c r="AK63" s="144">
        <v>2</v>
      </c>
      <c r="AL63" s="146">
        <f t="shared" si="6"/>
        <v>66</v>
      </c>
      <c r="AM63" s="147">
        <f t="shared" si="7"/>
        <v>0</v>
      </c>
      <c r="AN63" s="148">
        <f t="shared" si="8"/>
        <v>66</v>
      </c>
      <c r="AO63" s="19">
        <f t="shared" si="9"/>
        <v>0</v>
      </c>
      <c r="AP63" s="11"/>
      <c r="AQ63" s="149">
        <f>(AR63*GPS!$D$3)+(AS63*GPS!$E$3)+(AT63*GPS!$F$3)+(AU63*GPS!$G$3)+(AV63*GPS!$H$3)+(AW63*GPS!$I$3)+(AX63*GPS!$J$3)+(AY63*GPS!$K$3)+(AZ63*GPS!$L$3)+(BA63*GPS!$M$3)+(BB63*GPS!$N$3)+(BC63*GPS!$O$3)+(BD63*GPS!$P$3)+(BE63*GPS!$Q$3)+(BF63*GPS!$R$3)+(BG63*GPS!$S$3)+(BH63*GPS!$T$3)+(BI63*GPS!$U$3)</f>
        <v>165</v>
      </c>
      <c r="AR63" s="150">
        <f t="shared" si="10"/>
        <v>0</v>
      </c>
      <c r="AS63" s="150">
        <f t="shared" si="11"/>
        <v>33</v>
      </c>
      <c r="AT63" s="78"/>
      <c r="AU63" s="78"/>
      <c r="AV63" s="78"/>
      <c r="AW63" s="78"/>
      <c r="AX63" s="78"/>
      <c r="AY63" s="78"/>
      <c r="AZ63" s="78"/>
      <c r="BA63" s="78"/>
      <c r="BB63" s="78"/>
      <c r="BC63" s="78"/>
      <c r="BD63" s="78"/>
      <c r="BE63" s="78"/>
      <c r="BF63" s="79"/>
      <c r="BG63" s="79"/>
      <c r="BH63" s="79"/>
      <c r="BI63" s="79"/>
      <c r="BJ63" s="156"/>
      <c r="BK63" s="155"/>
      <c r="BL63" s="153"/>
    </row>
    <row r="64" spans="1:64" x14ac:dyDescent="0.15">
      <c r="A64" s="142" t="str">
        <f>IF(NOT(ISBLANK(Attendance!A64)),Attendance!A64,"")</f>
        <v>VanBuren, Mariah S</v>
      </c>
      <c r="B64" s="142">
        <f>IF(NOT(ISBLANK(Attendance!B64)),Attendance!B64,"")</f>
        <v>4717779</v>
      </c>
      <c r="C64" s="143"/>
      <c r="E64" s="202">
        <v>2</v>
      </c>
      <c r="F64" s="202">
        <v>2</v>
      </c>
      <c r="G64" s="203">
        <v>2</v>
      </c>
      <c r="H64" s="202" t="s">
        <v>133</v>
      </c>
      <c r="I64" s="202" t="s">
        <v>133</v>
      </c>
      <c r="J64" s="203" t="s">
        <v>133</v>
      </c>
      <c r="K64" s="157" t="s">
        <v>133</v>
      </c>
      <c r="L64" s="157" t="s">
        <v>133</v>
      </c>
      <c r="M64" s="144" t="s">
        <v>133</v>
      </c>
      <c r="N64" s="157" t="s">
        <v>133</v>
      </c>
      <c r="O64" s="157" t="s">
        <v>133</v>
      </c>
      <c r="P64" s="144" t="s">
        <v>133</v>
      </c>
      <c r="Q64" s="157" t="s">
        <v>133</v>
      </c>
      <c r="R64" s="157" t="s">
        <v>133</v>
      </c>
      <c r="S64" s="157" t="s">
        <v>133</v>
      </c>
      <c r="T64" s="157" t="s">
        <v>133</v>
      </c>
      <c r="U64" s="157" t="s">
        <v>133</v>
      </c>
      <c r="V64" s="144" t="s">
        <v>133</v>
      </c>
      <c r="W64" s="157">
        <v>2</v>
      </c>
      <c r="X64" s="157">
        <v>2</v>
      </c>
      <c r="Y64" s="144">
        <v>2</v>
      </c>
      <c r="Z64" s="157"/>
      <c r="AA64" s="157"/>
      <c r="AB64" s="144"/>
      <c r="AC64" s="157"/>
      <c r="AD64" s="157"/>
      <c r="AE64" s="144"/>
      <c r="AF64" s="157"/>
      <c r="AG64" s="157"/>
      <c r="AH64" s="144"/>
      <c r="AI64" s="157"/>
      <c r="AJ64" s="157"/>
      <c r="AK64" s="144"/>
      <c r="AL64" s="146">
        <f t="shared" si="6"/>
        <v>12</v>
      </c>
      <c r="AM64" s="147">
        <f t="shared" si="7"/>
        <v>0</v>
      </c>
      <c r="AN64" s="148">
        <f t="shared" si="8"/>
        <v>12</v>
      </c>
      <c r="AO64" s="19">
        <f t="shared" si="9"/>
        <v>0</v>
      </c>
      <c r="AP64" s="11"/>
      <c r="AQ64" s="149">
        <f>(AR64*GPS!$D$3)+(AS64*GPS!$E$3)+(AT64*GPS!$F$3)+(AU64*GPS!$G$3)+(AV64*GPS!$H$3)+(AW64*GPS!$I$3)+(AX64*GPS!$J$3)+(AY64*GPS!$K$3)+(AZ64*GPS!$L$3)+(BA64*GPS!$M$3)+(BB64*GPS!$N$3)+(BC64*GPS!$O$3)+(BD64*GPS!$P$3)+(BE64*GPS!$Q$3)+(BF64*GPS!$R$3)+(BG64*GPS!$S$3)+(BH64*GPS!$T$3)+(BI64*GPS!$U$3)</f>
        <v>30</v>
      </c>
      <c r="AR64" s="150">
        <f t="shared" si="10"/>
        <v>0</v>
      </c>
      <c r="AS64" s="150">
        <f t="shared" si="11"/>
        <v>6</v>
      </c>
      <c r="AT64" s="78"/>
      <c r="AU64" s="78"/>
      <c r="AV64" s="78"/>
      <c r="AW64" s="78"/>
      <c r="AX64" s="78"/>
      <c r="AY64" s="78"/>
      <c r="AZ64" s="78"/>
      <c r="BA64" s="78"/>
      <c r="BB64" s="78"/>
      <c r="BC64" s="78"/>
      <c r="BD64" s="78"/>
      <c r="BE64" s="78"/>
      <c r="BF64" s="79"/>
      <c r="BG64" s="79"/>
      <c r="BH64" s="79"/>
      <c r="BI64" s="79"/>
      <c r="BJ64" s="156"/>
      <c r="BK64" s="155"/>
      <c r="BL64" s="153"/>
    </row>
    <row r="65" spans="1:64" x14ac:dyDescent="0.15">
      <c r="A65" s="142" t="str">
        <f>IF(NOT(ISBLANK(Attendance!A65)),Attendance!A65,"")</f>
        <v>Williams, Richard A [TONY]</v>
      </c>
      <c r="B65" s="142">
        <f>IF(NOT(ISBLANK(Attendance!B65)),Attendance!B65,"")</f>
        <v>4747518</v>
      </c>
      <c r="C65" s="143"/>
      <c r="E65" s="202" t="s">
        <v>133</v>
      </c>
      <c r="F65" s="202" t="s">
        <v>133</v>
      </c>
      <c r="G65" s="203" t="s">
        <v>133</v>
      </c>
      <c r="H65" s="202" t="s">
        <v>133</v>
      </c>
      <c r="I65" s="202" t="s">
        <v>133</v>
      </c>
      <c r="J65" s="203" t="s">
        <v>133</v>
      </c>
      <c r="K65" s="157" t="s">
        <v>133</v>
      </c>
      <c r="L65" s="157" t="s">
        <v>133</v>
      </c>
      <c r="M65" s="144" t="s">
        <v>133</v>
      </c>
      <c r="N65" s="157" t="s">
        <v>133</v>
      </c>
      <c r="O65" s="157" t="s">
        <v>133</v>
      </c>
      <c r="P65" s="144" t="s">
        <v>133</v>
      </c>
      <c r="Q65" s="157" t="s">
        <v>133</v>
      </c>
      <c r="R65" s="157" t="s">
        <v>133</v>
      </c>
      <c r="S65" s="157" t="s">
        <v>133</v>
      </c>
      <c r="T65" s="157" t="s">
        <v>133</v>
      </c>
      <c r="U65" s="157" t="s">
        <v>133</v>
      </c>
      <c r="V65" s="144" t="s">
        <v>133</v>
      </c>
      <c r="W65" s="157" t="s">
        <v>133</v>
      </c>
      <c r="X65" s="157" t="s">
        <v>133</v>
      </c>
      <c r="Y65" s="144" t="s">
        <v>133</v>
      </c>
      <c r="Z65" s="157"/>
      <c r="AA65" s="157"/>
      <c r="AB65" s="144"/>
      <c r="AC65" s="157"/>
      <c r="AD65" s="157"/>
      <c r="AE65" s="144"/>
      <c r="AF65" s="157"/>
      <c r="AG65" s="157"/>
      <c r="AH65" s="144"/>
      <c r="AI65" s="157"/>
      <c r="AJ65" s="157"/>
      <c r="AK65" s="144"/>
      <c r="AL65" s="146">
        <f t="shared" si="6"/>
        <v>0</v>
      </c>
      <c r="AM65" s="147">
        <f t="shared" si="7"/>
        <v>0</v>
      </c>
      <c r="AN65" s="148">
        <f t="shared" si="8"/>
        <v>0</v>
      </c>
      <c r="AO65" s="19">
        <f t="shared" si="9"/>
        <v>0</v>
      </c>
      <c r="AP65" s="11"/>
      <c r="AQ65" s="149">
        <f>(AR65*GPS!$D$3)+(AS65*GPS!$E$3)+(AT65*GPS!$F$3)+(AU65*GPS!$G$3)+(AV65*GPS!$H$3)+(AW65*GPS!$I$3)+(AX65*GPS!$J$3)+(AY65*GPS!$K$3)+(AZ65*GPS!$L$3)+(BA65*GPS!$M$3)+(BB65*GPS!$N$3)+(BC65*GPS!$O$3)+(BD65*GPS!$P$3)+(BE65*GPS!$Q$3)+(BF65*GPS!$R$3)+(BG65*GPS!$S$3)+(BH65*GPS!$T$3)+(BI65*GPS!$U$3)</f>
        <v>0</v>
      </c>
      <c r="AR65" s="150">
        <f t="shared" si="10"/>
        <v>0</v>
      </c>
      <c r="AS65" s="150">
        <f t="shared" si="11"/>
        <v>0</v>
      </c>
      <c r="AT65" s="78"/>
      <c r="AU65" s="78"/>
      <c r="AV65" s="78"/>
      <c r="AW65" s="78"/>
      <c r="AX65" s="78"/>
      <c r="AY65" s="78"/>
      <c r="AZ65" s="78"/>
      <c r="BA65" s="78"/>
      <c r="BB65" s="78"/>
      <c r="BC65" s="78"/>
      <c r="BD65" s="78"/>
      <c r="BE65" s="78"/>
      <c r="BF65" s="79"/>
      <c r="BG65" s="79"/>
      <c r="BH65" s="79"/>
      <c r="BI65" s="79"/>
      <c r="BJ65" s="156"/>
      <c r="BK65" s="155"/>
      <c r="BL65" s="153"/>
    </row>
    <row r="66" spans="1:64" x14ac:dyDescent="0.15">
      <c r="A66" s="142" t="str">
        <f>IF(NOT(ISBLANK(Attendance!A66)),Attendance!A66,"")</f>
        <v>Wilson, Samantha G [SAM]</v>
      </c>
      <c r="B66" s="142">
        <f>IF(NOT(ISBLANK(Attendance!B66)),Attendance!B66,"")</f>
        <v>4726336</v>
      </c>
      <c r="C66" s="143"/>
      <c r="E66" s="202" t="s">
        <v>133</v>
      </c>
      <c r="F66" s="202" t="s">
        <v>133</v>
      </c>
      <c r="G66" s="203" t="s">
        <v>133</v>
      </c>
      <c r="H66" s="202" t="s">
        <v>133</v>
      </c>
      <c r="I66" s="202" t="s">
        <v>133</v>
      </c>
      <c r="J66" s="203" t="s">
        <v>133</v>
      </c>
      <c r="K66" s="157" t="s">
        <v>133</v>
      </c>
      <c r="L66" s="157" t="s">
        <v>133</v>
      </c>
      <c r="M66" s="144" t="s">
        <v>133</v>
      </c>
      <c r="N66" s="157" t="s">
        <v>133</v>
      </c>
      <c r="O66" s="157" t="s">
        <v>133</v>
      </c>
      <c r="P66" s="144" t="s">
        <v>133</v>
      </c>
      <c r="Q66" s="157" t="s">
        <v>133</v>
      </c>
      <c r="R66" s="157" t="s">
        <v>133</v>
      </c>
      <c r="S66" s="157" t="s">
        <v>133</v>
      </c>
      <c r="T66" s="157" t="s">
        <v>133</v>
      </c>
      <c r="U66" s="157" t="s">
        <v>133</v>
      </c>
      <c r="V66" s="144" t="s">
        <v>133</v>
      </c>
      <c r="W66" s="157" t="s">
        <v>133</v>
      </c>
      <c r="X66" s="157" t="s">
        <v>133</v>
      </c>
      <c r="Y66" s="144" t="s">
        <v>133</v>
      </c>
      <c r="Z66" s="157"/>
      <c r="AA66" s="157"/>
      <c r="AB66" s="144"/>
      <c r="AC66" s="157"/>
      <c r="AD66" s="157"/>
      <c r="AE66" s="144"/>
      <c r="AF66" s="157"/>
      <c r="AG66" s="157"/>
      <c r="AH66" s="144"/>
      <c r="AI66" s="157"/>
      <c r="AJ66" s="157"/>
      <c r="AK66" s="144"/>
      <c r="AL66" s="146">
        <f t="shared" si="6"/>
        <v>0</v>
      </c>
      <c r="AM66" s="147">
        <f t="shared" si="7"/>
        <v>0</v>
      </c>
      <c r="AN66" s="148">
        <f t="shared" si="8"/>
        <v>0</v>
      </c>
      <c r="AO66" s="19">
        <f t="shared" si="9"/>
        <v>0</v>
      </c>
      <c r="AP66" s="11"/>
      <c r="AQ66" s="149">
        <f>(AR66*GPS!$D$3)+(AS66*GPS!$E$3)+(AT66*GPS!$F$3)+(AU66*GPS!$G$3)+(AV66*GPS!$H$3)+(AW66*GPS!$I$3)+(AX66*GPS!$J$3)+(AY66*GPS!$K$3)+(AZ66*GPS!$L$3)+(BA66*GPS!$M$3)+(BB66*GPS!$N$3)+(BC66*GPS!$O$3)+(BD66*GPS!$P$3)+(BE66*GPS!$Q$3)+(BF66*GPS!$R$3)+(BG66*GPS!$S$3)+(BH66*GPS!$T$3)+(BI66*GPS!$U$3)</f>
        <v>0</v>
      </c>
      <c r="AR66" s="150">
        <f t="shared" si="10"/>
        <v>0</v>
      </c>
      <c r="AS66" s="150">
        <f t="shared" si="11"/>
        <v>0</v>
      </c>
      <c r="AT66" s="78"/>
      <c r="AU66" s="78"/>
      <c r="AV66" s="78"/>
      <c r="AW66" s="78"/>
      <c r="AX66" s="78"/>
      <c r="AY66" s="78"/>
      <c r="AZ66" s="78"/>
      <c r="BA66" s="78"/>
      <c r="BB66" s="78"/>
      <c r="BC66" s="78"/>
      <c r="BD66" s="78"/>
      <c r="BE66" s="78"/>
      <c r="BF66" s="79"/>
      <c r="BG66" s="79"/>
      <c r="BH66" s="79"/>
      <c r="BI66" s="79"/>
      <c r="BJ66" s="156"/>
      <c r="BK66" s="155"/>
      <c r="BL66" s="153"/>
    </row>
    <row r="67" spans="1:64" x14ac:dyDescent="0.15">
      <c r="A67" s="142" t="str">
        <f>IF(NOT(ISBLANK(Attendance!A67)),Attendance!A67,"")</f>
        <v>Yarnot, Zachary Q</v>
      </c>
      <c r="B67" s="142">
        <f>IF(NOT(ISBLANK(Attendance!B67)),Attendance!B67,"")</f>
        <v>4758244</v>
      </c>
      <c r="C67" s="143"/>
      <c r="E67" s="202" t="s">
        <v>133</v>
      </c>
      <c r="F67" s="202" t="s">
        <v>133</v>
      </c>
      <c r="G67" s="203" t="s">
        <v>133</v>
      </c>
      <c r="H67" s="202" t="s">
        <v>133</v>
      </c>
      <c r="I67" s="202" t="s">
        <v>133</v>
      </c>
      <c r="J67" s="203" t="s">
        <v>133</v>
      </c>
      <c r="K67" s="157" t="s">
        <v>133</v>
      </c>
      <c r="L67" s="157" t="s">
        <v>133</v>
      </c>
      <c r="M67" s="144" t="s">
        <v>133</v>
      </c>
      <c r="N67" s="157" t="s">
        <v>133</v>
      </c>
      <c r="O67" s="157" t="s">
        <v>133</v>
      </c>
      <c r="P67" s="144" t="s">
        <v>133</v>
      </c>
      <c r="Q67" s="157" t="s">
        <v>133</v>
      </c>
      <c r="R67" s="157" t="s">
        <v>133</v>
      </c>
      <c r="S67" s="157" t="s">
        <v>133</v>
      </c>
      <c r="T67" s="157" t="s">
        <v>133</v>
      </c>
      <c r="U67" s="157" t="s">
        <v>133</v>
      </c>
      <c r="V67" s="144" t="s">
        <v>133</v>
      </c>
      <c r="W67" s="157" t="s">
        <v>133</v>
      </c>
      <c r="X67" s="157" t="s">
        <v>133</v>
      </c>
      <c r="Y67" s="144" t="s">
        <v>133</v>
      </c>
      <c r="Z67" s="157"/>
      <c r="AA67" s="157"/>
      <c r="AB67" s="144"/>
      <c r="AC67" s="157"/>
      <c r="AD67" s="157"/>
      <c r="AE67" s="144"/>
      <c r="AF67" s="157"/>
      <c r="AG67" s="157"/>
      <c r="AH67" s="144"/>
      <c r="AI67" s="157"/>
      <c r="AJ67" s="157"/>
      <c r="AK67" s="144"/>
      <c r="AL67" s="146">
        <f t="shared" si="6"/>
        <v>0</v>
      </c>
      <c r="AM67" s="147">
        <f t="shared" si="7"/>
        <v>0</v>
      </c>
      <c r="AN67" s="148">
        <f t="shared" si="8"/>
        <v>0</v>
      </c>
      <c r="AO67" s="19">
        <f t="shared" si="9"/>
        <v>0</v>
      </c>
      <c r="AP67" s="11"/>
      <c r="AQ67" s="149">
        <f>(AR67*GPS!$D$3)+(AS67*GPS!$E$3)+(AT67*GPS!$F$3)+(AU67*GPS!$G$3)+(AV67*GPS!$H$3)+(AW67*GPS!$I$3)+(AX67*GPS!$J$3)+(AY67*GPS!$K$3)+(AZ67*GPS!$L$3)+(BA67*GPS!$M$3)+(BB67*GPS!$N$3)+(BC67*GPS!$O$3)+(BD67*GPS!$P$3)+(BE67*GPS!$Q$3)+(BF67*GPS!$R$3)+(BG67*GPS!$S$3)+(BH67*GPS!$T$3)+(BI67*GPS!$U$3)</f>
        <v>0</v>
      </c>
      <c r="AR67" s="150">
        <f t="shared" si="10"/>
        <v>0</v>
      </c>
      <c r="AS67" s="150">
        <f t="shared" si="11"/>
        <v>0</v>
      </c>
      <c r="AT67" s="78"/>
      <c r="AU67" s="78"/>
      <c r="AV67" s="78"/>
      <c r="AW67" s="78"/>
      <c r="AX67" s="78"/>
      <c r="AY67" s="78"/>
      <c r="AZ67" s="78"/>
      <c r="BA67" s="78"/>
      <c r="BB67" s="78"/>
      <c r="BC67" s="78"/>
      <c r="BD67" s="78"/>
      <c r="BE67" s="78"/>
      <c r="BF67" s="79"/>
      <c r="BG67" s="79"/>
      <c r="BH67" s="79"/>
      <c r="BI67" s="79"/>
      <c r="BJ67" s="156"/>
      <c r="BK67" s="155"/>
      <c r="BL67" s="153"/>
    </row>
    <row r="68" spans="1:64" x14ac:dyDescent="0.15">
      <c r="A68" s="142" t="str">
        <f>IF(NOT(ISBLANK(Attendance!A68)),Attendance!A68,"")</f>
        <v>Zhang, Fan </v>
      </c>
      <c r="B68" s="142">
        <f>IF(NOT(ISBLANK(Attendance!B68)),Attendance!B68,"")</f>
        <v>4630355</v>
      </c>
      <c r="C68" s="143"/>
      <c r="E68" s="202">
        <v>2</v>
      </c>
      <c r="F68" s="202">
        <v>2</v>
      </c>
      <c r="G68" s="203">
        <v>2</v>
      </c>
      <c r="H68" s="202" t="s">
        <v>133</v>
      </c>
      <c r="I68" s="202" t="s">
        <v>133</v>
      </c>
      <c r="J68" s="203" t="s">
        <v>133</v>
      </c>
      <c r="K68" s="157" t="s">
        <v>133</v>
      </c>
      <c r="L68" s="157" t="s">
        <v>133</v>
      </c>
      <c r="M68" s="144" t="s">
        <v>133</v>
      </c>
      <c r="N68" s="157" t="s">
        <v>133</v>
      </c>
      <c r="O68" s="157" t="s">
        <v>133</v>
      </c>
      <c r="P68" s="144" t="s">
        <v>133</v>
      </c>
      <c r="Q68" s="157" t="s">
        <v>133</v>
      </c>
      <c r="R68" s="157" t="s">
        <v>133</v>
      </c>
      <c r="S68" s="157" t="s">
        <v>133</v>
      </c>
      <c r="T68" s="157" t="s">
        <v>133</v>
      </c>
      <c r="U68" s="157" t="s">
        <v>133</v>
      </c>
      <c r="V68" s="144" t="s">
        <v>133</v>
      </c>
      <c r="W68" s="157" t="s">
        <v>133</v>
      </c>
      <c r="X68" s="157" t="s">
        <v>133</v>
      </c>
      <c r="Y68" s="144" t="s">
        <v>133</v>
      </c>
      <c r="Z68" s="157"/>
      <c r="AA68" s="157"/>
      <c r="AB68" s="144"/>
      <c r="AC68" s="157"/>
      <c r="AD68" s="157"/>
      <c r="AE68" s="144"/>
      <c r="AF68" s="157"/>
      <c r="AG68" s="157"/>
      <c r="AH68" s="144"/>
      <c r="AI68" s="157"/>
      <c r="AJ68" s="157"/>
      <c r="AK68" s="144"/>
      <c r="AL68" s="146">
        <f t="shared" si="6"/>
        <v>6</v>
      </c>
      <c r="AM68" s="147">
        <f t="shared" si="7"/>
        <v>0</v>
      </c>
      <c r="AN68" s="148">
        <f t="shared" si="8"/>
        <v>6</v>
      </c>
      <c r="AO68" s="19">
        <f t="shared" si="9"/>
        <v>0</v>
      </c>
      <c r="AP68" s="11"/>
      <c r="AQ68" s="149">
        <f>(AR68*GPS!$D$3)+(AS68*GPS!$E$3)+(AT68*GPS!$F$3)+(AU68*GPS!$G$3)+(AV68*GPS!$H$3)+(AW68*GPS!$I$3)+(AX68*GPS!$J$3)+(AY68*GPS!$K$3)+(AZ68*GPS!$L$3)+(BA68*GPS!$M$3)+(BB68*GPS!$N$3)+(BC68*GPS!$O$3)+(BD68*GPS!$P$3)+(BE68*GPS!$Q$3)+(BF68*GPS!$R$3)+(BG68*GPS!$S$3)+(BH68*GPS!$T$3)+(BI68*GPS!$U$3)</f>
        <v>15</v>
      </c>
      <c r="AR68" s="150">
        <f t="shared" si="10"/>
        <v>0</v>
      </c>
      <c r="AS68" s="150">
        <f t="shared" si="11"/>
        <v>3</v>
      </c>
      <c r="AT68" s="78"/>
      <c r="AU68" s="78"/>
      <c r="AV68" s="78"/>
      <c r="AW68" s="78"/>
      <c r="AX68" s="78"/>
      <c r="AY68" s="78"/>
      <c r="AZ68" s="78"/>
      <c r="BA68" s="78"/>
      <c r="BB68" s="78"/>
      <c r="BC68" s="78"/>
      <c r="BD68" s="78"/>
      <c r="BE68" s="78"/>
      <c r="BF68" s="79"/>
      <c r="BG68" s="79"/>
      <c r="BH68" s="79"/>
      <c r="BI68" s="79"/>
      <c r="BJ68" s="156"/>
      <c r="BK68" s="155"/>
      <c r="BL68" s="153"/>
    </row>
    <row r="69" spans="1:64" x14ac:dyDescent="0.15">
      <c r="A69" s="142" t="str">
        <f>IF(NOT(ISBLANK(Attendance!A69)),Attendance!A69,"")</f>
        <v/>
      </c>
      <c r="B69" s="142" t="str">
        <f>IF(NOT(ISBLANK(Attendance!B69)),Attendance!B69,"")</f>
        <v/>
      </c>
      <c r="C69" s="143"/>
      <c r="E69" s="202"/>
      <c r="F69" s="202"/>
      <c r="G69" s="203"/>
      <c r="H69" s="202"/>
      <c r="I69" s="202"/>
      <c r="J69" s="203"/>
      <c r="K69" s="157"/>
      <c r="L69" s="157"/>
      <c r="M69" s="144"/>
      <c r="N69" s="157"/>
      <c r="O69" s="157"/>
      <c r="P69" s="144"/>
      <c r="Q69" s="157"/>
      <c r="R69" s="157"/>
      <c r="S69" s="144"/>
      <c r="T69" s="157"/>
      <c r="U69" s="157"/>
      <c r="V69" s="144"/>
      <c r="W69" s="157"/>
      <c r="X69" s="157"/>
      <c r="Y69" s="144"/>
      <c r="Z69" s="157"/>
      <c r="AA69" s="157"/>
      <c r="AB69" s="144"/>
      <c r="AC69" s="157"/>
      <c r="AD69" s="157"/>
      <c r="AE69" s="144"/>
      <c r="AF69" s="157"/>
      <c r="AG69" s="157"/>
      <c r="AH69" s="144"/>
      <c r="AI69" s="157"/>
      <c r="AJ69" s="157"/>
      <c r="AK69" s="144"/>
      <c r="AL69" s="146">
        <f t="shared" si="6"/>
        <v>0</v>
      </c>
      <c r="AM69" s="147">
        <f t="shared" si="7"/>
        <v>0</v>
      </c>
      <c r="AN69" s="148">
        <f t="shared" si="8"/>
        <v>0</v>
      </c>
      <c r="AO69" s="19">
        <f t="shared" si="9"/>
        <v>0</v>
      </c>
      <c r="AP69" s="11"/>
      <c r="AQ69" s="149">
        <f>(AR69*GPS!$D$3)+(AS69*GPS!$E$3)+(AT69*GPS!$F$3)+(AU69*GPS!$G$3)+(AV69*GPS!$H$3)+(AW69*GPS!$I$3)+(AX69*GPS!$J$3)+(AY69*GPS!$K$3)+(AZ69*GPS!$L$3)+(BA69*GPS!$M$3)+(BB69*GPS!$N$3)+(BC69*GPS!$O$3)+(BD69*GPS!$P$3)+(BE69*GPS!$Q$3)+(BF69*GPS!$R$3)+(BG69*GPS!$S$3)+(BH69*GPS!$T$3)+(BI69*GPS!$U$3)</f>
        <v>0</v>
      </c>
      <c r="AR69" s="150">
        <f t="shared" si="10"/>
        <v>0</v>
      </c>
      <c r="AS69" s="150">
        <f t="shared" si="11"/>
        <v>0</v>
      </c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9"/>
      <c r="BG69" s="79"/>
      <c r="BH69" s="79"/>
      <c r="BI69" s="79"/>
      <c r="BJ69" s="156"/>
      <c r="BK69" s="155"/>
      <c r="BL69" s="153"/>
    </row>
    <row r="70" spans="1:64" x14ac:dyDescent="0.15">
      <c r="A70" s="142" t="str">
        <f>IF(NOT(ISBLANK(Attendance!A70)),Attendance!A70,"")</f>
        <v/>
      </c>
      <c r="B70" s="142" t="str">
        <f>IF(NOT(ISBLANK(Attendance!B70)),Attendance!B70,"")</f>
        <v/>
      </c>
      <c r="C70" s="143"/>
      <c r="E70" s="202"/>
      <c r="F70" s="202"/>
      <c r="G70" s="203"/>
      <c r="H70" s="202"/>
      <c r="I70" s="202"/>
      <c r="J70" s="203"/>
      <c r="K70" s="157"/>
      <c r="L70" s="157"/>
      <c r="M70" s="144"/>
      <c r="N70" s="157"/>
      <c r="O70" s="157"/>
      <c r="P70" s="144"/>
      <c r="Q70" s="157"/>
      <c r="R70" s="157"/>
      <c r="S70" s="144"/>
      <c r="T70" s="157"/>
      <c r="U70" s="157"/>
      <c r="V70" s="144"/>
      <c r="W70" s="157"/>
      <c r="X70" s="157"/>
      <c r="Y70" s="144"/>
      <c r="Z70" s="157"/>
      <c r="AA70" s="157"/>
      <c r="AB70" s="144"/>
      <c r="AC70" s="157"/>
      <c r="AD70" s="157"/>
      <c r="AE70" s="144"/>
      <c r="AF70" s="157"/>
      <c r="AG70" s="157"/>
      <c r="AH70" s="144"/>
      <c r="AI70" s="157"/>
      <c r="AJ70" s="157"/>
      <c r="AK70" s="144"/>
      <c r="AL70" s="146">
        <f t="shared" si="6"/>
        <v>0</v>
      </c>
      <c r="AM70" s="147">
        <f t="shared" si="7"/>
        <v>0</v>
      </c>
      <c r="AN70" s="148">
        <f t="shared" si="8"/>
        <v>0</v>
      </c>
      <c r="AO70" s="19">
        <f t="shared" si="9"/>
        <v>0</v>
      </c>
      <c r="AP70" s="11"/>
      <c r="AQ70" s="149">
        <f>(AR70*GPS!$D$3)+(AS70*GPS!$E$3)+(AT70*GPS!$F$3)+(AU70*GPS!$G$3)+(AV70*GPS!$H$3)+(AW70*GPS!$I$3)+(AX70*GPS!$J$3)+(AY70*GPS!$K$3)+(AZ70*GPS!$L$3)+(BA70*GPS!$M$3)+(BB70*GPS!$N$3)+(BC70*GPS!$O$3)+(BD70*GPS!$P$3)+(BE70*GPS!$Q$3)+(BF70*GPS!$R$3)+(BG70*GPS!$S$3)+(BH70*GPS!$T$3)+(BI70*GPS!$U$3)</f>
        <v>0</v>
      </c>
      <c r="AR70" s="150">
        <f t="shared" si="10"/>
        <v>0</v>
      </c>
      <c r="AS70" s="150">
        <f t="shared" si="11"/>
        <v>0</v>
      </c>
      <c r="AT70" s="78"/>
      <c r="AU70" s="78"/>
      <c r="AV70" s="78"/>
      <c r="AW70" s="78"/>
      <c r="AX70" s="78"/>
      <c r="AY70" s="78"/>
      <c r="AZ70" s="78"/>
      <c r="BA70" s="78"/>
      <c r="BB70" s="78"/>
      <c r="BC70" s="78"/>
      <c r="BD70" s="78"/>
      <c r="BE70" s="78"/>
      <c r="BF70" s="79"/>
      <c r="BG70" s="79"/>
      <c r="BH70" s="79"/>
      <c r="BI70" s="79"/>
      <c r="BJ70" s="156"/>
      <c r="BK70" s="155"/>
      <c r="BL70" s="153"/>
    </row>
    <row r="71" spans="1:64" x14ac:dyDescent="0.15">
      <c r="A71" s="142" t="str">
        <f>IF(NOT(ISBLANK(Attendance!A71)),Attendance!A71,"")</f>
        <v/>
      </c>
      <c r="B71" s="142" t="str">
        <f>IF(NOT(ISBLANK(Attendance!B71)),Attendance!B71,"")</f>
        <v/>
      </c>
      <c r="C71" s="143"/>
      <c r="E71" s="202"/>
      <c r="F71" s="202"/>
      <c r="G71" s="203"/>
      <c r="H71" s="202"/>
      <c r="I71" s="202"/>
      <c r="J71" s="203"/>
      <c r="K71" s="157"/>
      <c r="L71" s="157"/>
      <c r="M71" s="144"/>
      <c r="N71" s="157"/>
      <c r="O71" s="157"/>
      <c r="P71" s="144"/>
      <c r="Q71" s="157"/>
      <c r="R71" s="157"/>
      <c r="S71" s="144"/>
      <c r="T71" s="157"/>
      <c r="U71" s="157"/>
      <c r="V71" s="144"/>
      <c r="W71" s="157"/>
      <c r="X71" s="157"/>
      <c r="Y71" s="144"/>
      <c r="Z71" s="157"/>
      <c r="AA71" s="157"/>
      <c r="AB71" s="144"/>
      <c r="AC71" s="157"/>
      <c r="AD71" s="157"/>
      <c r="AE71" s="144"/>
      <c r="AF71" s="157"/>
      <c r="AG71" s="157"/>
      <c r="AH71" s="144"/>
      <c r="AI71" s="157"/>
      <c r="AJ71" s="157"/>
      <c r="AK71" s="144"/>
      <c r="AL71" s="146">
        <f t="shared" si="6"/>
        <v>0</v>
      </c>
      <c r="AM71" s="147">
        <f t="shared" si="7"/>
        <v>0</v>
      </c>
      <c r="AN71" s="148">
        <f t="shared" si="8"/>
        <v>0</v>
      </c>
      <c r="AO71" s="19">
        <f t="shared" si="9"/>
        <v>0</v>
      </c>
      <c r="AP71" s="11"/>
      <c r="AQ71" s="149">
        <f>(AR71*GPS!$D$3)+(AS71*GPS!$E$3)+(AT71*GPS!$F$3)+(AU71*GPS!$G$3)+(AV71*GPS!$H$3)+(AW71*GPS!$I$3)+(AX71*GPS!$J$3)+(AY71*GPS!$K$3)+(AZ71*GPS!$L$3)+(BA71*GPS!$M$3)+(BB71*GPS!$N$3)+(BC71*GPS!$O$3)+(BD71*GPS!$P$3)+(BE71*GPS!$Q$3)+(BF71*GPS!$R$3)+(BG71*GPS!$S$3)+(BH71*GPS!$T$3)+(BI71*GPS!$U$3)</f>
        <v>0</v>
      </c>
      <c r="AR71" s="150">
        <f t="shared" si="10"/>
        <v>0</v>
      </c>
      <c r="AS71" s="150">
        <f t="shared" si="11"/>
        <v>0</v>
      </c>
      <c r="AT71" s="78"/>
      <c r="AU71" s="78"/>
      <c r="AV71" s="78"/>
      <c r="AW71" s="78"/>
      <c r="AX71" s="78"/>
      <c r="AY71" s="78"/>
      <c r="AZ71" s="78"/>
      <c r="BA71" s="78"/>
      <c r="BB71" s="78"/>
      <c r="BC71" s="78"/>
      <c r="BD71" s="78"/>
      <c r="BE71" s="78"/>
      <c r="BF71" s="79"/>
      <c r="BG71" s="79"/>
      <c r="BH71" s="79"/>
      <c r="BI71" s="79"/>
      <c r="BJ71" s="156"/>
      <c r="BK71" s="155"/>
      <c r="BL71" s="153"/>
    </row>
    <row r="72" spans="1:64" x14ac:dyDescent="0.15">
      <c r="A72" s="142" t="str">
        <f>IF(NOT(ISBLANK(Attendance!A72)),Attendance!A72,"")</f>
        <v/>
      </c>
      <c r="B72" s="142" t="str">
        <f>IF(NOT(ISBLANK(Attendance!B72)),Attendance!B72,"")</f>
        <v/>
      </c>
      <c r="C72" s="143"/>
      <c r="E72" s="202"/>
      <c r="F72" s="202"/>
      <c r="G72" s="203"/>
      <c r="H72" s="202"/>
      <c r="I72" s="202"/>
      <c r="J72" s="203"/>
      <c r="K72" s="157"/>
      <c r="L72" s="157"/>
      <c r="M72" s="144"/>
      <c r="N72" s="157"/>
      <c r="O72" s="157"/>
      <c r="P72" s="144"/>
      <c r="Q72" s="157"/>
      <c r="R72" s="157"/>
      <c r="S72" s="144"/>
      <c r="T72" s="157"/>
      <c r="U72" s="157"/>
      <c r="V72" s="144"/>
      <c r="W72" s="157"/>
      <c r="X72" s="157"/>
      <c r="Y72" s="144"/>
      <c r="Z72" s="157"/>
      <c r="AA72" s="157"/>
      <c r="AB72" s="144"/>
      <c r="AC72" s="157"/>
      <c r="AD72" s="157"/>
      <c r="AE72" s="144"/>
      <c r="AF72" s="157"/>
      <c r="AG72" s="157"/>
      <c r="AH72" s="144"/>
      <c r="AI72" s="157"/>
      <c r="AJ72" s="157"/>
      <c r="AK72" s="144"/>
      <c r="AL72" s="146">
        <f t="shared" si="6"/>
        <v>0</v>
      </c>
      <c r="AM72" s="147">
        <f t="shared" si="7"/>
        <v>0</v>
      </c>
      <c r="AN72" s="148">
        <f t="shared" si="8"/>
        <v>0</v>
      </c>
      <c r="AO72" s="19">
        <f t="shared" si="9"/>
        <v>0</v>
      </c>
      <c r="AP72" s="11"/>
      <c r="AQ72" s="149">
        <f>(AR72*GPS!$D$3)+(AS72*GPS!$E$3)+(AT72*GPS!$F$3)+(AU72*GPS!$G$3)+(AV72*GPS!$H$3)+(AW72*GPS!$I$3)+(AX72*GPS!$J$3)+(AY72*GPS!$K$3)+(AZ72*GPS!$L$3)+(BA72*GPS!$M$3)+(BB72*GPS!$N$3)+(BC72*GPS!$O$3)+(BD72*GPS!$P$3)+(BE72*GPS!$Q$3)+(BF72*GPS!$R$3)+(BG72*GPS!$S$3)+(BH72*GPS!$T$3)+(BI72*GPS!$U$3)</f>
        <v>0</v>
      </c>
      <c r="AR72" s="150">
        <f t="shared" si="10"/>
        <v>0</v>
      </c>
      <c r="AS72" s="150">
        <f t="shared" si="11"/>
        <v>0</v>
      </c>
      <c r="AT72" s="78"/>
      <c r="AU72" s="78"/>
      <c r="AV72" s="78"/>
      <c r="AW72" s="78"/>
      <c r="AX72" s="78"/>
      <c r="AY72" s="78"/>
      <c r="AZ72" s="78"/>
      <c r="BA72" s="78"/>
      <c r="BB72" s="78"/>
      <c r="BC72" s="78"/>
      <c r="BD72" s="78"/>
      <c r="BE72" s="78"/>
      <c r="BF72" s="79"/>
      <c r="BG72" s="79"/>
      <c r="BH72" s="79"/>
      <c r="BI72" s="79"/>
      <c r="BJ72" s="156"/>
      <c r="BK72" s="155"/>
      <c r="BL72" s="153"/>
    </row>
    <row r="73" spans="1:64" x14ac:dyDescent="0.15">
      <c r="A73" s="142" t="str">
        <f>IF(NOT(ISBLANK(Attendance!A73)),Attendance!A73,"")</f>
        <v/>
      </c>
      <c r="B73" s="142" t="str">
        <f>IF(NOT(ISBLANK(Attendance!B73)),Attendance!B73,"")</f>
        <v/>
      </c>
      <c r="C73" s="143"/>
      <c r="E73" s="202"/>
      <c r="F73" s="202"/>
      <c r="G73" s="203"/>
      <c r="H73" s="202"/>
      <c r="I73" s="202"/>
      <c r="J73" s="203"/>
      <c r="K73" s="157"/>
      <c r="L73" s="157"/>
      <c r="M73" s="144"/>
      <c r="N73" s="157"/>
      <c r="O73" s="157"/>
      <c r="P73" s="144"/>
      <c r="Q73" s="157"/>
      <c r="R73" s="157"/>
      <c r="S73" s="144"/>
      <c r="T73" s="157"/>
      <c r="U73" s="157"/>
      <c r="V73" s="144"/>
      <c r="W73" s="157"/>
      <c r="X73" s="157"/>
      <c r="Y73" s="144"/>
      <c r="Z73" s="157"/>
      <c r="AA73" s="157"/>
      <c r="AB73" s="144"/>
      <c r="AC73" s="157"/>
      <c r="AD73" s="157"/>
      <c r="AE73" s="144"/>
      <c r="AF73" s="157"/>
      <c r="AG73" s="157"/>
      <c r="AH73" s="144"/>
      <c r="AI73" s="157"/>
      <c r="AJ73" s="157"/>
      <c r="AK73" s="144"/>
      <c r="AL73" s="146">
        <f t="shared" si="6"/>
        <v>0</v>
      </c>
      <c r="AM73" s="147">
        <f t="shared" si="7"/>
        <v>0</v>
      </c>
      <c r="AN73" s="148">
        <f t="shared" si="8"/>
        <v>0</v>
      </c>
      <c r="AO73" s="19">
        <f t="shared" si="9"/>
        <v>0</v>
      </c>
      <c r="AP73" s="11"/>
      <c r="AQ73" s="149">
        <f>(AR73*GPS!$D$3)+(AS73*GPS!$E$3)+(AT73*GPS!$F$3)+(AU73*GPS!$G$3)+(AV73*GPS!$H$3)+(AW73*GPS!$I$3)+(AX73*GPS!$J$3)+(AY73*GPS!$K$3)+(AZ73*GPS!$L$3)+(BA73*GPS!$M$3)+(BB73*GPS!$N$3)+(BC73*GPS!$O$3)+(BD73*GPS!$P$3)+(BE73*GPS!$Q$3)+(BF73*GPS!$R$3)+(BG73*GPS!$S$3)+(BH73*GPS!$T$3)+(BI73*GPS!$U$3)</f>
        <v>0</v>
      </c>
      <c r="AR73" s="150">
        <f t="shared" si="10"/>
        <v>0</v>
      </c>
      <c r="AS73" s="150">
        <f t="shared" si="11"/>
        <v>0</v>
      </c>
      <c r="AT73" s="78"/>
      <c r="AU73" s="78"/>
      <c r="AV73" s="78"/>
      <c r="AW73" s="78"/>
      <c r="AX73" s="78"/>
      <c r="AY73" s="78"/>
      <c r="AZ73" s="78"/>
      <c r="BA73" s="78"/>
      <c r="BB73" s="78"/>
      <c r="BC73" s="78"/>
      <c r="BD73" s="78"/>
      <c r="BE73" s="78"/>
      <c r="BF73" s="79"/>
      <c r="BG73" s="79"/>
      <c r="BH73" s="79"/>
      <c r="BI73" s="79"/>
      <c r="BJ73" s="156"/>
      <c r="BK73" s="155"/>
      <c r="BL73" s="153"/>
    </row>
    <row r="74" spans="1:64" x14ac:dyDescent="0.15">
      <c r="A74" s="142" t="str">
        <f>IF(NOT(ISBLANK(Attendance!A74)),Attendance!A74,"")</f>
        <v/>
      </c>
      <c r="B74" s="142" t="str">
        <f>IF(NOT(ISBLANK(Attendance!B74)),Attendance!B74,"")</f>
        <v/>
      </c>
      <c r="C74" s="143"/>
      <c r="E74" s="202"/>
      <c r="F74" s="202"/>
      <c r="G74" s="203"/>
      <c r="H74" s="202"/>
      <c r="I74" s="202"/>
      <c r="J74" s="203"/>
      <c r="K74" s="157"/>
      <c r="L74" s="157"/>
      <c r="M74" s="144"/>
      <c r="N74" s="157"/>
      <c r="O74" s="157"/>
      <c r="P74" s="144"/>
      <c r="Q74" s="157"/>
      <c r="R74" s="157"/>
      <c r="S74" s="144"/>
      <c r="T74" s="157"/>
      <c r="U74" s="157"/>
      <c r="V74" s="144"/>
      <c r="W74" s="157"/>
      <c r="X74" s="157"/>
      <c r="Y74" s="144"/>
      <c r="Z74" s="157"/>
      <c r="AA74" s="157"/>
      <c r="AB74" s="144"/>
      <c r="AC74" s="157"/>
      <c r="AD74" s="157"/>
      <c r="AE74" s="144"/>
      <c r="AF74" s="157"/>
      <c r="AG74" s="157"/>
      <c r="AH74" s="144"/>
      <c r="AI74" s="157"/>
      <c r="AJ74" s="157"/>
      <c r="AK74" s="144"/>
      <c r="AL74" s="146">
        <f t="shared" si="6"/>
        <v>0</v>
      </c>
      <c r="AM74" s="147">
        <f t="shared" si="7"/>
        <v>0</v>
      </c>
      <c r="AN74" s="148">
        <f t="shared" si="8"/>
        <v>0</v>
      </c>
      <c r="AO74" s="19">
        <f t="shared" si="9"/>
        <v>0</v>
      </c>
      <c r="AP74" s="11"/>
      <c r="AQ74" s="149">
        <f>(AR74*GPS!$D$3)+(AS74*GPS!$E$3)+(AT74*GPS!$F$3)+(AU74*GPS!$G$3)+(AV74*GPS!$H$3)+(AW74*GPS!$I$3)+(AX74*GPS!$J$3)+(AY74*GPS!$K$3)+(AZ74*GPS!$L$3)+(BA74*GPS!$M$3)+(BB74*GPS!$N$3)+(BC74*GPS!$O$3)+(BD74*GPS!$P$3)+(BE74*GPS!$Q$3)+(BF74*GPS!$R$3)+(BG74*GPS!$S$3)+(BH74*GPS!$T$3)+(BI74*GPS!$U$3)</f>
        <v>0</v>
      </c>
      <c r="AR74" s="150">
        <f t="shared" si="10"/>
        <v>0</v>
      </c>
      <c r="AS74" s="150">
        <f t="shared" si="11"/>
        <v>0</v>
      </c>
      <c r="AT74" s="78"/>
      <c r="AU74" s="78"/>
      <c r="AV74" s="78"/>
      <c r="AW74" s="78"/>
      <c r="AX74" s="78"/>
      <c r="AY74" s="78"/>
      <c r="AZ74" s="78"/>
      <c r="BA74" s="78"/>
      <c r="BB74" s="78"/>
      <c r="BC74" s="78"/>
      <c r="BD74" s="78"/>
      <c r="BE74" s="78"/>
      <c r="BF74" s="79"/>
      <c r="BG74" s="79"/>
      <c r="BH74" s="79"/>
      <c r="BI74" s="79"/>
      <c r="BJ74" s="156"/>
      <c r="BK74" s="155"/>
      <c r="BL74" s="153"/>
    </row>
    <row r="75" spans="1:64" x14ac:dyDescent="0.15">
      <c r="A75" s="142" t="str">
        <f>IF(NOT(ISBLANK(Attendance!A75)),Attendance!A75,"")</f>
        <v/>
      </c>
      <c r="B75" s="142" t="str">
        <f>IF(NOT(ISBLANK(Attendance!B75)),Attendance!B75,"")</f>
        <v/>
      </c>
      <c r="C75" s="143"/>
      <c r="E75" s="202"/>
      <c r="F75" s="202"/>
      <c r="G75" s="203"/>
      <c r="H75" s="202"/>
      <c r="I75" s="202"/>
      <c r="J75" s="203"/>
      <c r="K75" s="157"/>
      <c r="L75" s="157"/>
      <c r="M75" s="144"/>
      <c r="N75" s="157"/>
      <c r="O75" s="157"/>
      <c r="P75" s="144"/>
      <c r="Q75" s="157"/>
      <c r="R75" s="157"/>
      <c r="S75" s="144"/>
      <c r="T75" s="157"/>
      <c r="U75" s="157"/>
      <c r="V75" s="144"/>
      <c r="W75" s="157"/>
      <c r="X75" s="157"/>
      <c r="Y75" s="144"/>
      <c r="Z75" s="157"/>
      <c r="AA75" s="157"/>
      <c r="AB75" s="144"/>
      <c r="AC75" s="157"/>
      <c r="AD75" s="157"/>
      <c r="AE75" s="144"/>
      <c r="AF75" s="157"/>
      <c r="AG75" s="157"/>
      <c r="AH75" s="144"/>
      <c r="AI75" s="157"/>
      <c r="AJ75" s="157"/>
      <c r="AK75" s="144"/>
      <c r="AL75" s="146">
        <f t="shared" si="6"/>
        <v>0</v>
      </c>
      <c r="AM75" s="147">
        <f t="shared" si="7"/>
        <v>0</v>
      </c>
      <c r="AN75" s="148">
        <f t="shared" si="8"/>
        <v>0</v>
      </c>
      <c r="AO75" s="19">
        <f t="shared" si="9"/>
        <v>0</v>
      </c>
      <c r="AP75" s="11"/>
      <c r="AQ75" s="149">
        <f>(AR75*GPS!$D$3)+(AS75*GPS!$E$3)+(AT75*GPS!$F$3)+(AU75*GPS!$G$3)+(AV75*GPS!$H$3)+(AW75*GPS!$I$3)+(AX75*GPS!$J$3)+(AY75*GPS!$K$3)+(AZ75*GPS!$L$3)+(BA75*GPS!$M$3)+(BB75*GPS!$N$3)+(BC75*GPS!$O$3)+(BD75*GPS!$P$3)+(BE75*GPS!$Q$3)+(BF75*GPS!$R$3)+(BG75*GPS!$S$3)+(BH75*GPS!$T$3)+(BI75*GPS!$U$3)</f>
        <v>0</v>
      </c>
      <c r="AR75" s="150">
        <f t="shared" si="10"/>
        <v>0</v>
      </c>
      <c r="AS75" s="150">
        <f t="shared" si="11"/>
        <v>0</v>
      </c>
      <c r="AT75" s="78"/>
      <c r="AU75" s="78"/>
      <c r="AV75" s="78"/>
      <c r="AW75" s="78"/>
      <c r="AX75" s="78"/>
      <c r="AY75" s="78"/>
      <c r="AZ75" s="78"/>
      <c r="BA75" s="78"/>
      <c r="BB75" s="78"/>
      <c r="BC75" s="78"/>
      <c r="BD75" s="78"/>
      <c r="BE75" s="78"/>
      <c r="BF75" s="79"/>
      <c r="BG75" s="79"/>
      <c r="BH75" s="79"/>
      <c r="BI75" s="79"/>
      <c r="BJ75" s="156"/>
      <c r="BK75" s="155"/>
      <c r="BL75" s="153"/>
    </row>
    <row r="76" spans="1:64" x14ac:dyDescent="0.15">
      <c r="A76" s="142" t="str">
        <f>IF(NOT(ISBLANK(Attendance!A76)),Attendance!A76,"")</f>
        <v/>
      </c>
      <c r="B76" s="142" t="str">
        <f>IF(NOT(ISBLANK(Attendance!B76)),Attendance!B76,"")</f>
        <v/>
      </c>
      <c r="C76" s="143"/>
      <c r="E76" s="202"/>
      <c r="F76" s="202"/>
      <c r="G76" s="203"/>
      <c r="H76" s="202"/>
      <c r="I76" s="202"/>
      <c r="J76" s="203"/>
      <c r="K76" s="157"/>
      <c r="L76" s="157"/>
      <c r="M76" s="144"/>
      <c r="N76" s="157"/>
      <c r="O76" s="157"/>
      <c r="P76" s="144"/>
      <c r="Q76" s="157"/>
      <c r="R76" s="157"/>
      <c r="S76" s="144"/>
      <c r="T76" s="157"/>
      <c r="U76" s="157"/>
      <c r="V76" s="144"/>
      <c r="W76" s="157"/>
      <c r="X76" s="157"/>
      <c r="Y76" s="144"/>
      <c r="Z76" s="157"/>
      <c r="AA76" s="157"/>
      <c r="AB76" s="144"/>
      <c r="AC76" s="157"/>
      <c r="AD76" s="157"/>
      <c r="AE76" s="144"/>
      <c r="AF76" s="157"/>
      <c r="AG76" s="157"/>
      <c r="AH76" s="144"/>
      <c r="AI76" s="157"/>
      <c r="AJ76" s="157"/>
      <c r="AK76" s="144"/>
      <c r="AL76" s="146">
        <f t="shared" si="6"/>
        <v>0</v>
      </c>
      <c r="AM76" s="147">
        <f t="shared" si="7"/>
        <v>0</v>
      </c>
      <c r="AN76" s="148">
        <f t="shared" si="8"/>
        <v>0</v>
      </c>
      <c r="AO76" s="19">
        <f t="shared" si="9"/>
        <v>0</v>
      </c>
      <c r="AP76" s="11"/>
      <c r="AQ76" s="149">
        <f>(AR76*GPS!$D$3)+(AS76*GPS!$E$3)+(AT76*GPS!$F$3)+(AU76*GPS!$G$3)+(AV76*GPS!$H$3)+(AW76*GPS!$I$3)+(AX76*GPS!$J$3)+(AY76*GPS!$K$3)+(AZ76*GPS!$L$3)+(BA76*GPS!$M$3)+(BB76*GPS!$N$3)+(BC76*GPS!$O$3)+(BD76*GPS!$P$3)+(BE76*GPS!$Q$3)+(BF76*GPS!$R$3)+(BG76*GPS!$S$3)+(BH76*GPS!$T$3)+(BI76*GPS!$U$3)</f>
        <v>0</v>
      </c>
      <c r="AR76" s="150">
        <f t="shared" si="10"/>
        <v>0</v>
      </c>
      <c r="AS76" s="150">
        <f t="shared" si="11"/>
        <v>0</v>
      </c>
      <c r="AT76" s="78"/>
      <c r="AU76" s="78"/>
      <c r="AV76" s="78"/>
      <c r="AW76" s="78"/>
      <c r="AX76" s="78"/>
      <c r="AY76" s="78"/>
      <c r="AZ76" s="78"/>
      <c r="BA76" s="78"/>
      <c r="BB76" s="78"/>
      <c r="BC76" s="78"/>
      <c r="BD76" s="78"/>
      <c r="BE76" s="78"/>
      <c r="BF76" s="79"/>
      <c r="BG76" s="79"/>
      <c r="BH76" s="79"/>
      <c r="BI76" s="79"/>
      <c r="BJ76" s="156"/>
      <c r="BK76" s="155"/>
      <c r="BL76" s="153"/>
    </row>
    <row r="77" spans="1:64" x14ac:dyDescent="0.15">
      <c r="A77" s="142" t="str">
        <f>IF(NOT(ISBLANK(Attendance!A78)),Attendance!A78,"")</f>
        <v/>
      </c>
      <c r="B77" s="142" t="str">
        <f>IF(NOT(ISBLANK(Attendance!B78)),Attendance!B78,"")</f>
        <v/>
      </c>
      <c r="C77" s="143"/>
      <c r="E77" s="198"/>
      <c r="F77" s="198"/>
      <c r="G77" s="203"/>
      <c r="H77" s="198"/>
      <c r="I77" s="198"/>
      <c r="J77" s="203"/>
      <c r="K77" s="101"/>
      <c r="L77" s="101"/>
      <c r="M77" s="144"/>
      <c r="N77" s="101"/>
      <c r="O77" s="101"/>
      <c r="P77" s="144"/>
      <c r="Q77" s="101"/>
      <c r="R77" s="101"/>
      <c r="S77" s="144"/>
      <c r="T77" s="101"/>
      <c r="U77" s="101"/>
      <c r="V77" s="144"/>
      <c r="W77" s="101"/>
      <c r="X77" s="101"/>
      <c r="Y77" s="144"/>
      <c r="Z77" s="101"/>
      <c r="AA77" s="101"/>
      <c r="AB77" s="144"/>
      <c r="AC77" s="101"/>
      <c r="AD77" s="101"/>
      <c r="AE77" s="144"/>
      <c r="AF77" s="101"/>
      <c r="AG77" s="101"/>
      <c r="AH77" s="144"/>
      <c r="AI77" s="101"/>
      <c r="AJ77" s="101"/>
      <c r="AK77" s="144"/>
      <c r="AL77" s="146">
        <f t="shared" ref="AL77:AL100" si="12">SUMIF(E77:AK77,2)</f>
        <v>0</v>
      </c>
      <c r="AM77" s="147">
        <f t="shared" ref="AM77:AM100" si="13">COUNTIF(E77:AK77,"E")*2</f>
        <v>0</v>
      </c>
      <c r="AN77" s="148">
        <f t="shared" ref="AN77:AN133" si="14">SUM(AL77:AM77)</f>
        <v>0</v>
      </c>
      <c r="AO77" s="19">
        <f t="shared" ref="AO77:AO100" si="15">COUNTIF(E77:AK77,"T")</f>
        <v>0</v>
      </c>
      <c r="AP77" s="11"/>
      <c r="AQ77" s="149">
        <f>(AR77*GPS!$D$3)+(AS77*GPS!$E$3)+(AT77*GPS!$F$3)+(AU77*GPS!$G$3)+(AV77*GPS!$H$3)+(AW77*GPS!$I$3)+(AX77*GPS!$J$3)+(AY77*GPS!$K$3)+(AZ77*GPS!$L$3)+(BA77*GPS!$M$3)+(BB77*GPS!$N$3)+(BC77*GPS!$O$3)+(BD77*GPS!$P$3)+(BE77*GPS!$Q$3)+(BF77*GPS!$R$3)+(BG77*GPS!$S$3)+(BH77*GPS!$T$3)+(BI77*GPS!$U$3)</f>
        <v>0</v>
      </c>
      <c r="AR77" s="150">
        <f t="shared" ref="AR77:AR100" si="16">COUNTIF(E77:AK77,"T")</f>
        <v>0</v>
      </c>
      <c r="AS77" s="150">
        <f t="shared" ref="AS77:AS100" si="17">COUNTIF(E77:AK77,2)</f>
        <v>0</v>
      </c>
      <c r="AT77" s="78"/>
      <c r="AU77" s="78"/>
      <c r="AV77" s="78"/>
      <c r="AW77" s="78"/>
      <c r="AX77" s="78"/>
      <c r="AY77" s="78"/>
      <c r="AZ77" s="78"/>
      <c r="BA77" s="78"/>
      <c r="BB77" s="78"/>
      <c r="BC77" s="78"/>
      <c r="BD77" s="78"/>
      <c r="BE77" s="78"/>
      <c r="BF77" s="79"/>
      <c r="BG77" s="79"/>
      <c r="BH77" s="79"/>
      <c r="BI77" s="79"/>
      <c r="BJ77" s="156"/>
      <c r="BK77" s="158"/>
      <c r="BL77" s="153"/>
    </row>
    <row r="78" spans="1:64" x14ac:dyDescent="0.15">
      <c r="A78" s="142" t="str">
        <f>IF(NOT(ISBLANK(Attendance!A79)),Attendance!A79,"")</f>
        <v/>
      </c>
      <c r="B78" s="142" t="str">
        <f>IF(NOT(ISBLANK(Attendance!B79)),Attendance!B79,"")</f>
        <v/>
      </c>
      <c r="C78" s="143"/>
      <c r="E78" s="198"/>
      <c r="F78" s="198"/>
      <c r="G78" s="203"/>
      <c r="H78" s="198"/>
      <c r="I78" s="198"/>
      <c r="J78" s="203"/>
      <c r="K78" s="101"/>
      <c r="L78" s="101"/>
      <c r="M78" s="144"/>
      <c r="N78" s="101"/>
      <c r="O78" s="101"/>
      <c r="P78" s="144"/>
      <c r="Q78" s="101"/>
      <c r="R78" s="101"/>
      <c r="S78" s="144"/>
      <c r="T78" s="101"/>
      <c r="U78" s="101"/>
      <c r="V78" s="144"/>
      <c r="W78" s="101"/>
      <c r="X78" s="101"/>
      <c r="Y78" s="144"/>
      <c r="Z78" s="101"/>
      <c r="AA78" s="101"/>
      <c r="AB78" s="144"/>
      <c r="AC78" s="101"/>
      <c r="AD78" s="101"/>
      <c r="AE78" s="144"/>
      <c r="AF78" s="101"/>
      <c r="AG78" s="101"/>
      <c r="AH78" s="144"/>
      <c r="AI78" s="101"/>
      <c r="AJ78" s="101"/>
      <c r="AK78" s="144"/>
      <c r="AL78" s="146">
        <f t="shared" si="12"/>
        <v>0</v>
      </c>
      <c r="AM78" s="147">
        <f t="shared" si="13"/>
        <v>0</v>
      </c>
      <c r="AN78" s="148">
        <f t="shared" si="14"/>
        <v>0</v>
      </c>
      <c r="AO78" s="19">
        <f t="shared" si="15"/>
        <v>0</v>
      </c>
      <c r="AP78" s="11"/>
      <c r="AQ78" s="149">
        <f>(AR78*GPS!$D$3)+(AS78*GPS!$E$3)+(AT78*GPS!$F$3)+(AU78*GPS!$G$3)+(AV78*GPS!$H$3)+(AW78*GPS!$I$3)+(AX78*GPS!$J$3)+(AY78*GPS!$K$3)+(AZ78*GPS!$L$3)+(BA78*GPS!$M$3)+(BB78*GPS!$N$3)+(BC78*GPS!$O$3)+(BD78*GPS!$P$3)+(BE78*GPS!$Q$3)+(BF78*GPS!$R$3)+(BG78*GPS!$S$3)+(BH78*GPS!$T$3)+(BI78*GPS!$U$3)</f>
        <v>0</v>
      </c>
      <c r="AR78" s="150">
        <f t="shared" si="16"/>
        <v>0</v>
      </c>
      <c r="AS78" s="150">
        <f t="shared" si="17"/>
        <v>0</v>
      </c>
      <c r="AT78" s="78"/>
      <c r="AU78" s="78"/>
      <c r="AV78" s="78"/>
      <c r="AW78" s="78"/>
      <c r="AX78" s="78"/>
      <c r="AY78" s="78"/>
      <c r="AZ78" s="78"/>
      <c r="BA78" s="78"/>
      <c r="BB78" s="78"/>
      <c r="BC78" s="78"/>
      <c r="BD78" s="78"/>
      <c r="BE78" s="78"/>
      <c r="BF78" s="79"/>
      <c r="BG78" s="79"/>
      <c r="BH78" s="79"/>
      <c r="BI78" s="79"/>
      <c r="BJ78" s="156"/>
      <c r="BK78" s="158"/>
      <c r="BL78" s="153"/>
    </row>
    <row r="79" spans="1:64" x14ac:dyDescent="0.15">
      <c r="A79" s="142" t="str">
        <f>IF(NOT(ISBLANK(Attendance!A80)),Attendance!A80,"")</f>
        <v/>
      </c>
      <c r="B79" s="142" t="str">
        <f>IF(NOT(ISBLANK(Attendance!B80)),Attendance!B80,"")</f>
        <v/>
      </c>
      <c r="C79" s="143"/>
      <c r="E79" s="198"/>
      <c r="F79" s="198"/>
      <c r="G79" s="203"/>
      <c r="H79" s="198"/>
      <c r="I79" s="198"/>
      <c r="J79" s="203"/>
      <c r="K79" s="101"/>
      <c r="L79" s="101"/>
      <c r="M79" s="144"/>
      <c r="N79" s="101"/>
      <c r="O79" s="101"/>
      <c r="P79" s="144"/>
      <c r="Q79" s="101"/>
      <c r="R79" s="101"/>
      <c r="S79" s="144"/>
      <c r="T79" s="101"/>
      <c r="U79" s="101"/>
      <c r="V79" s="144"/>
      <c r="W79" s="101"/>
      <c r="X79" s="101"/>
      <c r="Y79" s="144"/>
      <c r="Z79" s="101"/>
      <c r="AA79" s="101"/>
      <c r="AB79" s="144"/>
      <c r="AC79" s="101"/>
      <c r="AD79" s="101"/>
      <c r="AE79" s="144"/>
      <c r="AF79" s="101"/>
      <c r="AG79" s="101"/>
      <c r="AH79" s="144"/>
      <c r="AI79" s="101"/>
      <c r="AJ79" s="101"/>
      <c r="AK79" s="144"/>
      <c r="AL79" s="146">
        <f t="shared" si="12"/>
        <v>0</v>
      </c>
      <c r="AM79" s="147">
        <f t="shared" si="13"/>
        <v>0</v>
      </c>
      <c r="AN79" s="148">
        <f t="shared" si="14"/>
        <v>0</v>
      </c>
      <c r="AO79" s="19">
        <f t="shared" si="15"/>
        <v>0</v>
      </c>
      <c r="AP79" s="11"/>
      <c r="AQ79" s="149">
        <f>(AR79*GPS!$D$3)+(AS79*GPS!$E$3)+(AT79*GPS!$F$3)+(AU79*GPS!$G$3)+(AV79*GPS!$H$3)+(AW79*GPS!$I$3)+(AX79*GPS!$J$3)+(AY79*GPS!$K$3)+(AZ79*GPS!$L$3)+(BA79*GPS!$M$3)+(BB79*GPS!$N$3)+(BC79*GPS!$O$3)+(BD79*GPS!$P$3)+(BE79*GPS!$Q$3)+(BF79*GPS!$R$3)+(BG79*GPS!$S$3)+(BH79*GPS!$T$3)+(BI79*GPS!$U$3)</f>
        <v>0</v>
      </c>
      <c r="AR79" s="150">
        <f t="shared" si="16"/>
        <v>0</v>
      </c>
      <c r="AS79" s="150">
        <f t="shared" si="17"/>
        <v>0</v>
      </c>
      <c r="AT79" s="78"/>
      <c r="AU79" s="78"/>
      <c r="AV79" s="78"/>
      <c r="AW79" s="78"/>
      <c r="AX79" s="78"/>
      <c r="AY79" s="78"/>
      <c r="AZ79" s="78"/>
      <c r="BA79" s="78"/>
      <c r="BB79" s="78"/>
      <c r="BC79" s="78"/>
      <c r="BD79" s="78"/>
      <c r="BE79" s="78"/>
      <c r="BF79" s="79"/>
      <c r="BG79" s="79"/>
      <c r="BH79" s="79"/>
      <c r="BI79" s="79"/>
      <c r="BJ79" s="156"/>
      <c r="BK79" s="158"/>
      <c r="BL79" s="153"/>
    </row>
    <row r="80" spans="1:64" x14ac:dyDescent="0.15">
      <c r="A80" s="142" t="str">
        <f>IF(NOT(ISBLANK(Attendance!A81)),Attendance!A81,"")</f>
        <v/>
      </c>
      <c r="B80" s="142" t="str">
        <f>IF(NOT(ISBLANK(Attendance!B81)),Attendance!B81,"")</f>
        <v/>
      </c>
      <c r="C80" s="143"/>
      <c r="E80" s="198"/>
      <c r="F80" s="198"/>
      <c r="G80" s="203"/>
      <c r="H80" s="198"/>
      <c r="I80" s="198"/>
      <c r="J80" s="203"/>
      <c r="K80" s="101"/>
      <c r="L80" s="101"/>
      <c r="M80" s="144"/>
      <c r="N80" s="101"/>
      <c r="O80" s="101"/>
      <c r="P80" s="144"/>
      <c r="Q80" s="101"/>
      <c r="R80" s="101"/>
      <c r="S80" s="144"/>
      <c r="T80" s="101"/>
      <c r="U80" s="101"/>
      <c r="V80" s="144"/>
      <c r="W80" s="101"/>
      <c r="X80" s="101"/>
      <c r="Y80" s="144"/>
      <c r="Z80" s="101"/>
      <c r="AA80" s="101"/>
      <c r="AB80" s="144"/>
      <c r="AC80" s="101"/>
      <c r="AD80" s="101"/>
      <c r="AE80" s="144"/>
      <c r="AF80" s="101"/>
      <c r="AG80" s="101"/>
      <c r="AH80" s="144"/>
      <c r="AI80" s="101"/>
      <c r="AJ80" s="101"/>
      <c r="AK80" s="144"/>
      <c r="AL80" s="146">
        <f t="shared" si="12"/>
        <v>0</v>
      </c>
      <c r="AM80" s="147">
        <f t="shared" si="13"/>
        <v>0</v>
      </c>
      <c r="AN80" s="148">
        <f t="shared" si="14"/>
        <v>0</v>
      </c>
      <c r="AO80" s="19">
        <f t="shared" si="15"/>
        <v>0</v>
      </c>
      <c r="AP80" s="11"/>
      <c r="AQ80" s="149">
        <f>(AR80*GPS!$D$3)+(AS80*GPS!$E$3)+(AT80*GPS!$F$3)+(AU80*GPS!$G$3)+(AV80*GPS!$H$3)+(AW80*GPS!$I$3)+(AX80*GPS!$J$3)+(AY80*GPS!$K$3)+(AZ80*GPS!$L$3)+(BA80*GPS!$M$3)+(BB80*GPS!$N$3)+(BC80*GPS!$O$3)+(BD80*GPS!$P$3)+(BE80*GPS!$Q$3)+(BF80*GPS!$R$3)+(BG80*GPS!$S$3)+(BH80*GPS!$T$3)+(BI80*GPS!$U$3)</f>
        <v>0</v>
      </c>
      <c r="AR80" s="150">
        <f t="shared" si="16"/>
        <v>0</v>
      </c>
      <c r="AS80" s="150">
        <f t="shared" si="17"/>
        <v>0</v>
      </c>
      <c r="AT80" s="78"/>
      <c r="AU80" s="78"/>
      <c r="AV80" s="78"/>
      <c r="AW80" s="78"/>
      <c r="AX80" s="78"/>
      <c r="AY80" s="78"/>
      <c r="AZ80" s="78"/>
      <c r="BA80" s="78"/>
      <c r="BB80" s="78"/>
      <c r="BC80" s="78"/>
      <c r="BD80" s="78"/>
      <c r="BE80" s="78"/>
      <c r="BF80" s="79"/>
      <c r="BG80" s="79"/>
      <c r="BH80" s="79"/>
      <c r="BI80" s="79"/>
      <c r="BJ80" s="156"/>
      <c r="BK80" s="158"/>
      <c r="BL80" s="153"/>
    </row>
    <row r="81" spans="1:64" x14ac:dyDescent="0.15">
      <c r="A81" s="142" t="str">
        <f>IF(NOT(ISBLANK(Attendance!A82)),Attendance!A82,"")</f>
        <v/>
      </c>
      <c r="B81" s="142" t="str">
        <f>IF(NOT(ISBLANK(Attendance!B82)),Attendance!B82,"")</f>
        <v/>
      </c>
      <c r="C81" s="143"/>
      <c r="E81" s="198"/>
      <c r="F81" s="198"/>
      <c r="G81" s="203"/>
      <c r="H81" s="198"/>
      <c r="I81" s="198"/>
      <c r="J81" s="203"/>
      <c r="K81" s="101"/>
      <c r="L81" s="101"/>
      <c r="M81" s="144"/>
      <c r="N81" s="101"/>
      <c r="O81" s="101"/>
      <c r="P81" s="144"/>
      <c r="Q81" s="101"/>
      <c r="R81" s="101"/>
      <c r="S81" s="144"/>
      <c r="T81" s="101"/>
      <c r="U81" s="101"/>
      <c r="V81" s="144"/>
      <c r="W81" s="101"/>
      <c r="X81" s="101"/>
      <c r="Y81" s="144"/>
      <c r="Z81" s="101"/>
      <c r="AA81" s="101"/>
      <c r="AB81" s="144"/>
      <c r="AC81" s="101"/>
      <c r="AD81" s="101"/>
      <c r="AE81" s="144"/>
      <c r="AF81" s="101"/>
      <c r="AG81" s="101"/>
      <c r="AH81" s="144"/>
      <c r="AI81" s="101"/>
      <c r="AJ81" s="101"/>
      <c r="AK81" s="144"/>
      <c r="AL81" s="146">
        <f t="shared" si="12"/>
        <v>0</v>
      </c>
      <c r="AM81" s="147">
        <f t="shared" si="13"/>
        <v>0</v>
      </c>
      <c r="AN81" s="148">
        <f t="shared" si="14"/>
        <v>0</v>
      </c>
      <c r="AO81" s="19">
        <f t="shared" si="15"/>
        <v>0</v>
      </c>
      <c r="AP81" s="11"/>
      <c r="AQ81" s="149">
        <f>(AR81*GPS!$D$3)+(AS81*GPS!$E$3)+(AT81*GPS!$F$3)+(AU81*GPS!$G$3)+(AV81*GPS!$H$3)+(AW81*GPS!$I$3)+(AX81*GPS!$J$3)+(AY81*GPS!$K$3)+(AZ81*GPS!$L$3)+(BA81*GPS!$M$3)+(BB81*GPS!$N$3)+(BC81*GPS!$O$3)+(BD81*GPS!$P$3)+(BE81*GPS!$Q$3)+(BF81*GPS!$R$3)+(BG81*GPS!$S$3)+(BH81*GPS!$T$3)+(BI81*GPS!$U$3)</f>
        <v>0</v>
      </c>
      <c r="AR81" s="150">
        <f t="shared" si="16"/>
        <v>0</v>
      </c>
      <c r="AS81" s="150">
        <f t="shared" si="17"/>
        <v>0</v>
      </c>
      <c r="AT81" s="78"/>
      <c r="AU81" s="78"/>
      <c r="AV81" s="78"/>
      <c r="AW81" s="78"/>
      <c r="AX81" s="78"/>
      <c r="AY81" s="78"/>
      <c r="AZ81" s="78"/>
      <c r="BA81" s="78"/>
      <c r="BB81" s="78"/>
      <c r="BC81" s="78"/>
      <c r="BD81" s="78"/>
      <c r="BE81" s="78"/>
      <c r="BF81" s="79"/>
      <c r="BG81" s="79"/>
      <c r="BH81" s="79"/>
      <c r="BI81" s="79"/>
      <c r="BJ81" s="156"/>
      <c r="BK81" s="158"/>
      <c r="BL81" s="153"/>
    </row>
    <row r="82" spans="1:64" x14ac:dyDescent="0.15">
      <c r="A82" s="142" t="str">
        <f>IF(NOT(ISBLANK(Attendance!A83)),Attendance!A83,"")</f>
        <v/>
      </c>
      <c r="B82" s="142" t="str">
        <f>IF(NOT(ISBLANK(Attendance!B83)),Attendance!B83,"")</f>
        <v/>
      </c>
      <c r="C82" s="143"/>
      <c r="E82" s="198"/>
      <c r="F82" s="198"/>
      <c r="G82" s="203"/>
      <c r="H82" s="198"/>
      <c r="I82" s="198"/>
      <c r="J82" s="203"/>
      <c r="K82" s="101"/>
      <c r="L82" s="101"/>
      <c r="M82" s="144"/>
      <c r="N82" s="101"/>
      <c r="O82" s="101"/>
      <c r="P82" s="144"/>
      <c r="Q82" s="101"/>
      <c r="R82" s="101"/>
      <c r="S82" s="144"/>
      <c r="T82" s="101"/>
      <c r="U82" s="101"/>
      <c r="V82" s="144"/>
      <c r="W82" s="101"/>
      <c r="X82" s="101"/>
      <c r="Y82" s="144"/>
      <c r="Z82" s="101"/>
      <c r="AA82" s="101"/>
      <c r="AB82" s="144"/>
      <c r="AC82" s="101"/>
      <c r="AD82" s="101"/>
      <c r="AE82" s="144"/>
      <c r="AF82" s="101"/>
      <c r="AG82" s="101"/>
      <c r="AH82" s="144"/>
      <c r="AI82" s="101"/>
      <c r="AJ82" s="101"/>
      <c r="AK82" s="144"/>
      <c r="AL82" s="146">
        <f t="shared" si="12"/>
        <v>0</v>
      </c>
      <c r="AM82" s="147">
        <f t="shared" si="13"/>
        <v>0</v>
      </c>
      <c r="AN82" s="148">
        <f t="shared" si="14"/>
        <v>0</v>
      </c>
      <c r="AO82" s="19">
        <f t="shared" si="15"/>
        <v>0</v>
      </c>
      <c r="AP82" s="11"/>
      <c r="AQ82" s="149">
        <f>(AR82*GPS!$D$3)+(AS82*GPS!$E$3)+(AT82*GPS!$F$3)+(AU82*GPS!$G$3)+(AV82*GPS!$H$3)+(AW82*GPS!$I$3)+(AX82*GPS!$J$3)+(AY82*GPS!$K$3)+(AZ82*GPS!$L$3)+(BA82*GPS!$M$3)+(BB82*GPS!$N$3)+(BC82*GPS!$O$3)+(BD82*GPS!$P$3)+(BE82*GPS!$Q$3)+(BF82*GPS!$R$3)+(BG82*GPS!$S$3)+(BH82*GPS!$T$3)+(BI82*GPS!$U$3)</f>
        <v>0</v>
      </c>
      <c r="AR82" s="150">
        <f t="shared" si="16"/>
        <v>0</v>
      </c>
      <c r="AS82" s="150">
        <f t="shared" si="17"/>
        <v>0</v>
      </c>
      <c r="AT82" s="78"/>
      <c r="AU82" s="78"/>
      <c r="AV82" s="78"/>
      <c r="AW82" s="78"/>
      <c r="AX82" s="78"/>
      <c r="AY82" s="78"/>
      <c r="AZ82" s="78"/>
      <c r="BA82" s="78"/>
      <c r="BB82" s="78"/>
      <c r="BC82" s="78"/>
      <c r="BD82" s="78"/>
      <c r="BE82" s="78"/>
      <c r="BF82" s="79"/>
      <c r="BG82" s="79"/>
      <c r="BH82" s="79"/>
      <c r="BI82" s="79"/>
      <c r="BJ82" s="156"/>
      <c r="BK82" s="158"/>
      <c r="BL82" s="153"/>
    </row>
    <row r="83" spans="1:64" x14ac:dyDescent="0.15">
      <c r="A83" s="142" t="str">
        <f>IF(NOT(ISBLANK(Attendance!A84)),Attendance!A84,"")</f>
        <v/>
      </c>
      <c r="B83" s="142" t="str">
        <f>IF(NOT(ISBLANK(Attendance!B84)),Attendance!B84,"")</f>
        <v/>
      </c>
      <c r="C83" s="143"/>
      <c r="E83" s="198"/>
      <c r="F83" s="198"/>
      <c r="G83" s="203"/>
      <c r="H83" s="198"/>
      <c r="I83" s="198"/>
      <c r="J83" s="203"/>
      <c r="K83" s="101"/>
      <c r="L83" s="101"/>
      <c r="M83" s="144"/>
      <c r="N83" s="101"/>
      <c r="O83" s="101"/>
      <c r="P83" s="144"/>
      <c r="Q83" s="101"/>
      <c r="R83" s="101"/>
      <c r="S83" s="144"/>
      <c r="T83" s="101"/>
      <c r="U83" s="101"/>
      <c r="V83" s="144"/>
      <c r="W83" s="101"/>
      <c r="X83" s="101"/>
      <c r="Y83" s="144"/>
      <c r="Z83" s="101"/>
      <c r="AA83" s="101"/>
      <c r="AB83" s="144"/>
      <c r="AC83" s="101"/>
      <c r="AD83" s="101"/>
      <c r="AE83" s="144"/>
      <c r="AF83" s="101"/>
      <c r="AG83" s="101"/>
      <c r="AH83" s="144"/>
      <c r="AI83" s="101"/>
      <c r="AJ83" s="101"/>
      <c r="AK83" s="144"/>
      <c r="AL83" s="146">
        <f t="shared" si="12"/>
        <v>0</v>
      </c>
      <c r="AM83" s="147">
        <f t="shared" si="13"/>
        <v>0</v>
      </c>
      <c r="AN83" s="148">
        <f t="shared" si="14"/>
        <v>0</v>
      </c>
      <c r="AO83" s="19">
        <f t="shared" si="15"/>
        <v>0</v>
      </c>
      <c r="AP83" s="11"/>
      <c r="AQ83" s="149">
        <f>(AR83*GPS!$D$3)+(AS83*GPS!$E$3)+(AT83*GPS!$F$3)+(AU83*GPS!$G$3)+(AV83*GPS!$H$3)+(AW83*GPS!$I$3)+(AX83*GPS!$J$3)+(AY83*GPS!$K$3)+(AZ83*GPS!$L$3)+(BA83*GPS!$M$3)+(BB83*GPS!$N$3)+(BC83*GPS!$O$3)+(BD83*GPS!$P$3)+(BE83*GPS!$Q$3)+(BF83*GPS!$R$3)+(BG83*GPS!$S$3)+(BH83*GPS!$T$3)+(BI83*GPS!$U$3)</f>
        <v>0</v>
      </c>
      <c r="AR83" s="150">
        <f t="shared" si="16"/>
        <v>0</v>
      </c>
      <c r="AS83" s="150">
        <f t="shared" si="17"/>
        <v>0</v>
      </c>
      <c r="AT83" s="78"/>
      <c r="AU83" s="78"/>
      <c r="AV83" s="78"/>
      <c r="AW83" s="78"/>
      <c r="AX83" s="78"/>
      <c r="AY83" s="78"/>
      <c r="AZ83" s="78"/>
      <c r="BA83" s="78"/>
      <c r="BB83" s="78"/>
      <c r="BC83" s="78"/>
      <c r="BD83" s="78"/>
      <c r="BE83" s="78"/>
      <c r="BF83" s="79"/>
      <c r="BG83" s="79"/>
      <c r="BH83" s="79"/>
      <c r="BI83" s="79"/>
      <c r="BJ83" s="156"/>
      <c r="BK83" s="158"/>
      <c r="BL83" s="153"/>
    </row>
    <row r="84" spans="1:64" x14ac:dyDescent="0.15">
      <c r="A84" s="142" t="str">
        <f>IF(NOT(ISBLANK(Attendance!A85)),Attendance!A85,"")</f>
        <v/>
      </c>
      <c r="B84" s="142" t="str">
        <f>IF(NOT(ISBLANK(Attendance!B85)),Attendance!B85,"")</f>
        <v/>
      </c>
      <c r="C84" s="143"/>
      <c r="E84" s="198"/>
      <c r="F84" s="198"/>
      <c r="G84" s="203"/>
      <c r="H84" s="198"/>
      <c r="I84" s="198"/>
      <c r="J84" s="203"/>
      <c r="K84" s="101"/>
      <c r="L84" s="101"/>
      <c r="M84" s="144"/>
      <c r="N84" s="101"/>
      <c r="O84" s="101"/>
      <c r="P84" s="144"/>
      <c r="Q84" s="101"/>
      <c r="R84" s="101"/>
      <c r="S84" s="144"/>
      <c r="T84" s="101"/>
      <c r="U84" s="101"/>
      <c r="V84" s="144"/>
      <c r="W84" s="101"/>
      <c r="X84" s="101"/>
      <c r="Y84" s="144"/>
      <c r="Z84" s="101"/>
      <c r="AA84" s="101"/>
      <c r="AB84" s="144"/>
      <c r="AC84" s="101"/>
      <c r="AD84" s="101"/>
      <c r="AE84" s="144"/>
      <c r="AF84" s="101"/>
      <c r="AG84" s="101"/>
      <c r="AH84" s="144"/>
      <c r="AI84" s="101"/>
      <c r="AJ84" s="101"/>
      <c r="AK84" s="144"/>
      <c r="AL84" s="146">
        <f t="shared" si="12"/>
        <v>0</v>
      </c>
      <c r="AM84" s="147">
        <f t="shared" si="13"/>
        <v>0</v>
      </c>
      <c r="AN84" s="148">
        <f t="shared" si="14"/>
        <v>0</v>
      </c>
      <c r="AO84" s="19">
        <f t="shared" si="15"/>
        <v>0</v>
      </c>
      <c r="AP84" s="11"/>
      <c r="AQ84" s="149">
        <f>(AR84*GPS!$D$3)+(AS84*GPS!$E$3)+(AT84*GPS!$F$3)+(AU84*GPS!$G$3)+(AV84*GPS!$H$3)+(AW84*GPS!$I$3)+(AX84*GPS!$J$3)+(AY84*GPS!$K$3)+(AZ84*GPS!$L$3)+(BA84*GPS!$M$3)+(BB84*GPS!$N$3)+(BC84*GPS!$O$3)+(BD84*GPS!$P$3)+(BE84*GPS!$Q$3)+(BF84*GPS!$R$3)+(BG84*GPS!$S$3)+(BH84*GPS!$T$3)+(BI84*GPS!$U$3)</f>
        <v>0</v>
      </c>
      <c r="AR84" s="150">
        <f t="shared" si="16"/>
        <v>0</v>
      </c>
      <c r="AS84" s="150">
        <f t="shared" si="17"/>
        <v>0</v>
      </c>
      <c r="AT84" s="78"/>
      <c r="AU84" s="78"/>
      <c r="AV84" s="78"/>
      <c r="AW84" s="78"/>
      <c r="AX84" s="78"/>
      <c r="AY84" s="78"/>
      <c r="AZ84" s="78"/>
      <c r="BA84" s="78"/>
      <c r="BB84" s="78"/>
      <c r="BC84" s="78"/>
      <c r="BD84" s="78"/>
      <c r="BE84" s="78"/>
      <c r="BF84" s="79"/>
      <c r="BG84" s="79"/>
      <c r="BH84" s="79"/>
      <c r="BI84" s="79"/>
      <c r="BJ84" s="156"/>
      <c r="BK84" s="158"/>
      <c r="BL84" s="153"/>
    </row>
    <row r="85" spans="1:64" x14ac:dyDescent="0.15">
      <c r="A85" s="142" t="str">
        <f>IF(NOT(ISBLANK(Attendance!A86)),Attendance!A86,"")</f>
        <v/>
      </c>
      <c r="B85" s="142" t="str">
        <f>IF(NOT(ISBLANK(Attendance!B86)),Attendance!B86,"")</f>
        <v/>
      </c>
      <c r="C85" s="143"/>
      <c r="E85" s="198"/>
      <c r="F85" s="198"/>
      <c r="G85" s="203"/>
      <c r="H85" s="198"/>
      <c r="I85" s="198"/>
      <c r="J85" s="203"/>
      <c r="K85" s="101"/>
      <c r="L85" s="101"/>
      <c r="M85" s="144"/>
      <c r="N85" s="101"/>
      <c r="O85" s="101"/>
      <c r="P85" s="144"/>
      <c r="Q85" s="101"/>
      <c r="R85" s="101"/>
      <c r="S85" s="144"/>
      <c r="T85" s="101"/>
      <c r="U85" s="101"/>
      <c r="V85" s="144"/>
      <c r="W85" s="101"/>
      <c r="X85" s="101"/>
      <c r="Y85" s="144"/>
      <c r="Z85" s="101"/>
      <c r="AA85" s="101"/>
      <c r="AB85" s="144"/>
      <c r="AC85" s="101"/>
      <c r="AD85" s="101"/>
      <c r="AE85" s="144"/>
      <c r="AF85" s="101"/>
      <c r="AG85" s="101"/>
      <c r="AH85" s="144"/>
      <c r="AI85" s="101"/>
      <c r="AJ85" s="101"/>
      <c r="AK85" s="144"/>
      <c r="AL85" s="146">
        <f t="shared" si="12"/>
        <v>0</v>
      </c>
      <c r="AM85" s="147">
        <f t="shared" si="13"/>
        <v>0</v>
      </c>
      <c r="AN85" s="148">
        <f t="shared" si="14"/>
        <v>0</v>
      </c>
      <c r="AO85" s="19">
        <f t="shared" si="15"/>
        <v>0</v>
      </c>
      <c r="AP85" s="11"/>
      <c r="AQ85" s="149">
        <f>(AR85*GPS!$D$3)+(AS85*GPS!$E$3)+(AT85*GPS!$F$3)+(AU85*GPS!$G$3)+(AV85*GPS!$H$3)+(AW85*GPS!$I$3)+(AX85*GPS!$J$3)+(AY85*GPS!$K$3)+(AZ85*GPS!$L$3)+(BA85*GPS!$M$3)+(BB85*GPS!$N$3)+(BC85*GPS!$O$3)+(BD85*GPS!$P$3)+(BE85*GPS!$Q$3)+(BF85*GPS!$R$3)+(BG85*GPS!$S$3)+(BH85*GPS!$T$3)+(BI85*GPS!$U$3)</f>
        <v>0</v>
      </c>
      <c r="AR85" s="150">
        <f t="shared" si="16"/>
        <v>0</v>
      </c>
      <c r="AS85" s="150">
        <f t="shared" si="17"/>
        <v>0</v>
      </c>
      <c r="AT85" s="78"/>
      <c r="AU85" s="78"/>
      <c r="AV85" s="78"/>
      <c r="AW85" s="78"/>
      <c r="AX85" s="78"/>
      <c r="AY85" s="78"/>
      <c r="AZ85" s="78"/>
      <c r="BA85" s="78"/>
      <c r="BB85" s="78"/>
      <c r="BC85" s="78"/>
      <c r="BD85" s="78"/>
      <c r="BE85" s="78"/>
      <c r="BF85" s="79"/>
      <c r="BG85" s="79"/>
      <c r="BH85" s="79"/>
      <c r="BI85" s="79"/>
      <c r="BJ85" s="156"/>
      <c r="BK85" s="158"/>
      <c r="BL85" s="153"/>
    </row>
    <row r="86" spans="1:64" x14ac:dyDescent="0.15">
      <c r="A86" s="142" t="str">
        <f>IF(NOT(ISBLANK(Attendance!A87)),Attendance!A87,"")</f>
        <v/>
      </c>
      <c r="B86" s="142" t="str">
        <f>IF(NOT(ISBLANK(Attendance!B87)),Attendance!B87,"")</f>
        <v/>
      </c>
      <c r="C86" s="143"/>
      <c r="E86" s="198"/>
      <c r="F86" s="198"/>
      <c r="G86" s="203"/>
      <c r="H86" s="198"/>
      <c r="I86" s="198"/>
      <c r="J86" s="203"/>
      <c r="K86" s="101"/>
      <c r="L86" s="101"/>
      <c r="M86" s="144"/>
      <c r="N86" s="101"/>
      <c r="O86" s="101"/>
      <c r="P86" s="144"/>
      <c r="Q86" s="101"/>
      <c r="R86" s="101"/>
      <c r="S86" s="144"/>
      <c r="T86" s="101"/>
      <c r="U86" s="101"/>
      <c r="V86" s="144"/>
      <c r="W86" s="101"/>
      <c r="X86" s="101"/>
      <c r="Y86" s="144"/>
      <c r="Z86" s="101"/>
      <c r="AA86" s="101"/>
      <c r="AB86" s="144"/>
      <c r="AC86" s="101"/>
      <c r="AD86" s="101"/>
      <c r="AE86" s="144"/>
      <c r="AF86" s="101"/>
      <c r="AG86" s="101"/>
      <c r="AH86" s="144"/>
      <c r="AI86" s="101"/>
      <c r="AJ86" s="101"/>
      <c r="AK86" s="144"/>
      <c r="AL86" s="146">
        <f t="shared" si="12"/>
        <v>0</v>
      </c>
      <c r="AM86" s="147">
        <f t="shared" si="13"/>
        <v>0</v>
      </c>
      <c r="AN86" s="148">
        <f t="shared" si="14"/>
        <v>0</v>
      </c>
      <c r="AO86" s="19">
        <f t="shared" si="15"/>
        <v>0</v>
      </c>
      <c r="AP86" s="11"/>
      <c r="AQ86" s="149">
        <f>(AR86*GPS!$D$3)+(AS86*GPS!$E$3)+(AT86*GPS!$F$3)+(AU86*GPS!$G$3)+(AV86*GPS!$H$3)+(AW86*GPS!$I$3)+(AX86*GPS!$J$3)+(AY86*GPS!$K$3)+(AZ86*GPS!$L$3)+(BA86*GPS!$M$3)+(BB86*GPS!$N$3)+(BC86*GPS!$O$3)+(BD86*GPS!$P$3)+(BE86*GPS!$Q$3)+(BF86*GPS!$R$3)+(BG86*GPS!$S$3)+(BH86*GPS!$T$3)+(BI86*GPS!$U$3)</f>
        <v>0</v>
      </c>
      <c r="AR86" s="150">
        <f t="shared" si="16"/>
        <v>0</v>
      </c>
      <c r="AS86" s="150">
        <f t="shared" si="17"/>
        <v>0</v>
      </c>
      <c r="AT86" s="78"/>
      <c r="AU86" s="78"/>
      <c r="AV86" s="78"/>
      <c r="AW86" s="78"/>
      <c r="AX86" s="78"/>
      <c r="AY86" s="78"/>
      <c r="AZ86" s="78"/>
      <c r="BA86" s="78"/>
      <c r="BB86" s="78"/>
      <c r="BC86" s="78"/>
      <c r="BD86" s="78"/>
      <c r="BE86" s="78"/>
      <c r="BF86" s="79"/>
      <c r="BG86" s="79"/>
      <c r="BH86" s="79"/>
      <c r="BI86" s="79"/>
      <c r="BJ86" s="156"/>
      <c r="BK86" s="158"/>
      <c r="BL86" s="153"/>
    </row>
    <row r="87" spans="1:64" x14ac:dyDescent="0.15">
      <c r="A87" s="142" t="str">
        <f>IF(NOT(ISBLANK(Attendance!A88)),Attendance!A88,"")</f>
        <v/>
      </c>
      <c r="B87" s="142" t="str">
        <f>IF(NOT(ISBLANK(Attendance!B88)),Attendance!B88,"")</f>
        <v/>
      </c>
      <c r="C87" s="143"/>
      <c r="E87" s="198"/>
      <c r="F87" s="198"/>
      <c r="G87" s="203"/>
      <c r="H87" s="198"/>
      <c r="I87" s="198"/>
      <c r="J87" s="203"/>
      <c r="K87" s="101"/>
      <c r="L87" s="101"/>
      <c r="M87" s="144"/>
      <c r="N87" s="101"/>
      <c r="O87" s="101"/>
      <c r="P87" s="144"/>
      <c r="Q87" s="101"/>
      <c r="R87" s="101"/>
      <c r="S87" s="144"/>
      <c r="T87" s="101"/>
      <c r="U87" s="101"/>
      <c r="V87" s="144"/>
      <c r="W87" s="101"/>
      <c r="X87" s="101"/>
      <c r="Y87" s="144"/>
      <c r="Z87" s="101"/>
      <c r="AA87" s="101"/>
      <c r="AB87" s="144"/>
      <c r="AC87" s="101"/>
      <c r="AD87" s="101"/>
      <c r="AE87" s="144"/>
      <c r="AF87" s="101"/>
      <c r="AG87" s="101"/>
      <c r="AH87" s="144"/>
      <c r="AI87" s="101"/>
      <c r="AJ87" s="101"/>
      <c r="AK87" s="144"/>
      <c r="AL87" s="146">
        <f t="shared" si="12"/>
        <v>0</v>
      </c>
      <c r="AM87" s="147">
        <f t="shared" si="13"/>
        <v>0</v>
      </c>
      <c r="AN87" s="148">
        <f t="shared" si="14"/>
        <v>0</v>
      </c>
      <c r="AO87" s="19">
        <f t="shared" si="15"/>
        <v>0</v>
      </c>
      <c r="AP87" s="11"/>
      <c r="AQ87" s="149">
        <f>(AR87*GPS!$D$3)+(AS87*GPS!$E$3)+(AT87*GPS!$F$3)+(AU87*GPS!$G$3)+(AV87*GPS!$H$3)+(AW87*GPS!$I$3)+(AX87*GPS!$J$3)+(AY87*GPS!$K$3)+(AZ87*GPS!$L$3)+(BA87*GPS!$M$3)+(BB87*GPS!$N$3)+(BC87*GPS!$O$3)+(BD87*GPS!$P$3)+(BE87*GPS!$Q$3)+(BF87*GPS!$R$3)+(BG87*GPS!$S$3)+(BH87*GPS!$T$3)+(BI87*GPS!$U$3)</f>
        <v>0</v>
      </c>
      <c r="AR87" s="150">
        <f t="shared" si="16"/>
        <v>0</v>
      </c>
      <c r="AS87" s="150">
        <f t="shared" si="17"/>
        <v>0</v>
      </c>
      <c r="AT87" s="78"/>
      <c r="AU87" s="78"/>
      <c r="AV87" s="78"/>
      <c r="AW87" s="78"/>
      <c r="AX87" s="78"/>
      <c r="AY87" s="78"/>
      <c r="AZ87" s="78"/>
      <c r="BA87" s="78"/>
      <c r="BB87" s="78"/>
      <c r="BC87" s="78"/>
      <c r="BD87" s="78"/>
      <c r="BE87" s="78"/>
      <c r="BF87" s="79"/>
      <c r="BG87" s="79"/>
      <c r="BH87" s="79"/>
      <c r="BI87" s="79"/>
      <c r="BJ87" s="156"/>
      <c r="BK87" s="158"/>
      <c r="BL87" s="153"/>
    </row>
    <row r="88" spans="1:64" x14ac:dyDescent="0.15">
      <c r="A88" s="142" t="str">
        <f>IF(NOT(ISBLANK(Attendance!A89)),Attendance!A89,"")</f>
        <v/>
      </c>
      <c r="B88" s="142" t="str">
        <f>IF(NOT(ISBLANK(Attendance!B89)),Attendance!B89,"")</f>
        <v/>
      </c>
      <c r="C88" s="143"/>
      <c r="E88" s="198"/>
      <c r="F88" s="198"/>
      <c r="G88" s="203"/>
      <c r="H88" s="198"/>
      <c r="I88" s="198"/>
      <c r="J88" s="203"/>
      <c r="K88" s="101"/>
      <c r="L88" s="101"/>
      <c r="M88" s="144"/>
      <c r="N88" s="101"/>
      <c r="O88" s="101"/>
      <c r="P88" s="144"/>
      <c r="Q88" s="101"/>
      <c r="R88" s="101"/>
      <c r="S88" s="144"/>
      <c r="T88" s="101"/>
      <c r="U88" s="101"/>
      <c r="V88" s="144"/>
      <c r="W88" s="101"/>
      <c r="X88" s="101"/>
      <c r="Y88" s="144"/>
      <c r="Z88" s="101"/>
      <c r="AA88" s="101"/>
      <c r="AB88" s="144"/>
      <c r="AC88" s="101"/>
      <c r="AD88" s="101"/>
      <c r="AE88" s="144"/>
      <c r="AF88" s="101"/>
      <c r="AG88" s="101"/>
      <c r="AH88" s="144"/>
      <c r="AI88" s="101"/>
      <c r="AJ88" s="101"/>
      <c r="AK88" s="144"/>
      <c r="AL88" s="146">
        <f t="shared" si="12"/>
        <v>0</v>
      </c>
      <c r="AM88" s="147">
        <f t="shared" si="13"/>
        <v>0</v>
      </c>
      <c r="AN88" s="148">
        <f t="shared" si="14"/>
        <v>0</v>
      </c>
      <c r="AO88" s="19">
        <f t="shared" si="15"/>
        <v>0</v>
      </c>
      <c r="AP88" s="11"/>
      <c r="AQ88" s="149">
        <f>(AR88*GPS!$D$3)+(AS88*GPS!$E$3)+(AT88*GPS!$F$3)+(AU88*GPS!$G$3)+(AV88*GPS!$H$3)+(AW88*GPS!$I$3)+(AX88*GPS!$J$3)+(AY88*GPS!$K$3)+(AZ88*GPS!$L$3)+(BA88*GPS!$M$3)+(BB88*GPS!$N$3)+(BC88*GPS!$O$3)+(BD88*GPS!$P$3)+(BE88*GPS!$Q$3)+(BF88*GPS!$R$3)+(BG88*GPS!$S$3)+(BH88*GPS!$T$3)+(BI88*GPS!$U$3)</f>
        <v>0</v>
      </c>
      <c r="AR88" s="150">
        <f t="shared" si="16"/>
        <v>0</v>
      </c>
      <c r="AS88" s="150">
        <f t="shared" si="17"/>
        <v>0</v>
      </c>
      <c r="AT88" s="78"/>
      <c r="AU88" s="78"/>
      <c r="AV88" s="78"/>
      <c r="AW88" s="78"/>
      <c r="AX88" s="78"/>
      <c r="AY88" s="78"/>
      <c r="AZ88" s="78"/>
      <c r="BA88" s="78"/>
      <c r="BB88" s="78"/>
      <c r="BC88" s="78"/>
      <c r="BD88" s="78"/>
      <c r="BE88" s="78"/>
      <c r="BF88" s="79"/>
      <c r="BG88" s="79"/>
      <c r="BH88" s="79"/>
      <c r="BI88" s="79"/>
      <c r="BJ88" s="156"/>
      <c r="BK88" s="158"/>
      <c r="BL88" s="153"/>
    </row>
    <row r="89" spans="1:64" x14ac:dyDescent="0.15">
      <c r="A89" s="142" t="str">
        <f>IF(NOT(ISBLANK(Attendance!A90)),Attendance!A90,"")</f>
        <v/>
      </c>
      <c r="B89" s="142" t="str">
        <f>IF(NOT(ISBLANK(Attendance!B90)),Attendance!B90,"")</f>
        <v/>
      </c>
      <c r="C89" s="143"/>
      <c r="E89" s="198"/>
      <c r="F89" s="198"/>
      <c r="G89" s="203"/>
      <c r="H89" s="198"/>
      <c r="I89" s="198"/>
      <c r="J89" s="203"/>
      <c r="K89" s="101"/>
      <c r="L89" s="101"/>
      <c r="M89" s="144"/>
      <c r="N89" s="101"/>
      <c r="O89" s="101"/>
      <c r="P89" s="144"/>
      <c r="Q89" s="101"/>
      <c r="R89" s="101"/>
      <c r="S89" s="144"/>
      <c r="T89" s="101"/>
      <c r="U89" s="101"/>
      <c r="V89" s="144"/>
      <c r="W89" s="101"/>
      <c r="X89" s="101"/>
      <c r="Y89" s="144"/>
      <c r="Z89" s="101"/>
      <c r="AA89" s="101"/>
      <c r="AB89" s="144"/>
      <c r="AC89" s="101"/>
      <c r="AD89" s="101"/>
      <c r="AE89" s="144"/>
      <c r="AF89" s="101"/>
      <c r="AG89" s="101"/>
      <c r="AH89" s="144"/>
      <c r="AI89" s="101"/>
      <c r="AJ89" s="101"/>
      <c r="AK89" s="144"/>
      <c r="AL89" s="146">
        <f t="shared" si="12"/>
        <v>0</v>
      </c>
      <c r="AM89" s="147">
        <f t="shared" si="13"/>
        <v>0</v>
      </c>
      <c r="AN89" s="148">
        <f t="shared" si="14"/>
        <v>0</v>
      </c>
      <c r="AO89" s="19">
        <f t="shared" si="15"/>
        <v>0</v>
      </c>
      <c r="AP89" s="11"/>
      <c r="AQ89" s="149">
        <f>(AR89*GPS!$D$3)+(AS89*GPS!$E$3)+(AT89*GPS!$F$3)+(AU89*GPS!$G$3)+(AV89*GPS!$H$3)+(AW89*GPS!$I$3)+(AX89*GPS!$J$3)+(AY89*GPS!$K$3)+(AZ89*GPS!$L$3)+(BA89*GPS!$M$3)+(BB89*GPS!$N$3)+(BC89*GPS!$O$3)+(BD89*GPS!$P$3)+(BE89*GPS!$Q$3)+(BF89*GPS!$R$3)+(BG89*GPS!$S$3)+(BH89*GPS!$T$3)+(BI89*GPS!$U$3)</f>
        <v>0</v>
      </c>
      <c r="AR89" s="150">
        <f t="shared" si="16"/>
        <v>0</v>
      </c>
      <c r="AS89" s="150">
        <f t="shared" si="17"/>
        <v>0</v>
      </c>
      <c r="AT89" s="78"/>
      <c r="AU89" s="78"/>
      <c r="AV89" s="78"/>
      <c r="AW89" s="78"/>
      <c r="AX89" s="78"/>
      <c r="AY89" s="78"/>
      <c r="AZ89" s="78"/>
      <c r="BA89" s="78"/>
      <c r="BB89" s="78"/>
      <c r="BC89" s="78"/>
      <c r="BD89" s="78"/>
      <c r="BE89" s="78"/>
      <c r="BF89" s="79"/>
      <c r="BG89" s="79"/>
      <c r="BH89" s="79"/>
      <c r="BI89" s="79"/>
      <c r="BJ89" s="156"/>
      <c r="BK89" s="158"/>
      <c r="BL89" s="153"/>
    </row>
    <row r="90" spans="1:64" x14ac:dyDescent="0.15">
      <c r="A90" s="142" t="str">
        <f>IF(NOT(ISBLANK(Attendance!A91)),Attendance!A91,"")</f>
        <v/>
      </c>
      <c r="B90" s="142" t="str">
        <f>IF(NOT(ISBLANK(Attendance!B91)),Attendance!B91,"")</f>
        <v/>
      </c>
      <c r="C90" s="143"/>
      <c r="E90" s="198"/>
      <c r="F90" s="198"/>
      <c r="G90" s="203"/>
      <c r="H90" s="198"/>
      <c r="I90" s="198"/>
      <c r="J90" s="203"/>
      <c r="K90" s="101"/>
      <c r="L90" s="101"/>
      <c r="M90" s="144"/>
      <c r="N90" s="101"/>
      <c r="O90" s="101"/>
      <c r="P90" s="144"/>
      <c r="Q90" s="101"/>
      <c r="R90" s="101"/>
      <c r="S90" s="144"/>
      <c r="T90" s="101"/>
      <c r="U90" s="101"/>
      <c r="V90" s="144"/>
      <c r="W90" s="101"/>
      <c r="X90" s="101"/>
      <c r="Y90" s="144"/>
      <c r="Z90" s="101"/>
      <c r="AA90" s="101"/>
      <c r="AB90" s="144"/>
      <c r="AC90" s="101"/>
      <c r="AD90" s="101"/>
      <c r="AE90" s="144"/>
      <c r="AF90" s="101"/>
      <c r="AG90" s="101"/>
      <c r="AH90" s="144"/>
      <c r="AI90" s="101"/>
      <c r="AJ90" s="101"/>
      <c r="AK90" s="144"/>
      <c r="AL90" s="146">
        <f t="shared" si="12"/>
        <v>0</v>
      </c>
      <c r="AM90" s="147">
        <f t="shared" si="13"/>
        <v>0</v>
      </c>
      <c r="AN90" s="148">
        <f t="shared" si="14"/>
        <v>0</v>
      </c>
      <c r="AO90" s="19">
        <f t="shared" si="15"/>
        <v>0</v>
      </c>
      <c r="AP90" s="11"/>
      <c r="AQ90" s="149">
        <f>(AR90*GPS!$D$3)+(AS90*GPS!$E$3)+(AT90*GPS!$F$3)+(AU90*GPS!$G$3)+(AV90*GPS!$H$3)+(AW90*GPS!$I$3)+(AX90*GPS!$J$3)+(AY90*GPS!$K$3)+(AZ90*GPS!$L$3)+(BA90*GPS!$M$3)+(BB90*GPS!$N$3)+(BC90*GPS!$O$3)+(BD90*GPS!$P$3)+(BE90*GPS!$Q$3)+(BF90*GPS!$R$3)+(BG90*GPS!$S$3)+(BH90*GPS!$T$3)+(BI90*GPS!$U$3)</f>
        <v>0</v>
      </c>
      <c r="AR90" s="150">
        <f t="shared" si="16"/>
        <v>0</v>
      </c>
      <c r="AS90" s="150">
        <f t="shared" si="17"/>
        <v>0</v>
      </c>
      <c r="AT90" s="78"/>
      <c r="AU90" s="78"/>
      <c r="AV90" s="78"/>
      <c r="AW90" s="78"/>
      <c r="AX90" s="78"/>
      <c r="AY90" s="78"/>
      <c r="AZ90" s="78"/>
      <c r="BA90" s="78"/>
      <c r="BB90" s="78"/>
      <c r="BC90" s="78"/>
      <c r="BD90" s="78"/>
      <c r="BE90" s="78"/>
      <c r="BF90" s="79"/>
      <c r="BG90" s="79"/>
      <c r="BH90" s="79"/>
      <c r="BI90" s="79"/>
      <c r="BJ90" s="156"/>
      <c r="BK90" s="158"/>
      <c r="BL90" s="153"/>
    </row>
    <row r="91" spans="1:64" x14ac:dyDescent="0.15">
      <c r="A91" s="142" t="str">
        <f>IF(NOT(ISBLANK(Attendance!A92)),Attendance!A92,"")</f>
        <v/>
      </c>
      <c r="B91" s="142" t="str">
        <f>IF(NOT(ISBLANK(Attendance!B92)),Attendance!B92,"")</f>
        <v/>
      </c>
      <c r="C91" s="143"/>
      <c r="E91" s="198"/>
      <c r="F91" s="198"/>
      <c r="G91" s="203"/>
      <c r="H91" s="198"/>
      <c r="I91" s="198"/>
      <c r="J91" s="203"/>
      <c r="K91" s="101"/>
      <c r="L91" s="101"/>
      <c r="M91" s="144"/>
      <c r="N91" s="101"/>
      <c r="O91" s="101"/>
      <c r="P91" s="144"/>
      <c r="Q91" s="101"/>
      <c r="R91" s="101"/>
      <c r="S91" s="144"/>
      <c r="T91" s="101"/>
      <c r="U91" s="101"/>
      <c r="V91" s="144"/>
      <c r="W91" s="101"/>
      <c r="X91" s="101"/>
      <c r="Y91" s="144"/>
      <c r="Z91" s="101"/>
      <c r="AA91" s="101"/>
      <c r="AB91" s="144"/>
      <c r="AC91" s="101"/>
      <c r="AD91" s="101"/>
      <c r="AE91" s="144"/>
      <c r="AF91" s="101"/>
      <c r="AG91" s="101"/>
      <c r="AH91" s="144"/>
      <c r="AI91" s="101"/>
      <c r="AJ91" s="101"/>
      <c r="AK91" s="144"/>
      <c r="AL91" s="146">
        <f t="shared" si="12"/>
        <v>0</v>
      </c>
      <c r="AM91" s="147">
        <f t="shared" si="13"/>
        <v>0</v>
      </c>
      <c r="AN91" s="148">
        <f t="shared" si="14"/>
        <v>0</v>
      </c>
      <c r="AO91" s="19">
        <f t="shared" si="15"/>
        <v>0</v>
      </c>
      <c r="AP91" s="11"/>
      <c r="AQ91" s="149">
        <f>(AR91*GPS!$D$3)+(AS91*GPS!$E$3)+(AT91*GPS!$F$3)+(AU91*GPS!$G$3)+(AV91*GPS!$H$3)+(AW91*GPS!$I$3)+(AX91*GPS!$J$3)+(AY91*GPS!$K$3)+(AZ91*GPS!$L$3)+(BA91*GPS!$M$3)+(BB91*GPS!$N$3)+(BC91*GPS!$O$3)+(BD91*GPS!$P$3)+(BE91*GPS!$Q$3)+(BF91*GPS!$R$3)+(BG91*GPS!$S$3)+(BH91*GPS!$T$3)+(BI91*GPS!$U$3)</f>
        <v>0</v>
      </c>
      <c r="AR91" s="150">
        <f t="shared" si="16"/>
        <v>0</v>
      </c>
      <c r="AS91" s="150">
        <f t="shared" si="17"/>
        <v>0</v>
      </c>
      <c r="AT91" s="78"/>
      <c r="AU91" s="78"/>
      <c r="AV91" s="78"/>
      <c r="AW91" s="78"/>
      <c r="AX91" s="78"/>
      <c r="AY91" s="78"/>
      <c r="AZ91" s="78"/>
      <c r="BA91" s="78"/>
      <c r="BB91" s="78"/>
      <c r="BC91" s="78"/>
      <c r="BD91" s="78"/>
      <c r="BE91" s="78"/>
      <c r="BF91" s="79"/>
      <c r="BG91" s="79"/>
      <c r="BH91" s="79"/>
      <c r="BI91" s="79"/>
      <c r="BJ91" s="156"/>
      <c r="BK91" s="158"/>
      <c r="BL91" s="153"/>
    </row>
    <row r="92" spans="1:64" x14ac:dyDescent="0.15">
      <c r="A92" s="142" t="str">
        <f>IF(NOT(ISBLANK(Attendance!A93)),Attendance!A93,"")</f>
        <v/>
      </c>
      <c r="B92" s="142" t="str">
        <f>IF(NOT(ISBLANK(Attendance!B93)),Attendance!B93,"")</f>
        <v/>
      </c>
      <c r="C92" s="143"/>
      <c r="E92" s="198"/>
      <c r="F92" s="198"/>
      <c r="G92" s="203"/>
      <c r="H92" s="198"/>
      <c r="I92" s="198"/>
      <c r="J92" s="203"/>
      <c r="K92" s="101"/>
      <c r="L92" s="101"/>
      <c r="M92" s="144"/>
      <c r="N92" s="101"/>
      <c r="O92" s="101"/>
      <c r="P92" s="144"/>
      <c r="Q92" s="101"/>
      <c r="R92" s="101"/>
      <c r="S92" s="144"/>
      <c r="T92" s="101"/>
      <c r="U92" s="101"/>
      <c r="V92" s="144"/>
      <c r="W92" s="101"/>
      <c r="X92" s="101"/>
      <c r="Y92" s="144"/>
      <c r="Z92" s="101"/>
      <c r="AA92" s="101"/>
      <c r="AB92" s="144"/>
      <c r="AC92" s="101"/>
      <c r="AD92" s="101"/>
      <c r="AE92" s="144"/>
      <c r="AF92" s="101"/>
      <c r="AG92" s="101"/>
      <c r="AH92" s="144"/>
      <c r="AI92" s="101"/>
      <c r="AJ92" s="101"/>
      <c r="AK92" s="144"/>
      <c r="AL92" s="146">
        <f t="shared" si="12"/>
        <v>0</v>
      </c>
      <c r="AM92" s="147">
        <f t="shared" si="13"/>
        <v>0</v>
      </c>
      <c r="AN92" s="148">
        <f t="shared" si="14"/>
        <v>0</v>
      </c>
      <c r="AO92" s="19">
        <f t="shared" si="15"/>
        <v>0</v>
      </c>
      <c r="AP92" s="11"/>
      <c r="AQ92" s="149">
        <f>(AR92*GPS!$D$3)+(AS92*GPS!$E$3)+(AT92*GPS!$F$3)+(AU92*GPS!$G$3)+(AV92*GPS!$H$3)+(AW92*GPS!$I$3)+(AX92*GPS!$J$3)+(AY92*GPS!$K$3)+(AZ92*GPS!$L$3)+(BA92*GPS!$M$3)+(BB92*GPS!$N$3)+(BC92*GPS!$O$3)+(BD92*GPS!$P$3)+(BE92*GPS!$Q$3)+(BF92*GPS!$R$3)+(BG92*GPS!$S$3)+(BH92*GPS!$T$3)+(BI92*GPS!$U$3)</f>
        <v>0</v>
      </c>
      <c r="AR92" s="150">
        <f t="shared" si="16"/>
        <v>0</v>
      </c>
      <c r="AS92" s="150">
        <f t="shared" si="17"/>
        <v>0</v>
      </c>
      <c r="AT92" s="78"/>
      <c r="AU92" s="78"/>
      <c r="AV92" s="78"/>
      <c r="AW92" s="78"/>
      <c r="AX92" s="78"/>
      <c r="AY92" s="78"/>
      <c r="AZ92" s="78"/>
      <c r="BA92" s="78"/>
      <c r="BB92" s="78"/>
      <c r="BC92" s="78"/>
      <c r="BD92" s="78"/>
      <c r="BE92" s="78"/>
      <c r="BF92" s="79"/>
      <c r="BG92" s="79"/>
      <c r="BH92" s="79"/>
      <c r="BI92" s="79"/>
      <c r="BJ92" s="156"/>
      <c r="BK92" s="158"/>
      <c r="BL92" s="153"/>
    </row>
    <row r="93" spans="1:64" x14ac:dyDescent="0.15">
      <c r="A93" s="142" t="str">
        <f>IF(NOT(ISBLANK(Attendance!A94)),Attendance!A94,"")</f>
        <v/>
      </c>
      <c r="B93" s="142" t="str">
        <f>IF(NOT(ISBLANK(Attendance!B94)),Attendance!B94,"")</f>
        <v/>
      </c>
      <c r="C93" s="143"/>
      <c r="E93" s="198"/>
      <c r="F93" s="198"/>
      <c r="G93" s="203"/>
      <c r="H93" s="198"/>
      <c r="I93" s="198"/>
      <c r="J93" s="203"/>
      <c r="K93" s="101"/>
      <c r="L93" s="101"/>
      <c r="M93" s="144"/>
      <c r="N93" s="101"/>
      <c r="O93" s="101"/>
      <c r="P93" s="144"/>
      <c r="Q93" s="101"/>
      <c r="R93" s="101"/>
      <c r="S93" s="144"/>
      <c r="T93" s="101"/>
      <c r="U93" s="101"/>
      <c r="V93" s="144"/>
      <c r="W93" s="101"/>
      <c r="X93" s="101"/>
      <c r="Y93" s="144"/>
      <c r="Z93" s="101"/>
      <c r="AA93" s="101"/>
      <c r="AB93" s="144"/>
      <c r="AC93" s="101"/>
      <c r="AD93" s="101"/>
      <c r="AE93" s="144"/>
      <c r="AF93" s="101"/>
      <c r="AG93" s="101"/>
      <c r="AH93" s="144"/>
      <c r="AI93" s="101"/>
      <c r="AJ93" s="101"/>
      <c r="AK93" s="144"/>
      <c r="AL93" s="146">
        <f t="shared" si="12"/>
        <v>0</v>
      </c>
      <c r="AM93" s="147">
        <f t="shared" si="13"/>
        <v>0</v>
      </c>
      <c r="AN93" s="148">
        <f t="shared" si="14"/>
        <v>0</v>
      </c>
      <c r="AO93" s="19">
        <f t="shared" si="15"/>
        <v>0</v>
      </c>
      <c r="AP93" s="11"/>
      <c r="AQ93" s="149">
        <f>(AR93*GPS!$D$3)+(AS93*GPS!$E$3)+(AT93*GPS!$F$3)+(AU93*GPS!$G$3)+(AV93*GPS!$H$3)+(AW93*GPS!$I$3)+(AX93*GPS!$J$3)+(AY93*GPS!$K$3)+(AZ93*GPS!$L$3)+(BA93*GPS!$M$3)+(BB93*GPS!$N$3)+(BC93*GPS!$O$3)+(BD93*GPS!$P$3)+(BE93*GPS!$Q$3)+(BF93*GPS!$R$3)+(BG93*GPS!$S$3)+(BH93*GPS!$T$3)+(BI93*GPS!$U$3)</f>
        <v>0</v>
      </c>
      <c r="AR93" s="150">
        <f t="shared" si="16"/>
        <v>0</v>
      </c>
      <c r="AS93" s="150">
        <f t="shared" si="17"/>
        <v>0</v>
      </c>
      <c r="AT93" s="78"/>
      <c r="AU93" s="78"/>
      <c r="AV93" s="78"/>
      <c r="AW93" s="78"/>
      <c r="AX93" s="78"/>
      <c r="AY93" s="78"/>
      <c r="AZ93" s="78"/>
      <c r="BA93" s="78"/>
      <c r="BB93" s="78"/>
      <c r="BC93" s="78"/>
      <c r="BD93" s="78"/>
      <c r="BE93" s="78"/>
      <c r="BF93" s="79"/>
      <c r="BG93" s="79"/>
      <c r="BH93" s="79"/>
      <c r="BI93" s="79"/>
      <c r="BJ93" s="156"/>
      <c r="BK93" s="158"/>
      <c r="BL93" s="153"/>
    </row>
    <row r="94" spans="1:64" x14ac:dyDescent="0.15">
      <c r="A94" s="142" t="str">
        <f>IF(NOT(ISBLANK(Attendance!A95)),Attendance!A95,"")</f>
        <v/>
      </c>
      <c r="B94" s="142" t="str">
        <f>IF(NOT(ISBLANK(Attendance!B95)),Attendance!B95,"")</f>
        <v/>
      </c>
      <c r="C94" s="143"/>
      <c r="E94" s="198"/>
      <c r="F94" s="198"/>
      <c r="G94" s="203"/>
      <c r="H94" s="198"/>
      <c r="I94" s="198"/>
      <c r="J94" s="203"/>
      <c r="K94" s="101"/>
      <c r="L94" s="101"/>
      <c r="M94" s="144"/>
      <c r="N94" s="101"/>
      <c r="O94" s="101"/>
      <c r="P94" s="144"/>
      <c r="Q94" s="101"/>
      <c r="R94" s="101"/>
      <c r="S94" s="144"/>
      <c r="T94" s="101"/>
      <c r="U94" s="101"/>
      <c r="V94" s="144"/>
      <c r="W94" s="101"/>
      <c r="X94" s="101"/>
      <c r="Y94" s="144"/>
      <c r="Z94" s="101"/>
      <c r="AA94" s="101"/>
      <c r="AB94" s="144"/>
      <c r="AC94" s="101"/>
      <c r="AD94" s="101"/>
      <c r="AE94" s="144"/>
      <c r="AF94" s="101"/>
      <c r="AG94" s="101"/>
      <c r="AH94" s="144"/>
      <c r="AI94" s="101"/>
      <c r="AJ94" s="101"/>
      <c r="AK94" s="144"/>
      <c r="AL94" s="146">
        <f t="shared" si="12"/>
        <v>0</v>
      </c>
      <c r="AM94" s="147">
        <f t="shared" si="13"/>
        <v>0</v>
      </c>
      <c r="AN94" s="148">
        <f t="shared" si="14"/>
        <v>0</v>
      </c>
      <c r="AO94" s="19">
        <f t="shared" si="15"/>
        <v>0</v>
      </c>
      <c r="AP94" s="11"/>
      <c r="AQ94" s="149">
        <f>(AR94*GPS!$D$3)+(AS94*GPS!$E$3)+(AT94*GPS!$F$3)+(AU94*GPS!$G$3)+(AV94*GPS!$H$3)+(AW94*GPS!$I$3)+(AX94*GPS!$J$3)+(AY94*GPS!$K$3)+(AZ94*GPS!$L$3)+(BA94*GPS!$M$3)+(BB94*GPS!$N$3)+(BC94*GPS!$O$3)+(BD94*GPS!$P$3)+(BE94*GPS!$Q$3)+(BF94*GPS!$R$3)+(BG94*GPS!$S$3)+(BH94*GPS!$T$3)+(BI94*GPS!$U$3)</f>
        <v>0</v>
      </c>
      <c r="AR94" s="150">
        <f t="shared" si="16"/>
        <v>0</v>
      </c>
      <c r="AS94" s="150">
        <f t="shared" si="17"/>
        <v>0</v>
      </c>
      <c r="AT94" s="78"/>
      <c r="AU94" s="78"/>
      <c r="AV94" s="78"/>
      <c r="AW94" s="78"/>
      <c r="AX94" s="78"/>
      <c r="AY94" s="78"/>
      <c r="AZ94" s="78"/>
      <c r="BA94" s="78"/>
      <c r="BB94" s="78"/>
      <c r="BC94" s="78"/>
      <c r="BD94" s="78"/>
      <c r="BE94" s="78"/>
      <c r="BF94" s="79"/>
      <c r="BG94" s="79"/>
      <c r="BH94" s="79"/>
      <c r="BI94" s="79"/>
      <c r="BJ94" s="156"/>
      <c r="BK94" s="158"/>
      <c r="BL94" s="153"/>
    </row>
    <row r="95" spans="1:64" x14ac:dyDescent="0.15">
      <c r="A95" s="142" t="str">
        <f>IF(NOT(ISBLANK(Attendance!A96)),Attendance!A96,"")</f>
        <v/>
      </c>
      <c r="B95" s="142" t="str">
        <f>IF(NOT(ISBLANK(Attendance!B96)),Attendance!B96,"")</f>
        <v/>
      </c>
      <c r="C95" s="143"/>
      <c r="E95" s="198"/>
      <c r="F95" s="198"/>
      <c r="G95" s="203"/>
      <c r="H95" s="198"/>
      <c r="I95" s="198"/>
      <c r="J95" s="203"/>
      <c r="K95" s="101"/>
      <c r="L95" s="101"/>
      <c r="M95" s="144"/>
      <c r="N95" s="101"/>
      <c r="O95" s="101"/>
      <c r="P95" s="144"/>
      <c r="Q95" s="101"/>
      <c r="R95" s="101"/>
      <c r="S95" s="144"/>
      <c r="T95" s="101"/>
      <c r="U95" s="101"/>
      <c r="V95" s="144"/>
      <c r="W95" s="101"/>
      <c r="X95" s="101"/>
      <c r="Y95" s="144"/>
      <c r="Z95" s="101"/>
      <c r="AA95" s="101"/>
      <c r="AB95" s="144"/>
      <c r="AC95" s="101"/>
      <c r="AD95" s="101"/>
      <c r="AE95" s="144"/>
      <c r="AF95" s="101"/>
      <c r="AG95" s="101"/>
      <c r="AH95" s="144"/>
      <c r="AI95" s="101"/>
      <c r="AJ95" s="101"/>
      <c r="AK95" s="144"/>
      <c r="AL95" s="146">
        <f t="shared" si="12"/>
        <v>0</v>
      </c>
      <c r="AM95" s="147">
        <f t="shared" si="13"/>
        <v>0</v>
      </c>
      <c r="AN95" s="148">
        <f t="shared" si="14"/>
        <v>0</v>
      </c>
      <c r="AO95" s="19">
        <f t="shared" si="15"/>
        <v>0</v>
      </c>
      <c r="AP95" s="11"/>
      <c r="AQ95" s="149">
        <f>(AR95*GPS!$D$3)+(AS95*GPS!$E$3)+(AT95*GPS!$F$3)+(AU95*GPS!$G$3)+(AV95*GPS!$H$3)+(AW95*GPS!$I$3)+(AX95*GPS!$J$3)+(AY95*GPS!$K$3)+(AZ95*GPS!$L$3)+(BA95*GPS!$M$3)+(BB95*GPS!$N$3)+(BC95*GPS!$O$3)+(BD95*GPS!$P$3)+(BE95*GPS!$Q$3)+(BF95*GPS!$R$3)+(BG95*GPS!$S$3)+(BH95*GPS!$T$3)+(BI95*GPS!$U$3)</f>
        <v>0</v>
      </c>
      <c r="AR95" s="150">
        <f t="shared" si="16"/>
        <v>0</v>
      </c>
      <c r="AS95" s="150">
        <f t="shared" si="17"/>
        <v>0</v>
      </c>
      <c r="AT95" s="78"/>
      <c r="AU95" s="78"/>
      <c r="AV95" s="78"/>
      <c r="AW95" s="78"/>
      <c r="AX95" s="78"/>
      <c r="AY95" s="78"/>
      <c r="AZ95" s="78"/>
      <c r="BA95" s="78"/>
      <c r="BB95" s="78"/>
      <c r="BC95" s="78"/>
      <c r="BD95" s="78"/>
      <c r="BE95" s="78"/>
      <c r="BF95" s="79"/>
      <c r="BG95" s="79"/>
      <c r="BH95" s="79"/>
      <c r="BI95" s="79"/>
      <c r="BJ95" s="156"/>
      <c r="BK95" s="158"/>
      <c r="BL95" s="153"/>
    </row>
    <row r="96" spans="1:64" x14ac:dyDescent="0.15">
      <c r="A96" s="142" t="str">
        <f>IF(NOT(ISBLANK(Attendance!A97)),Attendance!A97,"")</f>
        <v/>
      </c>
      <c r="B96" s="142" t="str">
        <f>IF(NOT(ISBLANK(Attendance!B97)),Attendance!B97,"")</f>
        <v/>
      </c>
      <c r="C96" s="143"/>
      <c r="E96" s="198"/>
      <c r="F96" s="198"/>
      <c r="G96" s="203"/>
      <c r="H96" s="198"/>
      <c r="I96" s="198"/>
      <c r="J96" s="203"/>
      <c r="K96" s="101"/>
      <c r="L96" s="101"/>
      <c r="M96" s="144"/>
      <c r="N96" s="101"/>
      <c r="O96" s="101"/>
      <c r="P96" s="144"/>
      <c r="Q96" s="101"/>
      <c r="R96" s="101"/>
      <c r="S96" s="144"/>
      <c r="T96" s="101"/>
      <c r="U96" s="101"/>
      <c r="V96" s="144"/>
      <c r="W96" s="101"/>
      <c r="X96" s="101"/>
      <c r="Y96" s="144"/>
      <c r="Z96" s="101"/>
      <c r="AA96" s="101"/>
      <c r="AB96" s="144"/>
      <c r="AC96" s="101"/>
      <c r="AD96" s="101"/>
      <c r="AE96" s="144"/>
      <c r="AF96" s="101"/>
      <c r="AG96" s="101"/>
      <c r="AH96" s="144"/>
      <c r="AI96" s="101"/>
      <c r="AJ96" s="101"/>
      <c r="AK96" s="144"/>
      <c r="AL96" s="146">
        <f t="shared" si="12"/>
        <v>0</v>
      </c>
      <c r="AM96" s="147">
        <f t="shared" si="13"/>
        <v>0</v>
      </c>
      <c r="AN96" s="148">
        <f t="shared" si="14"/>
        <v>0</v>
      </c>
      <c r="AO96" s="19">
        <f t="shared" si="15"/>
        <v>0</v>
      </c>
      <c r="AP96" s="11"/>
      <c r="AQ96" s="149">
        <f>(AR96*GPS!$D$3)+(AS96*GPS!$E$3)+(AT96*GPS!$F$3)+(AU96*GPS!$G$3)+(AV96*GPS!$H$3)+(AW96*GPS!$I$3)+(AX96*GPS!$J$3)+(AY96*GPS!$K$3)+(AZ96*GPS!$L$3)+(BA96*GPS!$M$3)+(BB96*GPS!$N$3)+(BC96*GPS!$O$3)+(BD96*GPS!$P$3)+(BE96*GPS!$Q$3)+(BF96*GPS!$R$3)+(BG96*GPS!$S$3)+(BH96*GPS!$T$3)+(BI96*GPS!$U$3)</f>
        <v>0</v>
      </c>
      <c r="AR96" s="150">
        <f t="shared" si="16"/>
        <v>0</v>
      </c>
      <c r="AS96" s="150">
        <f t="shared" si="17"/>
        <v>0</v>
      </c>
      <c r="AT96" s="78"/>
      <c r="AU96" s="78"/>
      <c r="AV96" s="78"/>
      <c r="AW96" s="78"/>
      <c r="AX96" s="78"/>
      <c r="AY96" s="78"/>
      <c r="AZ96" s="78"/>
      <c r="BA96" s="78"/>
      <c r="BB96" s="78"/>
      <c r="BC96" s="78"/>
      <c r="BD96" s="78"/>
      <c r="BE96" s="78"/>
      <c r="BF96" s="79"/>
      <c r="BG96" s="79"/>
      <c r="BH96" s="79"/>
      <c r="BI96" s="79"/>
      <c r="BJ96" s="156"/>
      <c r="BK96" s="158"/>
      <c r="BL96" s="153"/>
    </row>
    <row r="97" spans="1:64" x14ac:dyDescent="0.15">
      <c r="A97" s="142" t="str">
        <f>IF(NOT(ISBLANK(Attendance!A98)),Attendance!A98,"")</f>
        <v/>
      </c>
      <c r="B97" s="142" t="str">
        <f>IF(NOT(ISBLANK(Attendance!B98)),Attendance!B98,"")</f>
        <v/>
      </c>
      <c r="C97" s="143"/>
      <c r="E97" s="198"/>
      <c r="F97" s="198"/>
      <c r="G97" s="203"/>
      <c r="H97" s="198"/>
      <c r="I97" s="198"/>
      <c r="J97" s="203"/>
      <c r="K97" s="101"/>
      <c r="L97" s="101"/>
      <c r="M97" s="144"/>
      <c r="N97" s="101"/>
      <c r="O97" s="101"/>
      <c r="P97" s="144"/>
      <c r="Q97" s="101"/>
      <c r="R97" s="101"/>
      <c r="S97" s="144"/>
      <c r="T97" s="101"/>
      <c r="U97" s="101"/>
      <c r="V97" s="144"/>
      <c r="W97" s="101"/>
      <c r="X97" s="101"/>
      <c r="Y97" s="144"/>
      <c r="Z97" s="101"/>
      <c r="AA97" s="101"/>
      <c r="AB97" s="144"/>
      <c r="AC97" s="101"/>
      <c r="AD97" s="101"/>
      <c r="AE97" s="144"/>
      <c r="AF97" s="101"/>
      <c r="AG97" s="101"/>
      <c r="AH97" s="144"/>
      <c r="AI97" s="101"/>
      <c r="AJ97" s="101"/>
      <c r="AK97" s="144"/>
      <c r="AL97" s="146">
        <f t="shared" si="12"/>
        <v>0</v>
      </c>
      <c r="AM97" s="147">
        <f t="shared" si="13"/>
        <v>0</v>
      </c>
      <c r="AN97" s="148">
        <f t="shared" si="14"/>
        <v>0</v>
      </c>
      <c r="AO97" s="19">
        <f t="shared" si="15"/>
        <v>0</v>
      </c>
      <c r="AP97" s="11"/>
      <c r="AQ97" s="149">
        <f>(AR97*GPS!$D$3)+(AS97*GPS!$E$3)+(AT97*GPS!$F$3)+(AU97*GPS!$G$3)+(AV97*GPS!$H$3)+(AW97*GPS!$I$3)+(AX97*GPS!$J$3)+(AY97*GPS!$K$3)+(AZ97*GPS!$L$3)+(BA97*GPS!$M$3)+(BB97*GPS!$N$3)+(BC97*GPS!$O$3)+(BD97*GPS!$P$3)+(BE97*GPS!$Q$3)+(BF97*GPS!$R$3)+(BG97*GPS!$S$3)+(BH97*GPS!$T$3)+(BI97*GPS!$U$3)</f>
        <v>0</v>
      </c>
      <c r="AR97" s="150">
        <f t="shared" si="16"/>
        <v>0</v>
      </c>
      <c r="AS97" s="150">
        <f t="shared" si="17"/>
        <v>0</v>
      </c>
      <c r="AT97" s="78"/>
      <c r="AU97" s="78"/>
      <c r="AV97" s="78"/>
      <c r="AW97" s="78"/>
      <c r="AX97" s="78"/>
      <c r="AY97" s="78"/>
      <c r="AZ97" s="78"/>
      <c r="BA97" s="78"/>
      <c r="BB97" s="78"/>
      <c r="BC97" s="78"/>
      <c r="BD97" s="78"/>
      <c r="BE97" s="78"/>
      <c r="BF97" s="79"/>
      <c r="BG97" s="79"/>
      <c r="BH97" s="79"/>
      <c r="BI97" s="79"/>
      <c r="BJ97" s="156"/>
      <c r="BK97" s="158"/>
      <c r="BL97" s="153"/>
    </row>
    <row r="98" spans="1:64" x14ac:dyDescent="0.15">
      <c r="A98" s="142" t="str">
        <f>IF(NOT(ISBLANK(Attendance!A99)),Attendance!A99,"")</f>
        <v/>
      </c>
      <c r="B98" s="142" t="str">
        <f>IF(NOT(ISBLANK(Attendance!B99)),Attendance!B99,"")</f>
        <v/>
      </c>
      <c r="C98" s="143"/>
      <c r="E98" s="198"/>
      <c r="F98" s="198"/>
      <c r="G98" s="203"/>
      <c r="H98" s="198"/>
      <c r="I98" s="198"/>
      <c r="J98" s="203"/>
      <c r="K98" s="101"/>
      <c r="L98" s="101"/>
      <c r="M98" s="144"/>
      <c r="N98" s="101"/>
      <c r="O98" s="101"/>
      <c r="P98" s="144"/>
      <c r="Q98" s="101"/>
      <c r="R98" s="101"/>
      <c r="S98" s="144"/>
      <c r="T98" s="101"/>
      <c r="U98" s="101"/>
      <c r="V98" s="144"/>
      <c r="W98" s="101"/>
      <c r="X98" s="101"/>
      <c r="Y98" s="144"/>
      <c r="Z98" s="101"/>
      <c r="AA98" s="101"/>
      <c r="AB98" s="144"/>
      <c r="AC98" s="101"/>
      <c r="AD98" s="101"/>
      <c r="AE98" s="144"/>
      <c r="AF98" s="101"/>
      <c r="AG98" s="101"/>
      <c r="AH98" s="144"/>
      <c r="AI98" s="101"/>
      <c r="AJ98" s="101"/>
      <c r="AK98" s="144"/>
      <c r="AL98" s="146">
        <f t="shared" si="12"/>
        <v>0</v>
      </c>
      <c r="AM98" s="147">
        <f t="shared" si="13"/>
        <v>0</v>
      </c>
      <c r="AN98" s="148">
        <f t="shared" si="14"/>
        <v>0</v>
      </c>
      <c r="AO98" s="19">
        <f t="shared" si="15"/>
        <v>0</v>
      </c>
      <c r="AP98" s="11"/>
      <c r="AQ98" s="149">
        <f>(AR98*GPS!$D$3)+(AS98*GPS!$E$3)+(AT98*GPS!$F$3)+(AU98*GPS!$G$3)+(AV98*GPS!$H$3)+(AW98*GPS!$I$3)+(AX98*GPS!$J$3)+(AY98*GPS!$K$3)+(AZ98*GPS!$L$3)+(BA98*GPS!$M$3)+(BB98*GPS!$N$3)+(BC98*GPS!$O$3)+(BD98*GPS!$P$3)+(BE98*GPS!$Q$3)+(BF98*GPS!$R$3)+(BG98*GPS!$S$3)+(BH98*GPS!$T$3)+(BI98*GPS!$U$3)</f>
        <v>0</v>
      </c>
      <c r="AR98" s="150">
        <f t="shared" si="16"/>
        <v>0</v>
      </c>
      <c r="AS98" s="150">
        <f t="shared" si="17"/>
        <v>0</v>
      </c>
      <c r="AT98" s="78"/>
      <c r="AU98" s="78"/>
      <c r="AV98" s="78"/>
      <c r="AW98" s="78"/>
      <c r="AX98" s="78"/>
      <c r="AY98" s="78"/>
      <c r="AZ98" s="78"/>
      <c r="BA98" s="78"/>
      <c r="BB98" s="78"/>
      <c r="BC98" s="78"/>
      <c r="BD98" s="78"/>
      <c r="BE98" s="78"/>
      <c r="BF98" s="79"/>
      <c r="BG98" s="79"/>
      <c r="BH98" s="79"/>
      <c r="BI98" s="79"/>
      <c r="BJ98" s="156"/>
      <c r="BK98" s="158"/>
      <c r="BL98" s="153"/>
    </row>
    <row r="99" spans="1:64" x14ac:dyDescent="0.15">
      <c r="A99" s="142" t="str">
        <f>IF(NOT(ISBLANK(Attendance!A100)),Attendance!A100,"")</f>
        <v/>
      </c>
      <c r="B99" s="142" t="str">
        <f>IF(NOT(ISBLANK(Attendance!B100)),Attendance!B100,"")</f>
        <v/>
      </c>
      <c r="C99" s="143"/>
      <c r="E99" s="198"/>
      <c r="F99" s="198"/>
      <c r="G99" s="203"/>
      <c r="H99" s="198"/>
      <c r="I99" s="198"/>
      <c r="J99" s="203"/>
      <c r="K99" s="101"/>
      <c r="L99" s="101"/>
      <c r="M99" s="144"/>
      <c r="N99" s="101"/>
      <c r="O99" s="101"/>
      <c r="P99" s="144"/>
      <c r="Q99" s="101"/>
      <c r="R99" s="101"/>
      <c r="S99" s="144"/>
      <c r="T99" s="101"/>
      <c r="U99" s="101"/>
      <c r="V99" s="144"/>
      <c r="W99" s="101"/>
      <c r="X99" s="101"/>
      <c r="Y99" s="144"/>
      <c r="Z99" s="101"/>
      <c r="AA99" s="101"/>
      <c r="AB99" s="144"/>
      <c r="AC99" s="101"/>
      <c r="AD99" s="101"/>
      <c r="AE99" s="144"/>
      <c r="AF99" s="101"/>
      <c r="AG99" s="101"/>
      <c r="AH99" s="144"/>
      <c r="AI99" s="101"/>
      <c r="AJ99" s="101"/>
      <c r="AK99" s="144"/>
      <c r="AL99" s="146">
        <f t="shared" si="12"/>
        <v>0</v>
      </c>
      <c r="AM99" s="147">
        <f t="shared" si="13"/>
        <v>0</v>
      </c>
      <c r="AN99" s="148">
        <f t="shared" si="14"/>
        <v>0</v>
      </c>
      <c r="AO99" s="19">
        <f t="shared" si="15"/>
        <v>0</v>
      </c>
      <c r="AP99" s="11"/>
      <c r="AQ99" s="149">
        <f>(AR99*GPS!$D$3)+(AS99*GPS!$E$3)+(AT99*GPS!$F$3)+(AU99*GPS!$G$3)+(AV99*GPS!$H$3)+(AW99*GPS!$I$3)+(AX99*GPS!$J$3)+(AY99*GPS!$K$3)+(AZ99*GPS!$L$3)+(BA99*GPS!$M$3)+(BB99*GPS!$N$3)+(BC99*GPS!$O$3)+(BD99*GPS!$P$3)+(BE99*GPS!$Q$3)+(BF99*GPS!$R$3)+(BG99*GPS!$S$3)+(BH99*GPS!$T$3)+(BI99*GPS!$U$3)</f>
        <v>0</v>
      </c>
      <c r="AR99" s="150">
        <f t="shared" si="16"/>
        <v>0</v>
      </c>
      <c r="AS99" s="150">
        <f t="shared" si="17"/>
        <v>0</v>
      </c>
      <c r="AT99" s="78"/>
      <c r="AU99" s="78"/>
      <c r="AV99" s="78"/>
      <c r="AW99" s="78"/>
      <c r="AX99" s="78"/>
      <c r="AY99" s="78"/>
      <c r="AZ99" s="78"/>
      <c r="BA99" s="78"/>
      <c r="BB99" s="78"/>
      <c r="BC99" s="78"/>
      <c r="BD99" s="78"/>
      <c r="BE99" s="78"/>
      <c r="BF99" s="79"/>
      <c r="BG99" s="79"/>
      <c r="BH99" s="79"/>
      <c r="BI99" s="79"/>
      <c r="BJ99" s="156"/>
      <c r="BK99" s="158"/>
      <c r="BL99" s="153"/>
    </row>
    <row r="100" spans="1:64" x14ac:dyDescent="0.15">
      <c r="A100" s="142" t="str">
        <f>IF(NOT(ISBLANK(Attendance!A101)),Attendance!A101,"")</f>
        <v/>
      </c>
      <c r="B100" s="142" t="str">
        <f>IF(NOT(ISBLANK(Attendance!B101)),Attendance!B101,"")</f>
        <v/>
      </c>
      <c r="C100" s="143"/>
      <c r="E100" s="198"/>
      <c r="F100" s="198"/>
      <c r="G100" s="203"/>
      <c r="H100" s="198"/>
      <c r="I100" s="198"/>
      <c r="J100" s="203"/>
      <c r="K100" s="101"/>
      <c r="L100" s="101"/>
      <c r="M100" s="144"/>
      <c r="N100" s="101"/>
      <c r="O100" s="101"/>
      <c r="P100" s="144"/>
      <c r="Q100" s="101"/>
      <c r="R100" s="101"/>
      <c r="S100" s="144"/>
      <c r="T100" s="101"/>
      <c r="U100" s="101"/>
      <c r="V100" s="144"/>
      <c r="W100" s="101"/>
      <c r="X100" s="101"/>
      <c r="Y100" s="144"/>
      <c r="Z100" s="101"/>
      <c r="AA100" s="101"/>
      <c r="AB100" s="144"/>
      <c r="AC100" s="101"/>
      <c r="AD100" s="101"/>
      <c r="AE100" s="144"/>
      <c r="AF100" s="101"/>
      <c r="AG100" s="101"/>
      <c r="AH100" s="144"/>
      <c r="AI100" s="101"/>
      <c r="AJ100" s="101"/>
      <c r="AK100" s="144"/>
      <c r="AL100" s="146">
        <f t="shared" si="12"/>
        <v>0</v>
      </c>
      <c r="AM100" s="147">
        <f t="shared" si="13"/>
        <v>0</v>
      </c>
      <c r="AN100" s="148">
        <f t="shared" si="14"/>
        <v>0</v>
      </c>
      <c r="AO100" s="19">
        <f t="shared" si="15"/>
        <v>0</v>
      </c>
      <c r="AP100" s="11"/>
      <c r="AQ100" s="149">
        <f>(AR100*GPS!$D$3)+(AS100*GPS!$E$3)+(AT100*GPS!$F$3)+(AU100*GPS!$G$3)+(AV100*GPS!$H$3)+(AW100*GPS!$I$3)+(AX100*GPS!$J$3)+(AY100*GPS!$K$3)+(AZ100*GPS!$L$3)+(BA100*GPS!$M$3)+(BB100*GPS!$N$3)+(BC100*GPS!$O$3)+(BD100*GPS!$P$3)+(BE100*GPS!$Q$3)+(BF100*GPS!$R$3)+(BG100*GPS!$S$3)+(BH100*GPS!$T$3)+(BI100*GPS!$U$3)</f>
        <v>0</v>
      </c>
      <c r="AR100" s="150">
        <f t="shared" si="16"/>
        <v>0</v>
      </c>
      <c r="AS100" s="150">
        <f t="shared" si="17"/>
        <v>0</v>
      </c>
      <c r="AT100" s="78"/>
      <c r="AU100" s="78"/>
      <c r="AV100" s="78"/>
      <c r="AW100" s="78"/>
      <c r="AX100" s="78"/>
      <c r="AY100" s="78"/>
      <c r="AZ100" s="78"/>
      <c r="BA100" s="78"/>
      <c r="BB100" s="78"/>
      <c r="BC100" s="78"/>
      <c r="BD100" s="78"/>
      <c r="BE100" s="78"/>
      <c r="BF100" s="79"/>
      <c r="BG100" s="79"/>
      <c r="BH100" s="79"/>
      <c r="BI100" s="79"/>
      <c r="BJ100" s="156"/>
      <c r="BK100" s="158"/>
      <c r="BL100" s="153"/>
    </row>
    <row r="101" spans="1:64" x14ac:dyDescent="0.15">
      <c r="A101" s="142" t="str">
        <f>IF(NOT(ISBLANK(Attendance!A102)),Attendance!A102,"")</f>
        <v/>
      </c>
      <c r="B101" s="142" t="str">
        <f>IF(NOT(ISBLANK(Attendance!B102)),Attendance!B102,"")</f>
        <v/>
      </c>
      <c r="C101" s="143"/>
      <c r="E101" s="198"/>
      <c r="F101" s="198"/>
      <c r="G101" s="203"/>
      <c r="H101" s="198"/>
      <c r="I101" s="198"/>
      <c r="J101" s="203"/>
      <c r="K101" s="101"/>
      <c r="L101" s="101"/>
      <c r="M101" s="144"/>
      <c r="N101" s="101"/>
      <c r="O101" s="101"/>
      <c r="P101" s="144"/>
      <c r="Q101" s="101"/>
      <c r="R101" s="101"/>
      <c r="S101" s="144"/>
      <c r="T101" s="101"/>
      <c r="U101" s="101"/>
      <c r="V101" s="144"/>
      <c r="W101" s="101"/>
      <c r="X101" s="101"/>
      <c r="Y101" s="144"/>
      <c r="Z101" s="101"/>
      <c r="AA101" s="101"/>
      <c r="AB101" s="144"/>
      <c r="AC101" s="101"/>
      <c r="AD101" s="101"/>
      <c r="AE101" s="144"/>
      <c r="AF101" s="101"/>
      <c r="AG101" s="101"/>
      <c r="AH101" s="144"/>
      <c r="AI101" s="101"/>
      <c r="AJ101" s="101"/>
      <c r="AK101" s="144"/>
      <c r="AL101" s="146">
        <f t="shared" ref="AL101:AL132" si="18">SUMIF(E101:AK101,2)</f>
        <v>0</v>
      </c>
      <c r="AM101" s="147">
        <f t="shared" ref="AM101:AM132" si="19">COUNTIF(E101:AK101,"E")*2</f>
        <v>0</v>
      </c>
      <c r="AN101" s="148">
        <f t="shared" si="14"/>
        <v>0</v>
      </c>
      <c r="AO101" s="19">
        <f t="shared" ref="AO101:AO132" si="20">COUNTIF(E101:AK101,"T")</f>
        <v>0</v>
      </c>
      <c r="AP101" s="11"/>
      <c r="AQ101" s="149">
        <f>(AR101*GPS!$D$3)+(AS101*GPS!$E$3)+(AT101*GPS!$F$3)+(AU101*GPS!$G$3)+(AV101*GPS!$H$3)+(AW101*GPS!$I$3)+(AX101*GPS!$J$3)+(AY101*GPS!$K$3)+(AZ101*GPS!$L$3)+(BA101*GPS!$M$3)+(BB101*GPS!$N$3)+(BC101*GPS!$O$3)+(BD101*GPS!$P$3)+(BE101*GPS!$Q$3)+(BF101*GPS!$R$3)+(BG101*GPS!$S$3)+(BH101*GPS!$T$3)+(BI101*GPS!$U$3)</f>
        <v>0</v>
      </c>
      <c r="AR101" s="150">
        <f t="shared" ref="AR101:AR132" si="21">COUNTIF(E101:AK101,"T")</f>
        <v>0</v>
      </c>
      <c r="AS101" s="150">
        <f t="shared" ref="AS101:AS132" si="22">COUNTIF(E101:AK101,2)</f>
        <v>0</v>
      </c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9"/>
      <c r="BG101" s="79"/>
      <c r="BH101" s="79"/>
      <c r="BI101" s="79"/>
      <c r="BJ101" s="156"/>
      <c r="BK101" s="158"/>
      <c r="BL101" s="153"/>
    </row>
    <row r="102" spans="1:64" x14ac:dyDescent="0.15">
      <c r="A102" s="142" t="str">
        <f>IF(NOT(ISBLANK(Attendance!A103)),Attendance!A103,"")</f>
        <v/>
      </c>
      <c r="B102" s="142" t="str">
        <f>IF(NOT(ISBLANK(Attendance!B103)),Attendance!B103,"")</f>
        <v/>
      </c>
      <c r="C102" s="143"/>
      <c r="E102" s="198"/>
      <c r="F102" s="198"/>
      <c r="G102" s="203"/>
      <c r="H102" s="198"/>
      <c r="I102" s="198"/>
      <c r="J102" s="203"/>
      <c r="K102" s="101"/>
      <c r="L102" s="101"/>
      <c r="M102" s="144"/>
      <c r="N102" s="101"/>
      <c r="O102" s="101"/>
      <c r="P102" s="144"/>
      <c r="Q102" s="101"/>
      <c r="R102" s="101"/>
      <c r="S102" s="144"/>
      <c r="T102" s="101"/>
      <c r="U102" s="101"/>
      <c r="V102" s="144"/>
      <c r="W102" s="101"/>
      <c r="X102" s="101"/>
      <c r="Y102" s="144"/>
      <c r="Z102" s="101"/>
      <c r="AA102" s="101"/>
      <c r="AB102" s="144"/>
      <c r="AC102" s="101"/>
      <c r="AD102" s="101"/>
      <c r="AE102" s="144"/>
      <c r="AF102" s="101"/>
      <c r="AG102" s="101"/>
      <c r="AH102" s="144"/>
      <c r="AI102" s="101"/>
      <c r="AJ102" s="101"/>
      <c r="AK102" s="144"/>
      <c r="AL102" s="146">
        <f t="shared" si="18"/>
        <v>0</v>
      </c>
      <c r="AM102" s="147">
        <f t="shared" si="19"/>
        <v>0</v>
      </c>
      <c r="AN102" s="148">
        <f t="shared" si="14"/>
        <v>0</v>
      </c>
      <c r="AO102" s="19">
        <f t="shared" si="20"/>
        <v>0</v>
      </c>
      <c r="AP102" s="11"/>
      <c r="AQ102" s="149">
        <f>(AR102*GPS!$D$3)+(AS102*GPS!$E$3)+(AT102*GPS!$F$3)+(AU102*GPS!$G$3)+(AV102*GPS!$H$3)+(AW102*GPS!$I$3)+(AX102*GPS!$J$3)+(AY102*GPS!$K$3)+(AZ102*GPS!$L$3)+(BA102*GPS!$M$3)+(BB102*GPS!$N$3)+(BC102*GPS!$O$3)+(BD102*GPS!$P$3)+(BE102*GPS!$Q$3)+(BF102*GPS!$R$3)+(BG102*GPS!$S$3)+(BH102*GPS!$T$3)+(BI102*GPS!$U$3)</f>
        <v>0</v>
      </c>
      <c r="AR102" s="150">
        <f t="shared" si="21"/>
        <v>0</v>
      </c>
      <c r="AS102" s="150">
        <f t="shared" si="22"/>
        <v>0</v>
      </c>
      <c r="AT102" s="78"/>
      <c r="AU102" s="78"/>
      <c r="AV102" s="78"/>
      <c r="AW102" s="78"/>
      <c r="AX102" s="78"/>
      <c r="AY102" s="78"/>
      <c r="AZ102" s="78"/>
      <c r="BA102" s="78"/>
      <c r="BB102" s="78"/>
      <c r="BC102" s="78"/>
      <c r="BD102" s="78"/>
      <c r="BE102" s="78"/>
      <c r="BF102" s="79"/>
      <c r="BG102" s="79"/>
      <c r="BH102" s="79"/>
      <c r="BI102" s="79"/>
      <c r="BJ102" s="156"/>
      <c r="BK102" s="158"/>
      <c r="BL102" s="153"/>
    </row>
    <row r="103" spans="1:64" x14ac:dyDescent="0.15">
      <c r="A103" s="142" t="str">
        <f>IF(NOT(ISBLANK(Attendance!A104)),Attendance!A104,"")</f>
        <v/>
      </c>
      <c r="B103" s="142" t="str">
        <f>IF(NOT(ISBLANK(Attendance!B104)),Attendance!B104,"")</f>
        <v/>
      </c>
      <c r="C103" s="143"/>
      <c r="E103" s="198"/>
      <c r="F103" s="198"/>
      <c r="G103" s="203"/>
      <c r="H103" s="198"/>
      <c r="I103" s="198"/>
      <c r="J103" s="203"/>
      <c r="K103" s="101"/>
      <c r="L103" s="101"/>
      <c r="M103" s="144"/>
      <c r="N103" s="101"/>
      <c r="O103" s="101"/>
      <c r="P103" s="144"/>
      <c r="Q103" s="101"/>
      <c r="R103" s="101"/>
      <c r="S103" s="144"/>
      <c r="T103" s="101"/>
      <c r="U103" s="101"/>
      <c r="V103" s="144"/>
      <c r="W103" s="101"/>
      <c r="X103" s="101"/>
      <c r="Y103" s="144"/>
      <c r="Z103" s="101"/>
      <c r="AA103" s="101"/>
      <c r="AB103" s="144"/>
      <c r="AC103" s="101"/>
      <c r="AD103" s="101"/>
      <c r="AE103" s="144"/>
      <c r="AF103" s="101"/>
      <c r="AG103" s="101"/>
      <c r="AH103" s="144"/>
      <c r="AI103" s="101"/>
      <c r="AJ103" s="101"/>
      <c r="AK103" s="144"/>
      <c r="AL103" s="146">
        <f t="shared" si="18"/>
        <v>0</v>
      </c>
      <c r="AM103" s="147">
        <f t="shared" si="19"/>
        <v>0</v>
      </c>
      <c r="AN103" s="148">
        <f t="shared" si="14"/>
        <v>0</v>
      </c>
      <c r="AO103" s="19">
        <f t="shared" si="20"/>
        <v>0</v>
      </c>
      <c r="AP103" s="11"/>
      <c r="AQ103" s="149">
        <f>(AR103*GPS!$D$3)+(AS103*GPS!$E$3)+(AT103*GPS!$F$3)+(AU103*GPS!$G$3)+(AV103*GPS!$H$3)+(AW103*GPS!$I$3)+(AX103*GPS!$J$3)+(AY103*GPS!$K$3)+(AZ103*GPS!$L$3)+(BA103*GPS!$M$3)+(BB103*GPS!$N$3)+(BC103*GPS!$O$3)+(BD103*GPS!$P$3)+(BE103*GPS!$Q$3)+(BF103*GPS!$R$3)+(BG103*GPS!$S$3)+(BH103*GPS!$T$3)+(BI103*GPS!$U$3)</f>
        <v>0</v>
      </c>
      <c r="AR103" s="150">
        <f t="shared" si="21"/>
        <v>0</v>
      </c>
      <c r="AS103" s="150">
        <f t="shared" si="22"/>
        <v>0</v>
      </c>
      <c r="AT103" s="78"/>
      <c r="AU103" s="78"/>
      <c r="AV103" s="78"/>
      <c r="AW103" s="78"/>
      <c r="AX103" s="78"/>
      <c r="AY103" s="78"/>
      <c r="AZ103" s="78"/>
      <c r="BA103" s="78"/>
      <c r="BB103" s="78"/>
      <c r="BC103" s="78"/>
      <c r="BD103" s="78"/>
      <c r="BE103" s="78"/>
      <c r="BF103" s="79"/>
      <c r="BG103" s="79"/>
      <c r="BH103" s="79"/>
      <c r="BI103" s="79"/>
      <c r="BJ103" s="156"/>
      <c r="BK103" s="158"/>
      <c r="BL103" s="153"/>
    </row>
    <row r="104" spans="1:64" x14ac:dyDescent="0.15">
      <c r="A104" s="142" t="str">
        <f>IF(NOT(ISBLANK(Attendance!A105)),Attendance!A105,"")</f>
        <v/>
      </c>
      <c r="B104" s="142" t="str">
        <f>IF(NOT(ISBLANK(Attendance!B105)),Attendance!B105,"")</f>
        <v/>
      </c>
      <c r="C104" s="143"/>
      <c r="E104" s="198"/>
      <c r="F104" s="198"/>
      <c r="G104" s="203"/>
      <c r="H104" s="198"/>
      <c r="I104" s="198"/>
      <c r="J104" s="203"/>
      <c r="K104" s="101"/>
      <c r="L104" s="101"/>
      <c r="M104" s="144"/>
      <c r="N104" s="101"/>
      <c r="O104" s="101"/>
      <c r="P104" s="144"/>
      <c r="Q104" s="101"/>
      <c r="R104" s="101"/>
      <c r="S104" s="144"/>
      <c r="T104" s="101"/>
      <c r="U104" s="101"/>
      <c r="V104" s="144"/>
      <c r="W104" s="101"/>
      <c r="X104" s="101"/>
      <c r="Y104" s="144"/>
      <c r="Z104" s="101"/>
      <c r="AA104" s="101"/>
      <c r="AB104" s="144"/>
      <c r="AC104" s="101"/>
      <c r="AD104" s="101"/>
      <c r="AE104" s="144"/>
      <c r="AF104" s="101"/>
      <c r="AG104" s="101"/>
      <c r="AH104" s="144"/>
      <c r="AI104" s="101"/>
      <c r="AJ104" s="101"/>
      <c r="AK104" s="144"/>
      <c r="AL104" s="146">
        <f t="shared" si="18"/>
        <v>0</v>
      </c>
      <c r="AM104" s="147">
        <f t="shared" si="19"/>
        <v>0</v>
      </c>
      <c r="AN104" s="148">
        <f t="shared" si="14"/>
        <v>0</v>
      </c>
      <c r="AO104" s="19">
        <f t="shared" si="20"/>
        <v>0</v>
      </c>
      <c r="AP104" s="11"/>
      <c r="AQ104" s="149">
        <f>(AR104*GPS!$D$3)+(AS104*GPS!$E$3)+(AT104*GPS!$F$3)+(AU104*GPS!$G$3)+(AV104*GPS!$H$3)+(AW104*GPS!$I$3)+(AX104*GPS!$J$3)+(AY104*GPS!$K$3)+(AZ104*GPS!$L$3)+(BA104*GPS!$M$3)+(BB104*GPS!$N$3)+(BC104*GPS!$O$3)+(BD104*GPS!$P$3)+(BE104*GPS!$Q$3)+(BF104*GPS!$R$3)+(BG104*GPS!$S$3)+(BH104*GPS!$T$3)+(BI104*GPS!$U$3)</f>
        <v>0</v>
      </c>
      <c r="AR104" s="150">
        <f t="shared" si="21"/>
        <v>0</v>
      </c>
      <c r="AS104" s="150">
        <f t="shared" si="22"/>
        <v>0</v>
      </c>
      <c r="AT104" s="78"/>
      <c r="AU104" s="78"/>
      <c r="AV104" s="78"/>
      <c r="AW104" s="78"/>
      <c r="AX104" s="78"/>
      <c r="AY104" s="78"/>
      <c r="AZ104" s="78"/>
      <c r="BA104" s="78"/>
      <c r="BB104" s="78"/>
      <c r="BC104" s="78"/>
      <c r="BD104" s="78"/>
      <c r="BE104" s="78"/>
      <c r="BF104" s="79"/>
      <c r="BG104" s="79"/>
      <c r="BH104" s="79"/>
      <c r="BI104" s="79"/>
      <c r="BJ104" s="156"/>
      <c r="BK104" s="158"/>
      <c r="BL104" s="153"/>
    </row>
    <row r="105" spans="1:64" x14ac:dyDescent="0.15">
      <c r="A105" s="142" t="str">
        <f>IF(NOT(ISBLANK(Attendance!A106)),Attendance!A106,"")</f>
        <v/>
      </c>
      <c r="B105" s="142" t="str">
        <f>IF(NOT(ISBLANK(Attendance!B106)),Attendance!B106,"")</f>
        <v/>
      </c>
      <c r="C105" s="143"/>
      <c r="E105" s="198"/>
      <c r="F105" s="198"/>
      <c r="G105" s="203"/>
      <c r="H105" s="198"/>
      <c r="I105" s="198"/>
      <c r="J105" s="203"/>
      <c r="K105" s="101"/>
      <c r="L105" s="101"/>
      <c r="M105" s="144"/>
      <c r="N105" s="101"/>
      <c r="O105" s="101"/>
      <c r="P105" s="144"/>
      <c r="Q105" s="101"/>
      <c r="R105" s="101"/>
      <c r="S105" s="144"/>
      <c r="T105" s="101"/>
      <c r="U105" s="101"/>
      <c r="V105" s="144"/>
      <c r="W105" s="101"/>
      <c r="X105" s="101"/>
      <c r="Y105" s="144"/>
      <c r="Z105" s="101"/>
      <c r="AA105" s="101"/>
      <c r="AB105" s="144"/>
      <c r="AC105" s="101"/>
      <c r="AD105" s="101"/>
      <c r="AE105" s="144"/>
      <c r="AF105" s="101"/>
      <c r="AG105" s="101"/>
      <c r="AH105" s="144"/>
      <c r="AI105" s="101"/>
      <c r="AJ105" s="101"/>
      <c r="AK105" s="144"/>
      <c r="AL105" s="146">
        <f t="shared" si="18"/>
        <v>0</v>
      </c>
      <c r="AM105" s="147">
        <f t="shared" si="19"/>
        <v>0</v>
      </c>
      <c r="AN105" s="148">
        <f t="shared" si="14"/>
        <v>0</v>
      </c>
      <c r="AO105" s="19">
        <f t="shared" si="20"/>
        <v>0</v>
      </c>
      <c r="AP105" s="11"/>
      <c r="AQ105" s="149">
        <f>(AR105*GPS!$D$3)+(AS105*GPS!$E$3)+(AT105*GPS!$F$3)+(AU105*GPS!$G$3)+(AV105*GPS!$H$3)+(AW105*GPS!$I$3)+(AX105*GPS!$J$3)+(AY105*GPS!$K$3)+(AZ105*GPS!$L$3)+(BA105*GPS!$M$3)+(BB105*GPS!$N$3)+(BC105*GPS!$O$3)+(BD105*GPS!$P$3)+(BE105*GPS!$Q$3)+(BF105*GPS!$R$3)+(BG105*GPS!$S$3)+(BH105*GPS!$T$3)+(BI105*GPS!$U$3)</f>
        <v>0</v>
      </c>
      <c r="AR105" s="150">
        <f t="shared" si="21"/>
        <v>0</v>
      </c>
      <c r="AS105" s="150">
        <f t="shared" si="22"/>
        <v>0</v>
      </c>
      <c r="AT105" s="78"/>
      <c r="AU105" s="78"/>
      <c r="AV105" s="78"/>
      <c r="AW105" s="78"/>
      <c r="AX105" s="78"/>
      <c r="AY105" s="78"/>
      <c r="AZ105" s="78"/>
      <c r="BA105" s="78"/>
      <c r="BB105" s="78"/>
      <c r="BC105" s="78"/>
      <c r="BD105" s="78"/>
      <c r="BE105" s="78"/>
      <c r="BF105" s="79"/>
      <c r="BG105" s="79"/>
      <c r="BH105" s="79"/>
      <c r="BI105" s="79"/>
      <c r="BJ105" s="156"/>
      <c r="BK105" s="158"/>
      <c r="BL105" s="153"/>
    </row>
    <row r="106" spans="1:64" x14ac:dyDescent="0.15">
      <c r="A106" s="142" t="str">
        <f>IF(NOT(ISBLANK(Attendance!A107)),Attendance!A107,"")</f>
        <v/>
      </c>
      <c r="B106" s="142" t="str">
        <f>IF(NOT(ISBLANK(Attendance!B107)),Attendance!B107,"")</f>
        <v/>
      </c>
      <c r="C106" s="143"/>
      <c r="E106" s="198"/>
      <c r="F106" s="198"/>
      <c r="G106" s="203"/>
      <c r="H106" s="198"/>
      <c r="I106" s="198"/>
      <c r="J106" s="203"/>
      <c r="K106" s="101"/>
      <c r="L106" s="101"/>
      <c r="M106" s="144"/>
      <c r="N106" s="101"/>
      <c r="O106" s="101"/>
      <c r="P106" s="144"/>
      <c r="Q106" s="101"/>
      <c r="R106" s="101"/>
      <c r="S106" s="144"/>
      <c r="T106" s="101"/>
      <c r="U106" s="101"/>
      <c r="V106" s="144"/>
      <c r="W106" s="101"/>
      <c r="X106" s="101"/>
      <c r="Y106" s="144"/>
      <c r="Z106" s="101"/>
      <c r="AA106" s="101"/>
      <c r="AB106" s="144"/>
      <c r="AC106" s="101"/>
      <c r="AD106" s="101"/>
      <c r="AE106" s="144"/>
      <c r="AF106" s="101"/>
      <c r="AG106" s="101"/>
      <c r="AH106" s="144"/>
      <c r="AI106" s="101"/>
      <c r="AJ106" s="101"/>
      <c r="AK106" s="144"/>
      <c r="AL106" s="146">
        <f t="shared" si="18"/>
        <v>0</v>
      </c>
      <c r="AM106" s="147">
        <f t="shared" si="19"/>
        <v>0</v>
      </c>
      <c r="AN106" s="148">
        <f t="shared" si="14"/>
        <v>0</v>
      </c>
      <c r="AO106" s="19">
        <f t="shared" si="20"/>
        <v>0</v>
      </c>
      <c r="AP106" s="11"/>
      <c r="AQ106" s="149">
        <f>(AR106*GPS!$D$3)+(AS106*GPS!$E$3)+(AT106*GPS!$F$3)+(AU106*GPS!$G$3)+(AV106*GPS!$H$3)+(AW106*GPS!$I$3)+(AX106*GPS!$J$3)+(AY106*GPS!$K$3)+(AZ106*GPS!$L$3)+(BA106*GPS!$M$3)+(BB106*GPS!$N$3)+(BC106*GPS!$O$3)+(BD106*GPS!$P$3)+(BE106*GPS!$Q$3)+(BF106*GPS!$R$3)+(BG106*GPS!$S$3)+(BH106*GPS!$T$3)+(BI106*GPS!$U$3)</f>
        <v>0</v>
      </c>
      <c r="AR106" s="150">
        <f t="shared" si="21"/>
        <v>0</v>
      </c>
      <c r="AS106" s="150">
        <f t="shared" si="22"/>
        <v>0</v>
      </c>
      <c r="AT106" s="78"/>
      <c r="AU106" s="78"/>
      <c r="AV106" s="78"/>
      <c r="AW106" s="78"/>
      <c r="AX106" s="78"/>
      <c r="AY106" s="78"/>
      <c r="AZ106" s="78"/>
      <c r="BA106" s="78"/>
      <c r="BB106" s="78"/>
      <c r="BC106" s="78"/>
      <c r="BD106" s="78"/>
      <c r="BE106" s="78"/>
      <c r="BF106" s="79"/>
      <c r="BG106" s="79"/>
      <c r="BH106" s="79"/>
      <c r="BI106" s="79"/>
      <c r="BJ106" s="156"/>
      <c r="BK106" s="158"/>
      <c r="BL106" s="153"/>
    </row>
    <row r="107" spans="1:64" x14ac:dyDescent="0.15">
      <c r="A107" s="142" t="str">
        <f>IF(NOT(ISBLANK(Attendance!A108)),Attendance!A108,"")</f>
        <v/>
      </c>
      <c r="B107" s="142" t="str">
        <f>IF(NOT(ISBLANK(Attendance!B108)),Attendance!B108,"")</f>
        <v/>
      </c>
      <c r="C107" s="143"/>
      <c r="E107" s="198"/>
      <c r="F107" s="198"/>
      <c r="G107" s="203"/>
      <c r="H107" s="198"/>
      <c r="I107" s="198"/>
      <c r="J107" s="203"/>
      <c r="K107" s="101"/>
      <c r="L107" s="101"/>
      <c r="M107" s="144"/>
      <c r="N107" s="101"/>
      <c r="O107" s="101"/>
      <c r="P107" s="144"/>
      <c r="Q107" s="101"/>
      <c r="R107" s="101"/>
      <c r="S107" s="144"/>
      <c r="T107" s="101"/>
      <c r="U107" s="101"/>
      <c r="V107" s="144"/>
      <c r="W107" s="101"/>
      <c r="X107" s="101"/>
      <c r="Y107" s="144"/>
      <c r="Z107" s="101"/>
      <c r="AA107" s="101"/>
      <c r="AB107" s="144"/>
      <c r="AC107" s="101"/>
      <c r="AD107" s="101"/>
      <c r="AE107" s="144"/>
      <c r="AF107" s="101"/>
      <c r="AG107" s="101"/>
      <c r="AH107" s="144"/>
      <c r="AI107" s="101"/>
      <c r="AJ107" s="101"/>
      <c r="AK107" s="144"/>
      <c r="AL107" s="146">
        <f t="shared" si="18"/>
        <v>0</v>
      </c>
      <c r="AM107" s="147">
        <f t="shared" si="19"/>
        <v>0</v>
      </c>
      <c r="AN107" s="148">
        <f t="shared" si="14"/>
        <v>0</v>
      </c>
      <c r="AO107" s="19">
        <f t="shared" si="20"/>
        <v>0</v>
      </c>
      <c r="AP107" s="11"/>
      <c r="AQ107" s="149">
        <f>(AR107*GPS!$D$3)+(AS107*GPS!$E$3)+(AT107*GPS!$F$3)+(AU107*GPS!$G$3)+(AV107*GPS!$H$3)+(AW107*GPS!$I$3)+(AX107*GPS!$J$3)+(AY107*GPS!$K$3)+(AZ107*GPS!$L$3)+(BA107*GPS!$M$3)+(BB107*GPS!$N$3)+(BC107*GPS!$O$3)+(BD107*GPS!$P$3)+(BE107*GPS!$Q$3)+(BF107*GPS!$R$3)+(BG107*GPS!$S$3)+(BH107*GPS!$T$3)+(BI107*GPS!$U$3)</f>
        <v>0</v>
      </c>
      <c r="AR107" s="150">
        <f t="shared" si="21"/>
        <v>0</v>
      </c>
      <c r="AS107" s="150">
        <f t="shared" si="22"/>
        <v>0</v>
      </c>
      <c r="AT107" s="78"/>
      <c r="AU107" s="78"/>
      <c r="AV107" s="78"/>
      <c r="AW107" s="78"/>
      <c r="AX107" s="78"/>
      <c r="AY107" s="78"/>
      <c r="AZ107" s="78"/>
      <c r="BA107" s="78"/>
      <c r="BB107" s="78"/>
      <c r="BC107" s="78"/>
      <c r="BD107" s="78"/>
      <c r="BE107" s="78"/>
      <c r="BF107" s="79"/>
      <c r="BG107" s="79"/>
      <c r="BH107" s="79"/>
      <c r="BI107" s="79"/>
      <c r="BJ107" s="156"/>
      <c r="BK107" s="158"/>
      <c r="BL107" s="153"/>
    </row>
    <row r="108" spans="1:64" x14ac:dyDescent="0.15">
      <c r="A108" s="142" t="str">
        <f>IF(NOT(ISBLANK(Attendance!A109)),Attendance!A109,"")</f>
        <v/>
      </c>
      <c r="B108" s="142" t="str">
        <f>IF(NOT(ISBLANK(Attendance!B109)),Attendance!B109,"")</f>
        <v/>
      </c>
      <c r="C108" s="143"/>
      <c r="E108" s="198"/>
      <c r="F108" s="198"/>
      <c r="G108" s="203"/>
      <c r="H108" s="198"/>
      <c r="I108" s="198"/>
      <c r="J108" s="203"/>
      <c r="K108" s="101"/>
      <c r="L108" s="101"/>
      <c r="M108" s="144"/>
      <c r="N108" s="101"/>
      <c r="O108" s="101"/>
      <c r="P108" s="144"/>
      <c r="Q108" s="101"/>
      <c r="R108" s="101"/>
      <c r="S108" s="144"/>
      <c r="T108" s="101"/>
      <c r="U108" s="101"/>
      <c r="V108" s="144"/>
      <c r="W108" s="101"/>
      <c r="X108" s="101"/>
      <c r="Y108" s="144"/>
      <c r="Z108" s="101"/>
      <c r="AA108" s="101"/>
      <c r="AB108" s="144"/>
      <c r="AC108" s="101"/>
      <c r="AD108" s="101"/>
      <c r="AE108" s="144"/>
      <c r="AF108" s="101"/>
      <c r="AG108" s="101"/>
      <c r="AH108" s="144"/>
      <c r="AI108" s="101"/>
      <c r="AJ108" s="101"/>
      <c r="AK108" s="144"/>
      <c r="AL108" s="146">
        <f t="shared" si="18"/>
        <v>0</v>
      </c>
      <c r="AM108" s="147">
        <f t="shared" si="19"/>
        <v>0</v>
      </c>
      <c r="AN108" s="148">
        <f t="shared" si="14"/>
        <v>0</v>
      </c>
      <c r="AO108" s="19">
        <f t="shared" si="20"/>
        <v>0</v>
      </c>
      <c r="AP108" s="11"/>
      <c r="AQ108" s="149">
        <f>(AR108*GPS!$D$3)+(AS108*GPS!$E$3)+(AT108*GPS!$F$3)+(AU108*GPS!$G$3)+(AV108*GPS!$H$3)+(AW108*GPS!$I$3)+(AX108*GPS!$J$3)+(AY108*GPS!$K$3)+(AZ108*GPS!$L$3)+(BA108*GPS!$M$3)+(BB108*GPS!$N$3)+(BC108*GPS!$O$3)+(BD108*GPS!$P$3)+(BE108*GPS!$Q$3)+(BF108*GPS!$R$3)+(BG108*GPS!$S$3)+(BH108*GPS!$T$3)+(BI108*GPS!$U$3)</f>
        <v>0</v>
      </c>
      <c r="AR108" s="150">
        <f t="shared" si="21"/>
        <v>0</v>
      </c>
      <c r="AS108" s="150">
        <f t="shared" si="22"/>
        <v>0</v>
      </c>
      <c r="AT108" s="78"/>
      <c r="AU108" s="78"/>
      <c r="AV108" s="78"/>
      <c r="AW108" s="78"/>
      <c r="AX108" s="78"/>
      <c r="AY108" s="78"/>
      <c r="AZ108" s="78"/>
      <c r="BA108" s="78"/>
      <c r="BB108" s="78"/>
      <c r="BC108" s="78"/>
      <c r="BD108" s="78"/>
      <c r="BE108" s="78"/>
      <c r="BF108" s="79"/>
      <c r="BG108" s="79"/>
      <c r="BH108" s="79"/>
      <c r="BI108" s="79"/>
      <c r="BJ108" s="156"/>
      <c r="BK108" s="158"/>
      <c r="BL108" s="153"/>
    </row>
    <row r="109" spans="1:64" x14ac:dyDescent="0.15">
      <c r="A109" s="142" t="str">
        <f>IF(NOT(ISBLANK(Attendance!A110)),Attendance!A110,"")</f>
        <v/>
      </c>
      <c r="B109" s="142" t="str">
        <f>IF(NOT(ISBLANK(Attendance!B110)),Attendance!B110,"")</f>
        <v/>
      </c>
      <c r="C109" s="143"/>
      <c r="E109" s="198"/>
      <c r="F109" s="198"/>
      <c r="G109" s="203"/>
      <c r="H109" s="198"/>
      <c r="I109" s="198"/>
      <c r="J109" s="203"/>
      <c r="K109" s="101"/>
      <c r="L109" s="101"/>
      <c r="M109" s="144"/>
      <c r="N109" s="101"/>
      <c r="O109" s="101"/>
      <c r="P109" s="144"/>
      <c r="Q109" s="101"/>
      <c r="R109" s="101"/>
      <c r="S109" s="144"/>
      <c r="T109" s="101"/>
      <c r="U109" s="101"/>
      <c r="V109" s="144"/>
      <c r="W109" s="101"/>
      <c r="X109" s="101"/>
      <c r="Y109" s="144"/>
      <c r="Z109" s="101"/>
      <c r="AA109" s="101"/>
      <c r="AB109" s="144"/>
      <c r="AC109" s="101"/>
      <c r="AD109" s="101"/>
      <c r="AE109" s="144"/>
      <c r="AF109" s="101"/>
      <c r="AG109" s="101"/>
      <c r="AH109" s="144"/>
      <c r="AI109" s="101"/>
      <c r="AJ109" s="101"/>
      <c r="AK109" s="144"/>
      <c r="AL109" s="146">
        <f t="shared" si="18"/>
        <v>0</v>
      </c>
      <c r="AM109" s="147">
        <f t="shared" si="19"/>
        <v>0</v>
      </c>
      <c r="AN109" s="148">
        <f t="shared" si="14"/>
        <v>0</v>
      </c>
      <c r="AO109" s="19">
        <f t="shared" si="20"/>
        <v>0</v>
      </c>
      <c r="AP109" s="11"/>
      <c r="AQ109" s="149">
        <f>(AR109*GPS!$D$3)+(AS109*GPS!$E$3)+(AT109*GPS!$F$3)+(AU109*GPS!$G$3)+(AV109*GPS!$H$3)+(AW109*GPS!$I$3)+(AX109*GPS!$J$3)+(AY109*GPS!$K$3)+(AZ109*GPS!$L$3)+(BA109*GPS!$M$3)+(BB109*GPS!$N$3)+(BC109*GPS!$O$3)+(BD109*GPS!$P$3)+(BE109*GPS!$Q$3)+(BF109*GPS!$R$3)+(BG109*GPS!$S$3)+(BH109*GPS!$T$3)+(BI109*GPS!$U$3)</f>
        <v>0</v>
      </c>
      <c r="AR109" s="150">
        <f t="shared" si="21"/>
        <v>0</v>
      </c>
      <c r="AS109" s="150">
        <f t="shared" si="22"/>
        <v>0</v>
      </c>
      <c r="AT109" s="78"/>
      <c r="AU109" s="78"/>
      <c r="AV109" s="78"/>
      <c r="AW109" s="78"/>
      <c r="AX109" s="78"/>
      <c r="AY109" s="78"/>
      <c r="AZ109" s="78"/>
      <c r="BA109" s="78"/>
      <c r="BB109" s="78"/>
      <c r="BC109" s="78"/>
      <c r="BD109" s="78"/>
      <c r="BE109" s="78"/>
      <c r="BF109" s="79"/>
      <c r="BG109" s="79"/>
      <c r="BH109" s="79"/>
      <c r="BI109" s="79"/>
      <c r="BJ109" s="156"/>
      <c r="BK109" s="158"/>
      <c r="BL109" s="153"/>
    </row>
    <row r="110" spans="1:64" x14ac:dyDescent="0.15">
      <c r="A110" s="142" t="str">
        <f>IF(NOT(ISBLANK(Attendance!A111)),Attendance!A111,"")</f>
        <v/>
      </c>
      <c r="B110" s="142" t="str">
        <f>IF(NOT(ISBLANK(Attendance!B111)),Attendance!B111,"")</f>
        <v/>
      </c>
      <c r="C110" s="143"/>
      <c r="E110" s="198"/>
      <c r="F110" s="198"/>
      <c r="G110" s="203"/>
      <c r="H110" s="198"/>
      <c r="I110" s="198"/>
      <c r="J110" s="203"/>
      <c r="K110" s="101"/>
      <c r="L110" s="101"/>
      <c r="M110" s="144"/>
      <c r="N110" s="101"/>
      <c r="O110" s="101"/>
      <c r="P110" s="144"/>
      <c r="Q110" s="101"/>
      <c r="R110" s="101"/>
      <c r="S110" s="144"/>
      <c r="T110" s="101"/>
      <c r="U110" s="101"/>
      <c r="V110" s="144"/>
      <c r="W110" s="101"/>
      <c r="X110" s="101"/>
      <c r="Y110" s="144"/>
      <c r="Z110" s="101"/>
      <c r="AA110" s="101"/>
      <c r="AB110" s="144"/>
      <c r="AC110" s="101"/>
      <c r="AD110" s="101"/>
      <c r="AE110" s="144"/>
      <c r="AF110" s="101"/>
      <c r="AG110" s="101"/>
      <c r="AH110" s="144"/>
      <c r="AI110" s="101"/>
      <c r="AJ110" s="101"/>
      <c r="AK110" s="144"/>
      <c r="AL110" s="146">
        <f t="shared" si="18"/>
        <v>0</v>
      </c>
      <c r="AM110" s="147">
        <f t="shared" si="19"/>
        <v>0</v>
      </c>
      <c r="AN110" s="148">
        <f t="shared" si="14"/>
        <v>0</v>
      </c>
      <c r="AO110" s="19">
        <f t="shared" si="20"/>
        <v>0</v>
      </c>
      <c r="AP110" s="11"/>
      <c r="AQ110" s="149">
        <f>(AR110*GPS!$D$3)+(AS110*GPS!$E$3)+(AT110*GPS!$F$3)+(AU110*GPS!$G$3)+(AV110*GPS!$H$3)+(AW110*GPS!$I$3)+(AX110*GPS!$J$3)+(AY110*GPS!$K$3)+(AZ110*GPS!$L$3)+(BA110*GPS!$M$3)+(BB110*GPS!$N$3)+(BC110*GPS!$O$3)+(BD110*GPS!$P$3)+(BE110*GPS!$Q$3)+(BF110*GPS!$R$3)+(BG110*GPS!$S$3)+(BH110*GPS!$T$3)+(BI110*GPS!$U$3)</f>
        <v>0</v>
      </c>
      <c r="AR110" s="150">
        <f t="shared" si="21"/>
        <v>0</v>
      </c>
      <c r="AS110" s="150">
        <f t="shared" si="22"/>
        <v>0</v>
      </c>
      <c r="AT110" s="78"/>
      <c r="AU110" s="78"/>
      <c r="AV110" s="78"/>
      <c r="AW110" s="78"/>
      <c r="AX110" s="78"/>
      <c r="AY110" s="78"/>
      <c r="AZ110" s="78"/>
      <c r="BA110" s="78"/>
      <c r="BB110" s="78"/>
      <c r="BC110" s="78"/>
      <c r="BD110" s="78"/>
      <c r="BE110" s="78"/>
      <c r="BF110" s="79"/>
      <c r="BG110" s="79"/>
      <c r="BH110" s="79"/>
      <c r="BI110" s="79"/>
      <c r="BJ110" s="156"/>
      <c r="BK110" s="158"/>
      <c r="BL110" s="153"/>
    </row>
    <row r="111" spans="1:64" x14ac:dyDescent="0.15">
      <c r="A111" s="142" t="str">
        <f>IF(NOT(ISBLANK(Attendance!A112)),Attendance!A112,"")</f>
        <v/>
      </c>
      <c r="B111" s="142" t="str">
        <f>IF(NOT(ISBLANK(Attendance!B112)),Attendance!B112,"")</f>
        <v/>
      </c>
      <c r="C111" s="143"/>
      <c r="E111" s="198"/>
      <c r="F111" s="198"/>
      <c r="G111" s="203"/>
      <c r="H111" s="198"/>
      <c r="I111" s="198"/>
      <c r="J111" s="203"/>
      <c r="K111" s="101"/>
      <c r="L111" s="101"/>
      <c r="M111" s="144"/>
      <c r="N111" s="101"/>
      <c r="O111" s="101"/>
      <c r="P111" s="144"/>
      <c r="Q111" s="101"/>
      <c r="R111" s="101"/>
      <c r="S111" s="144"/>
      <c r="T111" s="101"/>
      <c r="U111" s="101"/>
      <c r="V111" s="144"/>
      <c r="W111" s="101"/>
      <c r="X111" s="101"/>
      <c r="Y111" s="144"/>
      <c r="Z111" s="101"/>
      <c r="AA111" s="101"/>
      <c r="AB111" s="144"/>
      <c r="AC111" s="101"/>
      <c r="AD111" s="101"/>
      <c r="AE111" s="144"/>
      <c r="AF111" s="101"/>
      <c r="AG111" s="101"/>
      <c r="AH111" s="144"/>
      <c r="AI111" s="101"/>
      <c r="AJ111" s="101"/>
      <c r="AK111" s="144"/>
      <c r="AL111" s="146">
        <f t="shared" si="18"/>
        <v>0</v>
      </c>
      <c r="AM111" s="147">
        <f t="shared" si="19"/>
        <v>0</v>
      </c>
      <c r="AN111" s="148">
        <f t="shared" si="14"/>
        <v>0</v>
      </c>
      <c r="AO111" s="19">
        <f t="shared" si="20"/>
        <v>0</v>
      </c>
      <c r="AP111" s="11"/>
      <c r="AQ111" s="149">
        <f>(AR111*GPS!$D$3)+(AS111*GPS!$E$3)+(AT111*GPS!$F$3)+(AU111*GPS!$G$3)+(AV111*GPS!$H$3)+(AW111*GPS!$I$3)+(AX111*GPS!$J$3)+(AY111*GPS!$K$3)+(AZ111*GPS!$L$3)+(BA111*GPS!$M$3)+(BB111*GPS!$N$3)+(BC111*GPS!$O$3)+(BD111*GPS!$P$3)+(BE111*GPS!$Q$3)+(BF111*GPS!$R$3)+(BG111*GPS!$S$3)+(BH111*GPS!$T$3)+(BI111*GPS!$U$3)</f>
        <v>0</v>
      </c>
      <c r="AR111" s="150">
        <f t="shared" si="21"/>
        <v>0</v>
      </c>
      <c r="AS111" s="150">
        <f t="shared" si="22"/>
        <v>0</v>
      </c>
      <c r="AT111" s="78"/>
      <c r="AU111" s="78"/>
      <c r="AV111" s="78"/>
      <c r="AW111" s="78"/>
      <c r="AX111" s="78"/>
      <c r="AY111" s="78"/>
      <c r="AZ111" s="78"/>
      <c r="BA111" s="78"/>
      <c r="BB111" s="78"/>
      <c r="BC111" s="78"/>
      <c r="BD111" s="78"/>
      <c r="BE111" s="78"/>
      <c r="BF111" s="79"/>
      <c r="BG111" s="79"/>
      <c r="BH111" s="79"/>
      <c r="BI111" s="79"/>
      <c r="BJ111" s="156"/>
      <c r="BK111" s="158"/>
      <c r="BL111" s="153"/>
    </row>
    <row r="112" spans="1:64" x14ac:dyDescent="0.15">
      <c r="A112" s="142" t="str">
        <f>IF(NOT(ISBLANK(Attendance!A113)),Attendance!A113,"")</f>
        <v/>
      </c>
      <c r="B112" s="142" t="str">
        <f>IF(NOT(ISBLANK(Attendance!B113)),Attendance!B113,"")</f>
        <v/>
      </c>
      <c r="C112" s="143"/>
      <c r="E112" s="198"/>
      <c r="F112" s="198"/>
      <c r="G112" s="203"/>
      <c r="H112" s="198"/>
      <c r="I112" s="198"/>
      <c r="J112" s="203"/>
      <c r="K112" s="101"/>
      <c r="L112" s="101"/>
      <c r="M112" s="144"/>
      <c r="N112" s="101"/>
      <c r="O112" s="101"/>
      <c r="P112" s="144"/>
      <c r="Q112" s="101"/>
      <c r="R112" s="101"/>
      <c r="S112" s="144"/>
      <c r="T112" s="101"/>
      <c r="U112" s="101"/>
      <c r="V112" s="144"/>
      <c r="W112" s="101"/>
      <c r="X112" s="101"/>
      <c r="Y112" s="144"/>
      <c r="Z112" s="101"/>
      <c r="AA112" s="101"/>
      <c r="AB112" s="144"/>
      <c r="AC112" s="101"/>
      <c r="AD112" s="101"/>
      <c r="AE112" s="144"/>
      <c r="AF112" s="101"/>
      <c r="AG112" s="101"/>
      <c r="AH112" s="144"/>
      <c r="AI112" s="101"/>
      <c r="AJ112" s="101"/>
      <c r="AK112" s="144"/>
      <c r="AL112" s="146">
        <f t="shared" si="18"/>
        <v>0</v>
      </c>
      <c r="AM112" s="147">
        <f t="shared" si="19"/>
        <v>0</v>
      </c>
      <c r="AN112" s="148">
        <f t="shared" si="14"/>
        <v>0</v>
      </c>
      <c r="AO112" s="19">
        <f t="shared" si="20"/>
        <v>0</v>
      </c>
      <c r="AP112" s="11"/>
      <c r="AQ112" s="149">
        <f>(AR112*GPS!$D$3)+(AS112*GPS!$E$3)+(AT112*GPS!$F$3)+(AU112*GPS!$G$3)+(AV112*GPS!$H$3)+(AW112*GPS!$I$3)+(AX112*GPS!$J$3)+(AY112*GPS!$K$3)+(AZ112*GPS!$L$3)+(BA112*GPS!$M$3)+(BB112*GPS!$N$3)+(BC112*GPS!$O$3)+(BD112*GPS!$P$3)+(BE112*GPS!$Q$3)+(BF112*GPS!$R$3)+(BG112*GPS!$S$3)+(BH112*GPS!$T$3)+(BI112*GPS!$U$3)</f>
        <v>0</v>
      </c>
      <c r="AR112" s="150">
        <f t="shared" si="21"/>
        <v>0</v>
      </c>
      <c r="AS112" s="150">
        <f t="shared" si="22"/>
        <v>0</v>
      </c>
      <c r="AT112" s="78"/>
      <c r="AU112" s="78"/>
      <c r="AV112" s="78"/>
      <c r="AW112" s="78"/>
      <c r="AX112" s="78"/>
      <c r="AY112" s="78"/>
      <c r="AZ112" s="78"/>
      <c r="BA112" s="78"/>
      <c r="BB112" s="78"/>
      <c r="BC112" s="78"/>
      <c r="BD112" s="78"/>
      <c r="BE112" s="78"/>
      <c r="BF112" s="79"/>
      <c r="BG112" s="79"/>
      <c r="BH112" s="79"/>
      <c r="BI112" s="79"/>
      <c r="BJ112" s="156"/>
      <c r="BK112" s="158"/>
      <c r="BL112" s="153"/>
    </row>
    <row r="113" spans="1:64" x14ac:dyDescent="0.15">
      <c r="A113" s="142" t="str">
        <f>IF(NOT(ISBLANK(Attendance!A114)),Attendance!A114,"")</f>
        <v/>
      </c>
      <c r="B113" s="142" t="str">
        <f>IF(NOT(ISBLANK(Attendance!B114)),Attendance!B114,"")</f>
        <v/>
      </c>
      <c r="C113" s="143"/>
      <c r="E113" s="198"/>
      <c r="F113" s="198"/>
      <c r="G113" s="203"/>
      <c r="H113" s="198"/>
      <c r="I113" s="198"/>
      <c r="J113" s="203"/>
      <c r="K113" s="101"/>
      <c r="L113" s="101"/>
      <c r="M113" s="144"/>
      <c r="N113" s="101"/>
      <c r="O113" s="101"/>
      <c r="P113" s="144"/>
      <c r="Q113" s="101"/>
      <c r="R113" s="101"/>
      <c r="S113" s="144"/>
      <c r="T113" s="101"/>
      <c r="U113" s="101"/>
      <c r="V113" s="144"/>
      <c r="W113" s="101"/>
      <c r="X113" s="101"/>
      <c r="Y113" s="144"/>
      <c r="Z113" s="101"/>
      <c r="AA113" s="101"/>
      <c r="AB113" s="144"/>
      <c r="AC113" s="101"/>
      <c r="AD113" s="101"/>
      <c r="AE113" s="144"/>
      <c r="AF113" s="101"/>
      <c r="AG113" s="101"/>
      <c r="AH113" s="144"/>
      <c r="AI113" s="101"/>
      <c r="AJ113" s="101"/>
      <c r="AK113" s="144"/>
      <c r="AL113" s="146">
        <f t="shared" si="18"/>
        <v>0</v>
      </c>
      <c r="AM113" s="147">
        <f t="shared" si="19"/>
        <v>0</v>
      </c>
      <c r="AN113" s="148">
        <f t="shared" si="14"/>
        <v>0</v>
      </c>
      <c r="AO113" s="19">
        <f t="shared" si="20"/>
        <v>0</v>
      </c>
      <c r="AP113" s="11"/>
      <c r="AQ113" s="149">
        <f>(AR113*GPS!$D$3)+(AS113*GPS!$E$3)+(AT113*GPS!$F$3)+(AU113*GPS!$G$3)+(AV113*GPS!$H$3)+(AW113*GPS!$I$3)+(AX113*GPS!$J$3)+(AY113*GPS!$K$3)+(AZ113*GPS!$L$3)+(BA113*GPS!$M$3)+(BB113*GPS!$N$3)+(BC113*GPS!$O$3)+(BD113*GPS!$P$3)+(BE113*GPS!$Q$3)+(BF113*GPS!$R$3)+(BG113*GPS!$S$3)+(BH113*GPS!$T$3)+(BI113*GPS!$U$3)</f>
        <v>0</v>
      </c>
      <c r="AR113" s="150">
        <f t="shared" si="21"/>
        <v>0</v>
      </c>
      <c r="AS113" s="150">
        <f t="shared" si="22"/>
        <v>0</v>
      </c>
      <c r="AT113" s="78"/>
      <c r="AU113" s="78"/>
      <c r="AV113" s="78"/>
      <c r="AW113" s="78"/>
      <c r="AX113" s="78"/>
      <c r="AY113" s="78"/>
      <c r="AZ113" s="78"/>
      <c r="BA113" s="78"/>
      <c r="BB113" s="78"/>
      <c r="BC113" s="78"/>
      <c r="BD113" s="78"/>
      <c r="BE113" s="78"/>
      <c r="BF113" s="79"/>
      <c r="BG113" s="79"/>
      <c r="BH113" s="79"/>
      <c r="BI113" s="79"/>
      <c r="BJ113" s="156"/>
      <c r="BK113" s="158"/>
      <c r="BL113" s="153"/>
    </row>
    <row r="114" spans="1:64" x14ac:dyDescent="0.15">
      <c r="A114" s="142" t="str">
        <f>IF(NOT(ISBLANK(Attendance!A115)),Attendance!A115,"")</f>
        <v/>
      </c>
      <c r="B114" s="142" t="str">
        <f>IF(NOT(ISBLANK(Attendance!B115)),Attendance!B115,"")</f>
        <v/>
      </c>
      <c r="C114" s="143"/>
      <c r="E114" s="198"/>
      <c r="F114" s="198"/>
      <c r="G114" s="203"/>
      <c r="H114" s="198"/>
      <c r="I114" s="198"/>
      <c r="J114" s="203"/>
      <c r="K114" s="101"/>
      <c r="L114" s="101"/>
      <c r="M114" s="144"/>
      <c r="N114" s="101"/>
      <c r="O114" s="101"/>
      <c r="P114" s="144"/>
      <c r="Q114" s="101"/>
      <c r="R114" s="101"/>
      <c r="S114" s="144"/>
      <c r="T114" s="101"/>
      <c r="U114" s="101"/>
      <c r="V114" s="144"/>
      <c r="W114" s="101"/>
      <c r="X114" s="101"/>
      <c r="Y114" s="144"/>
      <c r="Z114" s="101"/>
      <c r="AA114" s="101"/>
      <c r="AB114" s="144"/>
      <c r="AC114" s="101"/>
      <c r="AD114" s="101"/>
      <c r="AE114" s="144"/>
      <c r="AF114" s="101"/>
      <c r="AG114" s="101"/>
      <c r="AH114" s="144"/>
      <c r="AI114" s="101"/>
      <c r="AJ114" s="101"/>
      <c r="AK114" s="144"/>
      <c r="AL114" s="146">
        <f t="shared" si="18"/>
        <v>0</v>
      </c>
      <c r="AM114" s="147">
        <f t="shared" si="19"/>
        <v>0</v>
      </c>
      <c r="AN114" s="148">
        <f t="shared" si="14"/>
        <v>0</v>
      </c>
      <c r="AO114" s="19">
        <f t="shared" si="20"/>
        <v>0</v>
      </c>
      <c r="AP114" s="11"/>
      <c r="AQ114" s="149">
        <f>(AR114*GPS!$D$3)+(AS114*GPS!$E$3)+(AT114*GPS!$F$3)+(AU114*GPS!$G$3)+(AV114*GPS!$H$3)+(AW114*GPS!$I$3)+(AX114*GPS!$J$3)+(AY114*GPS!$K$3)+(AZ114*GPS!$L$3)+(BA114*GPS!$M$3)+(BB114*GPS!$N$3)+(BC114*GPS!$O$3)+(BD114*GPS!$P$3)+(BE114*GPS!$Q$3)+(BF114*GPS!$R$3)+(BG114*GPS!$S$3)+(BH114*GPS!$T$3)+(BI114*GPS!$U$3)</f>
        <v>0</v>
      </c>
      <c r="AR114" s="150">
        <f t="shared" si="21"/>
        <v>0</v>
      </c>
      <c r="AS114" s="150">
        <f t="shared" si="22"/>
        <v>0</v>
      </c>
      <c r="AT114" s="78"/>
      <c r="AU114" s="78"/>
      <c r="AV114" s="78"/>
      <c r="AW114" s="78"/>
      <c r="AX114" s="78"/>
      <c r="AY114" s="78"/>
      <c r="AZ114" s="78"/>
      <c r="BA114" s="78"/>
      <c r="BB114" s="78"/>
      <c r="BC114" s="78"/>
      <c r="BD114" s="78"/>
      <c r="BE114" s="78"/>
      <c r="BF114" s="79"/>
      <c r="BG114" s="79"/>
      <c r="BH114" s="79"/>
      <c r="BI114" s="79"/>
      <c r="BJ114" s="156"/>
      <c r="BK114" s="159"/>
    </row>
    <row r="115" spans="1:64" x14ac:dyDescent="0.15">
      <c r="A115" s="142" t="str">
        <f>IF(NOT(ISBLANK(Attendance!A116)),Attendance!A116,"")</f>
        <v/>
      </c>
      <c r="B115" s="142" t="str">
        <f>IF(NOT(ISBLANK(Attendance!B116)),Attendance!B116,"")</f>
        <v/>
      </c>
      <c r="C115" s="143"/>
      <c r="E115" s="198"/>
      <c r="F115" s="198"/>
      <c r="G115" s="203"/>
      <c r="H115" s="198"/>
      <c r="I115" s="198"/>
      <c r="J115" s="203"/>
      <c r="K115" s="101"/>
      <c r="L115" s="101"/>
      <c r="M115" s="144"/>
      <c r="N115" s="101"/>
      <c r="O115" s="101"/>
      <c r="P115" s="144"/>
      <c r="Q115" s="101"/>
      <c r="R115" s="101"/>
      <c r="S115" s="144"/>
      <c r="T115" s="101"/>
      <c r="U115" s="101"/>
      <c r="V115" s="144"/>
      <c r="W115" s="101"/>
      <c r="X115" s="101"/>
      <c r="Y115" s="144"/>
      <c r="Z115" s="101"/>
      <c r="AA115" s="101"/>
      <c r="AB115" s="144"/>
      <c r="AC115" s="101"/>
      <c r="AD115" s="101"/>
      <c r="AE115" s="144"/>
      <c r="AF115" s="101"/>
      <c r="AG115" s="101"/>
      <c r="AH115" s="144"/>
      <c r="AI115" s="101"/>
      <c r="AJ115" s="101"/>
      <c r="AK115" s="144"/>
      <c r="AL115" s="146">
        <f t="shared" si="18"/>
        <v>0</v>
      </c>
      <c r="AM115" s="147">
        <f t="shared" si="19"/>
        <v>0</v>
      </c>
      <c r="AN115" s="148">
        <f t="shared" si="14"/>
        <v>0</v>
      </c>
      <c r="AO115" s="19">
        <f t="shared" si="20"/>
        <v>0</v>
      </c>
      <c r="AP115" s="11"/>
      <c r="AQ115" s="149">
        <f>(AR115*GPS!$D$3)+(AS115*GPS!$E$3)+(AT115*GPS!$F$3)+(AU115*GPS!$G$3)+(AV115*GPS!$H$3)+(AW115*GPS!$I$3)+(AX115*GPS!$J$3)+(AY115*GPS!$K$3)+(AZ115*GPS!$L$3)+(BA115*GPS!$M$3)+(BB115*GPS!$N$3)+(BC115*GPS!$O$3)+(BD115*GPS!$P$3)+(BE115*GPS!$Q$3)+(BF115*GPS!$R$3)+(BG115*GPS!$S$3)+(BH115*GPS!$T$3)+(BI115*GPS!$U$3)</f>
        <v>0</v>
      </c>
      <c r="AR115" s="150">
        <f t="shared" si="21"/>
        <v>0</v>
      </c>
      <c r="AS115" s="150">
        <f t="shared" si="22"/>
        <v>0</v>
      </c>
      <c r="AT115" s="78"/>
      <c r="AU115" s="78"/>
      <c r="AV115" s="78"/>
      <c r="AW115" s="78"/>
      <c r="AX115" s="78"/>
      <c r="AY115" s="78"/>
      <c r="AZ115" s="78"/>
      <c r="BA115" s="78"/>
      <c r="BB115" s="78"/>
      <c r="BC115" s="78"/>
      <c r="BD115" s="78"/>
      <c r="BE115" s="78"/>
      <c r="BF115" s="79"/>
      <c r="BG115" s="79"/>
      <c r="BH115" s="79"/>
      <c r="BI115" s="79"/>
      <c r="BJ115" s="156"/>
      <c r="BK115" s="159"/>
    </row>
    <row r="116" spans="1:64" x14ac:dyDescent="0.15">
      <c r="A116" s="142" t="str">
        <f>IF(NOT(ISBLANK(Attendance!A117)),Attendance!A117,"")</f>
        <v/>
      </c>
      <c r="B116" s="142" t="str">
        <f>IF(NOT(ISBLANK(Attendance!B117)),Attendance!B117,"")</f>
        <v/>
      </c>
      <c r="C116" s="143"/>
      <c r="E116" s="198"/>
      <c r="F116" s="198"/>
      <c r="G116" s="203"/>
      <c r="H116" s="198"/>
      <c r="I116" s="198"/>
      <c r="J116" s="203"/>
      <c r="K116" s="101"/>
      <c r="L116" s="101"/>
      <c r="M116" s="144"/>
      <c r="N116" s="101"/>
      <c r="O116" s="101"/>
      <c r="P116" s="144"/>
      <c r="Q116" s="101"/>
      <c r="R116" s="101"/>
      <c r="S116" s="144"/>
      <c r="T116" s="101"/>
      <c r="U116" s="101"/>
      <c r="V116" s="144"/>
      <c r="W116" s="101"/>
      <c r="X116" s="101"/>
      <c r="Y116" s="144"/>
      <c r="Z116" s="101"/>
      <c r="AA116" s="101"/>
      <c r="AB116" s="144"/>
      <c r="AC116" s="101"/>
      <c r="AD116" s="101"/>
      <c r="AE116" s="144"/>
      <c r="AF116" s="101"/>
      <c r="AG116" s="101"/>
      <c r="AH116" s="144"/>
      <c r="AI116" s="101"/>
      <c r="AJ116" s="101"/>
      <c r="AK116" s="144"/>
      <c r="AL116" s="146">
        <f t="shared" si="18"/>
        <v>0</v>
      </c>
      <c r="AM116" s="147">
        <f t="shared" si="19"/>
        <v>0</v>
      </c>
      <c r="AN116" s="148">
        <f t="shared" si="14"/>
        <v>0</v>
      </c>
      <c r="AO116" s="19">
        <f t="shared" si="20"/>
        <v>0</v>
      </c>
      <c r="AP116" s="11"/>
      <c r="AQ116" s="149">
        <f>(AR116*GPS!$D$3)+(AS116*GPS!$E$3)+(AT116*GPS!$F$3)+(AU116*GPS!$G$3)+(AV116*GPS!$H$3)+(AW116*GPS!$I$3)+(AX116*GPS!$J$3)+(AY116*GPS!$K$3)+(AZ116*GPS!$L$3)+(BA116*GPS!$M$3)+(BB116*GPS!$N$3)+(BC116*GPS!$O$3)+(BD116*GPS!$P$3)+(BE116*GPS!$Q$3)+(BF116*GPS!$R$3)+(BG116*GPS!$S$3)+(BH116*GPS!$T$3)+(BI116*GPS!$U$3)</f>
        <v>0</v>
      </c>
      <c r="AR116" s="150">
        <f t="shared" si="21"/>
        <v>0</v>
      </c>
      <c r="AS116" s="150">
        <f t="shared" si="22"/>
        <v>0</v>
      </c>
      <c r="AT116" s="78"/>
      <c r="AU116" s="78"/>
      <c r="AV116" s="78"/>
      <c r="AW116" s="78"/>
      <c r="AX116" s="78"/>
      <c r="AY116" s="78"/>
      <c r="AZ116" s="78"/>
      <c r="BA116" s="78"/>
      <c r="BB116" s="78"/>
      <c r="BC116" s="78"/>
      <c r="BD116" s="78"/>
      <c r="BE116" s="78"/>
      <c r="BF116" s="79"/>
      <c r="BG116" s="79"/>
      <c r="BH116" s="79"/>
      <c r="BI116" s="79"/>
      <c r="BJ116" s="156"/>
      <c r="BK116" s="159"/>
    </row>
    <row r="117" spans="1:64" x14ac:dyDescent="0.15">
      <c r="A117" s="142" t="str">
        <f>IF(NOT(ISBLANK(Attendance!A118)),Attendance!A118,"")</f>
        <v/>
      </c>
      <c r="B117" s="142" t="str">
        <f>IF(NOT(ISBLANK(Attendance!B118)),Attendance!B118,"")</f>
        <v/>
      </c>
      <c r="C117" s="143"/>
      <c r="E117" s="198"/>
      <c r="F117" s="198"/>
      <c r="G117" s="203"/>
      <c r="H117" s="198"/>
      <c r="I117" s="198"/>
      <c r="J117" s="203"/>
      <c r="K117" s="101"/>
      <c r="L117" s="101"/>
      <c r="M117" s="144"/>
      <c r="N117" s="101"/>
      <c r="O117" s="101"/>
      <c r="P117" s="144"/>
      <c r="Q117" s="101"/>
      <c r="R117" s="101"/>
      <c r="S117" s="144"/>
      <c r="T117" s="101"/>
      <c r="U117" s="101"/>
      <c r="V117" s="144"/>
      <c r="W117" s="101"/>
      <c r="X117" s="101"/>
      <c r="Y117" s="144"/>
      <c r="Z117" s="101"/>
      <c r="AA117" s="101"/>
      <c r="AB117" s="144"/>
      <c r="AC117" s="101"/>
      <c r="AD117" s="101"/>
      <c r="AE117" s="144"/>
      <c r="AF117" s="101"/>
      <c r="AG117" s="101"/>
      <c r="AH117" s="144"/>
      <c r="AI117" s="101"/>
      <c r="AJ117" s="101"/>
      <c r="AK117" s="144"/>
      <c r="AL117" s="146">
        <f t="shared" si="18"/>
        <v>0</v>
      </c>
      <c r="AM117" s="147">
        <f t="shared" si="19"/>
        <v>0</v>
      </c>
      <c r="AN117" s="148">
        <f t="shared" si="14"/>
        <v>0</v>
      </c>
      <c r="AO117" s="19">
        <f t="shared" si="20"/>
        <v>0</v>
      </c>
      <c r="AP117" s="161"/>
      <c r="AQ117" s="149">
        <f>(AR117*GPS!$D$3)+(AS117*GPS!$E$3)+(AT117*GPS!$F$3)+(AU117*GPS!$G$3)+(AV117*GPS!$H$3)+(AW117*GPS!$I$3)+(AX117*GPS!$J$3)+(AY117*GPS!$K$3)+(AZ117*GPS!$L$3)+(BA117*GPS!$M$3)+(BB117*GPS!$N$3)+(BC117*GPS!$O$3)+(BD117*GPS!$P$3)+(BE117*GPS!$Q$3)+(BF117*GPS!$R$3)+(BG117*GPS!$S$3)+(BH117*GPS!$T$3)+(BI117*GPS!$U$3)</f>
        <v>0</v>
      </c>
      <c r="AR117" s="150">
        <f t="shared" si="21"/>
        <v>0</v>
      </c>
      <c r="AS117" s="150">
        <f t="shared" si="22"/>
        <v>0</v>
      </c>
      <c r="AT117" s="78"/>
      <c r="AU117" s="85"/>
      <c r="AV117" s="85"/>
      <c r="AW117" s="85"/>
      <c r="AX117" s="78"/>
      <c r="AY117" s="78"/>
      <c r="AZ117" s="85"/>
      <c r="BA117" s="85"/>
      <c r="BB117" s="85"/>
      <c r="BC117" s="85"/>
      <c r="BD117" s="78"/>
      <c r="BE117" s="85"/>
      <c r="BF117" s="79"/>
      <c r="BG117" s="79"/>
      <c r="BH117" s="79"/>
      <c r="BI117" s="79"/>
      <c r="BJ117" s="156"/>
      <c r="BK117" s="159"/>
    </row>
    <row r="118" spans="1:64" x14ac:dyDescent="0.15">
      <c r="A118" s="142" t="str">
        <f>IF(NOT(ISBLANK(Attendance!A119)),Attendance!A119,"")</f>
        <v/>
      </c>
      <c r="B118" s="142" t="str">
        <f>IF(NOT(ISBLANK(Attendance!B119)),Attendance!B119,"")</f>
        <v/>
      </c>
      <c r="C118" s="143"/>
      <c r="E118" s="198"/>
      <c r="F118" s="198"/>
      <c r="G118" s="203"/>
      <c r="H118" s="198"/>
      <c r="I118" s="198"/>
      <c r="J118" s="203"/>
      <c r="K118" s="101"/>
      <c r="L118" s="101"/>
      <c r="M118" s="144"/>
      <c r="N118" s="101"/>
      <c r="O118" s="101"/>
      <c r="P118" s="144"/>
      <c r="Q118" s="101"/>
      <c r="R118" s="101"/>
      <c r="S118" s="144"/>
      <c r="T118" s="101"/>
      <c r="U118" s="101"/>
      <c r="V118" s="144"/>
      <c r="W118" s="101"/>
      <c r="X118" s="101"/>
      <c r="Y118" s="144"/>
      <c r="Z118" s="101"/>
      <c r="AA118" s="101"/>
      <c r="AB118" s="144"/>
      <c r="AC118" s="101"/>
      <c r="AD118" s="101"/>
      <c r="AE118" s="144"/>
      <c r="AF118" s="101"/>
      <c r="AG118" s="101"/>
      <c r="AH118" s="144"/>
      <c r="AI118" s="101"/>
      <c r="AJ118" s="101"/>
      <c r="AK118" s="144"/>
      <c r="AL118" s="146">
        <f t="shared" si="18"/>
        <v>0</v>
      </c>
      <c r="AM118" s="147">
        <f t="shared" si="19"/>
        <v>0</v>
      </c>
      <c r="AN118" s="148">
        <f t="shared" si="14"/>
        <v>0</v>
      </c>
      <c r="AO118" s="19">
        <f t="shared" si="20"/>
        <v>0</v>
      </c>
      <c r="AP118" s="161"/>
      <c r="AQ118" s="149">
        <f>(AR118*GPS!$D$3)+(AS118*GPS!$E$3)+(AT118*GPS!$F$3)+(AU118*GPS!$G$3)+(AV118*GPS!$H$3)+(AW118*GPS!$I$3)+(AX118*GPS!$J$3)+(AY118*GPS!$K$3)+(AZ118*GPS!$L$3)+(BA118*GPS!$M$3)+(BB118*GPS!$N$3)+(BC118*GPS!$O$3)+(BD118*GPS!$P$3)+(BE118*GPS!$Q$3)+(BF118*GPS!$R$3)+(BG118*GPS!$S$3)+(BH118*GPS!$T$3)+(BI118*GPS!$U$3)</f>
        <v>0</v>
      </c>
      <c r="AR118" s="150">
        <f t="shared" si="21"/>
        <v>0</v>
      </c>
      <c r="AS118" s="150">
        <f t="shared" si="22"/>
        <v>0</v>
      </c>
      <c r="AT118" s="78"/>
      <c r="AU118" s="85"/>
      <c r="AV118" s="85"/>
      <c r="AW118" s="85"/>
      <c r="AX118" s="78"/>
      <c r="AY118" s="78"/>
      <c r="AZ118" s="85"/>
      <c r="BA118" s="85"/>
      <c r="BB118" s="85"/>
      <c r="BC118" s="85"/>
      <c r="BD118" s="78"/>
      <c r="BE118" s="85"/>
      <c r="BF118" s="79"/>
      <c r="BG118" s="79"/>
      <c r="BH118" s="79"/>
      <c r="BI118" s="79"/>
      <c r="BJ118" s="156"/>
      <c r="BK118" s="159"/>
    </row>
    <row r="119" spans="1:64" x14ac:dyDescent="0.15">
      <c r="A119" s="142" t="str">
        <f>IF(NOT(ISBLANK(Attendance!A120)),Attendance!A120,"")</f>
        <v/>
      </c>
      <c r="B119" s="142" t="str">
        <f>IF(NOT(ISBLANK(Attendance!B120)),Attendance!B120,"")</f>
        <v/>
      </c>
      <c r="C119" s="143"/>
      <c r="E119" s="198"/>
      <c r="F119" s="198"/>
      <c r="G119" s="203"/>
      <c r="H119" s="198"/>
      <c r="I119" s="198"/>
      <c r="J119" s="203"/>
      <c r="K119" s="101"/>
      <c r="L119" s="101"/>
      <c r="M119" s="144"/>
      <c r="N119" s="101"/>
      <c r="O119" s="101"/>
      <c r="P119" s="144"/>
      <c r="Q119" s="101"/>
      <c r="R119" s="101"/>
      <c r="S119" s="144"/>
      <c r="T119" s="101"/>
      <c r="U119" s="101"/>
      <c r="V119" s="144"/>
      <c r="W119" s="101"/>
      <c r="X119" s="101"/>
      <c r="Y119" s="144"/>
      <c r="Z119" s="101"/>
      <c r="AA119" s="101"/>
      <c r="AB119" s="144"/>
      <c r="AC119" s="101"/>
      <c r="AD119" s="101"/>
      <c r="AE119" s="144"/>
      <c r="AF119" s="101"/>
      <c r="AG119" s="101"/>
      <c r="AH119" s="144"/>
      <c r="AI119" s="101"/>
      <c r="AJ119" s="101"/>
      <c r="AK119" s="144"/>
      <c r="AL119" s="146">
        <f t="shared" si="18"/>
        <v>0</v>
      </c>
      <c r="AM119" s="147">
        <f t="shared" si="19"/>
        <v>0</v>
      </c>
      <c r="AN119" s="148">
        <f t="shared" si="14"/>
        <v>0</v>
      </c>
      <c r="AO119" s="19">
        <f t="shared" si="20"/>
        <v>0</v>
      </c>
      <c r="AP119" s="161"/>
      <c r="AQ119" s="149">
        <f>(AR119*GPS!$D$3)+(AS119*GPS!$E$3)+(AT119*GPS!$F$3)+(AU119*GPS!$G$3)+(AV119*GPS!$H$3)+(AW119*GPS!$I$3)+(AX119*GPS!$J$3)+(AY119*GPS!$K$3)+(AZ119*GPS!$L$3)+(BA119*GPS!$M$3)+(BB119*GPS!$N$3)+(BC119*GPS!$O$3)+(BD119*GPS!$P$3)+(BE119*GPS!$Q$3)+(BF119*GPS!$R$3)+(BG119*GPS!$S$3)+(BH119*GPS!$T$3)+(BI119*GPS!$U$3)</f>
        <v>0</v>
      </c>
      <c r="AR119" s="150">
        <f t="shared" si="21"/>
        <v>0</v>
      </c>
      <c r="AS119" s="150">
        <f t="shared" si="22"/>
        <v>0</v>
      </c>
      <c r="AT119" s="78"/>
      <c r="AU119" s="85"/>
      <c r="AV119" s="85"/>
      <c r="AW119" s="85"/>
      <c r="AX119" s="78"/>
      <c r="AY119" s="78"/>
      <c r="AZ119" s="85"/>
      <c r="BA119" s="85"/>
      <c r="BB119" s="85"/>
      <c r="BC119" s="85"/>
      <c r="BD119" s="78"/>
      <c r="BE119" s="85"/>
      <c r="BF119" s="79"/>
      <c r="BG119" s="79"/>
      <c r="BH119" s="79"/>
      <c r="BI119" s="79"/>
      <c r="BJ119" s="156"/>
      <c r="BK119" s="159"/>
    </row>
    <row r="120" spans="1:64" x14ac:dyDescent="0.15">
      <c r="A120" s="142" t="str">
        <f>IF(NOT(ISBLANK(Attendance!A121)),Attendance!A121,"")</f>
        <v/>
      </c>
      <c r="B120" s="142" t="str">
        <f>IF(NOT(ISBLANK(Attendance!B121)),Attendance!B121,"")</f>
        <v/>
      </c>
      <c r="C120" s="143"/>
      <c r="E120" s="198"/>
      <c r="F120" s="198"/>
      <c r="G120" s="203"/>
      <c r="H120" s="198"/>
      <c r="I120" s="198"/>
      <c r="J120" s="203"/>
      <c r="K120" s="101"/>
      <c r="L120" s="101"/>
      <c r="M120" s="144"/>
      <c r="N120" s="101"/>
      <c r="O120" s="101"/>
      <c r="P120" s="144"/>
      <c r="Q120" s="101"/>
      <c r="R120" s="101"/>
      <c r="S120" s="144"/>
      <c r="T120" s="101"/>
      <c r="U120" s="101"/>
      <c r="V120" s="144"/>
      <c r="W120" s="101"/>
      <c r="X120" s="101"/>
      <c r="Y120" s="144"/>
      <c r="Z120" s="101"/>
      <c r="AA120" s="101"/>
      <c r="AB120" s="144"/>
      <c r="AC120" s="101"/>
      <c r="AD120" s="101"/>
      <c r="AE120" s="144"/>
      <c r="AF120" s="101"/>
      <c r="AG120" s="101"/>
      <c r="AH120" s="144"/>
      <c r="AI120" s="101"/>
      <c r="AJ120" s="101"/>
      <c r="AK120" s="144"/>
      <c r="AL120" s="146">
        <f t="shared" si="18"/>
        <v>0</v>
      </c>
      <c r="AM120" s="147">
        <f t="shared" si="19"/>
        <v>0</v>
      </c>
      <c r="AN120" s="148">
        <f t="shared" si="14"/>
        <v>0</v>
      </c>
      <c r="AO120" s="19">
        <f t="shared" si="20"/>
        <v>0</v>
      </c>
      <c r="AP120" s="161"/>
      <c r="AQ120" s="149">
        <f>(AR120*GPS!$D$3)+(AS120*GPS!$E$3)+(AT120*GPS!$F$3)+(AU120*GPS!$G$3)+(AV120*GPS!$H$3)+(AW120*GPS!$I$3)+(AX120*GPS!$J$3)+(AY120*GPS!$K$3)+(AZ120*GPS!$L$3)+(BA120*GPS!$M$3)+(BB120*GPS!$N$3)+(BC120*GPS!$O$3)+(BD120*GPS!$P$3)+(BE120*GPS!$Q$3)+(BF120*GPS!$R$3)+(BG120*GPS!$S$3)+(BH120*GPS!$T$3)+(BI120*GPS!$U$3)</f>
        <v>0</v>
      </c>
      <c r="AR120" s="150">
        <f t="shared" si="21"/>
        <v>0</v>
      </c>
      <c r="AS120" s="150">
        <f t="shared" si="22"/>
        <v>0</v>
      </c>
      <c r="AT120" s="78"/>
      <c r="AU120" s="85"/>
      <c r="AV120" s="85"/>
      <c r="AW120" s="85"/>
      <c r="AX120" s="78"/>
      <c r="AY120" s="78"/>
      <c r="AZ120" s="85"/>
      <c r="BA120" s="85"/>
      <c r="BB120" s="85"/>
      <c r="BC120" s="85"/>
      <c r="BD120" s="78"/>
      <c r="BE120" s="85"/>
      <c r="BF120" s="79"/>
      <c r="BG120" s="79"/>
      <c r="BH120" s="79"/>
      <c r="BI120" s="79"/>
      <c r="BJ120" s="156"/>
      <c r="BK120" s="159"/>
    </row>
    <row r="121" spans="1:64" x14ac:dyDescent="0.15">
      <c r="A121" s="142" t="str">
        <f>IF(NOT(ISBLANK(Attendance!A122)),Attendance!A122,"")</f>
        <v/>
      </c>
      <c r="B121" s="142" t="str">
        <f>IF(NOT(ISBLANK(Attendance!B122)),Attendance!B122,"")</f>
        <v/>
      </c>
      <c r="C121" s="143"/>
      <c r="E121" s="198"/>
      <c r="F121" s="198"/>
      <c r="G121" s="203"/>
      <c r="H121" s="198"/>
      <c r="I121" s="198"/>
      <c r="J121" s="203"/>
      <c r="K121" s="101"/>
      <c r="L121" s="101"/>
      <c r="M121" s="144"/>
      <c r="N121" s="101"/>
      <c r="O121" s="101"/>
      <c r="P121" s="144"/>
      <c r="Q121" s="101"/>
      <c r="R121" s="101"/>
      <c r="S121" s="144"/>
      <c r="T121" s="101"/>
      <c r="U121" s="101"/>
      <c r="V121" s="144"/>
      <c r="W121" s="101"/>
      <c r="X121" s="101"/>
      <c r="Y121" s="144"/>
      <c r="Z121" s="101"/>
      <c r="AA121" s="101"/>
      <c r="AB121" s="144"/>
      <c r="AC121" s="101"/>
      <c r="AD121" s="101"/>
      <c r="AE121" s="144"/>
      <c r="AF121" s="101"/>
      <c r="AG121" s="101"/>
      <c r="AH121" s="144"/>
      <c r="AI121" s="101"/>
      <c r="AJ121" s="101"/>
      <c r="AK121" s="144"/>
      <c r="AL121" s="146">
        <f t="shared" si="18"/>
        <v>0</v>
      </c>
      <c r="AM121" s="147">
        <f t="shared" si="19"/>
        <v>0</v>
      </c>
      <c r="AN121" s="148">
        <f t="shared" si="14"/>
        <v>0</v>
      </c>
      <c r="AO121" s="19">
        <f t="shared" si="20"/>
        <v>0</v>
      </c>
      <c r="AP121" s="161"/>
      <c r="AQ121" s="149">
        <f>(AR121*GPS!$D$3)+(AS121*GPS!$E$3)+(AT121*GPS!$F$3)+(AU121*GPS!$G$3)+(AV121*GPS!$H$3)+(AW121*GPS!$I$3)+(AX121*GPS!$J$3)+(AY121*GPS!$K$3)+(AZ121*GPS!$L$3)+(BA121*GPS!$M$3)+(BB121*GPS!$N$3)+(BC121*GPS!$O$3)+(BD121*GPS!$P$3)+(BE121*GPS!$Q$3)+(BF121*GPS!$R$3)+(BG121*GPS!$S$3)+(BH121*GPS!$T$3)+(BI121*GPS!$U$3)</f>
        <v>0</v>
      </c>
      <c r="AR121" s="150">
        <f t="shared" si="21"/>
        <v>0</v>
      </c>
      <c r="AS121" s="150">
        <f t="shared" si="22"/>
        <v>0</v>
      </c>
      <c r="AT121" s="78"/>
      <c r="AU121" s="85"/>
      <c r="AV121" s="85"/>
      <c r="AW121" s="85"/>
      <c r="AX121" s="78"/>
      <c r="AY121" s="78"/>
      <c r="AZ121" s="85"/>
      <c r="BA121" s="85"/>
      <c r="BB121" s="85"/>
      <c r="BC121" s="85"/>
      <c r="BD121" s="78"/>
      <c r="BE121" s="85"/>
      <c r="BF121" s="79"/>
      <c r="BG121" s="79"/>
      <c r="BH121" s="79"/>
      <c r="BI121" s="79"/>
      <c r="BJ121" s="156"/>
      <c r="BK121" s="159"/>
    </row>
    <row r="122" spans="1:64" x14ac:dyDescent="0.15">
      <c r="A122" s="142" t="str">
        <f>IF(NOT(ISBLANK(Attendance!A123)),Attendance!A123,"")</f>
        <v/>
      </c>
      <c r="B122" s="142" t="str">
        <f>IF(NOT(ISBLANK(Attendance!B123)),Attendance!B123,"")</f>
        <v/>
      </c>
      <c r="C122" s="143"/>
      <c r="E122" s="198"/>
      <c r="F122" s="198"/>
      <c r="G122" s="203"/>
      <c r="H122" s="198"/>
      <c r="I122" s="198"/>
      <c r="J122" s="203"/>
      <c r="K122" s="101"/>
      <c r="L122" s="101"/>
      <c r="M122" s="144"/>
      <c r="N122" s="101"/>
      <c r="O122" s="101"/>
      <c r="P122" s="144"/>
      <c r="Q122" s="101"/>
      <c r="R122" s="101"/>
      <c r="S122" s="144"/>
      <c r="T122" s="101"/>
      <c r="U122" s="101"/>
      <c r="V122" s="144"/>
      <c r="W122" s="101"/>
      <c r="X122" s="101"/>
      <c r="Y122" s="144"/>
      <c r="Z122" s="101"/>
      <c r="AA122" s="101"/>
      <c r="AB122" s="144"/>
      <c r="AC122" s="101"/>
      <c r="AD122" s="101"/>
      <c r="AE122" s="144"/>
      <c r="AF122" s="101"/>
      <c r="AG122" s="101"/>
      <c r="AH122" s="144"/>
      <c r="AI122" s="101"/>
      <c r="AJ122" s="101"/>
      <c r="AK122" s="144"/>
      <c r="AL122" s="146">
        <f t="shared" si="18"/>
        <v>0</v>
      </c>
      <c r="AM122" s="147">
        <f t="shared" si="19"/>
        <v>0</v>
      </c>
      <c r="AN122" s="148">
        <f t="shared" si="14"/>
        <v>0</v>
      </c>
      <c r="AO122" s="19">
        <f t="shared" si="20"/>
        <v>0</v>
      </c>
      <c r="AP122" s="161"/>
      <c r="AQ122" s="149">
        <f>(AR122*GPS!$D$3)+(AS122*GPS!$E$3)+(AT122*GPS!$F$3)+(AU122*GPS!$G$3)+(AV122*GPS!$H$3)+(AW122*GPS!$I$3)+(AX122*GPS!$J$3)+(AY122*GPS!$K$3)+(AZ122*GPS!$L$3)+(BA122*GPS!$M$3)+(BB122*GPS!$N$3)+(BC122*GPS!$O$3)+(BD122*GPS!$P$3)+(BE122*GPS!$Q$3)+(BF122*GPS!$R$3)+(BG122*GPS!$S$3)+(BH122*GPS!$T$3)+(BI122*GPS!$U$3)</f>
        <v>0</v>
      </c>
      <c r="AR122" s="150">
        <f t="shared" si="21"/>
        <v>0</v>
      </c>
      <c r="AS122" s="150">
        <f t="shared" si="22"/>
        <v>0</v>
      </c>
      <c r="AT122" s="78"/>
      <c r="AU122" s="85"/>
      <c r="AV122" s="85"/>
      <c r="AW122" s="85"/>
      <c r="AX122" s="78"/>
      <c r="AY122" s="78"/>
      <c r="AZ122" s="85"/>
      <c r="BA122" s="85"/>
      <c r="BB122" s="85"/>
      <c r="BC122" s="85"/>
      <c r="BD122" s="78"/>
      <c r="BE122" s="85"/>
      <c r="BF122" s="79"/>
      <c r="BG122" s="79"/>
      <c r="BH122" s="79"/>
      <c r="BI122" s="79"/>
      <c r="BJ122" s="156"/>
      <c r="BK122" s="159"/>
    </row>
    <row r="123" spans="1:64" x14ac:dyDescent="0.15">
      <c r="A123" s="142" t="str">
        <f>IF(NOT(ISBLANK(Attendance!A124)),Attendance!A124,"")</f>
        <v/>
      </c>
      <c r="B123" s="142" t="str">
        <f>IF(NOT(ISBLANK(Attendance!B124)),Attendance!B124,"")</f>
        <v/>
      </c>
      <c r="C123" s="143"/>
      <c r="E123" s="198"/>
      <c r="F123" s="198"/>
      <c r="G123" s="203"/>
      <c r="H123" s="198"/>
      <c r="I123" s="198"/>
      <c r="J123" s="203"/>
      <c r="K123" s="101"/>
      <c r="L123" s="101"/>
      <c r="M123" s="144"/>
      <c r="N123" s="101"/>
      <c r="O123" s="101"/>
      <c r="P123" s="144"/>
      <c r="Q123" s="101"/>
      <c r="R123" s="101"/>
      <c r="S123" s="144"/>
      <c r="T123" s="101"/>
      <c r="U123" s="101"/>
      <c r="V123" s="144"/>
      <c r="W123" s="101"/>
      <c r="X123" s="101"/>
      <c r="Y123" s="144"/>
      <c r="Z123" s="101"/>
      <c r="AA123" s="101"/>
      <c r="AB123" s="144"/>
      <c r="AC123" s="101"/>
      <c r="AD123" s="101"/>
      <c r="AE123" s="144"/>
      <c r="AF123" s="101"/>
      <c r="AG123" s="101"/>
      <c r="AH123" s="144"/>
      <c r="AI123" s="101"/>
      <c r="AJ123" s="101"/>
      <c r="AK123" s="144"/>
      <c r="AL123" s="146">
        <f t="shared" si="18"/>
        <v>0</v>
      </c>
      <c r="AM123" s="147">
        <f t="shared" si="19"/>
        <v>0</v>
      </c>
      <c r="AN123" s="148">
        <f t="shared" si="14"/>
        <v>0</v>
      </c>
      <c r="AO123" s="19">
        <f t="shared" si="20"/>
        <v>0</v>
      </c>
      <c r="AP123" s="161"/>
      <c r="AQ123" s="149">
        <f>(AR123*GPS!$D$3)+(AS123*GPS!$E$3)+(AT123*GPS!$F$3)+(AU123*GPS!$G$3)+(AV123*GPS!$H$3)+(AW123*GPS!$I$3)+(AX123*GPS!$J$3)+(AY123*GPS!$K$3)+(AZ123*GPS!$L$3)+(BA123*GPS!$M$3)+(BB123*GPS!$N$3)+(BC123*GPS!$O$3)+(BD123*GPS!$P$3)+(BE123*GPS!$Q$3)+(BF123*GPS!$R$3)+(BG123*GPS!$S$3)+(BH123*GPS!$T$3)+(BI123*GPS!$U$3)</f>
        <v>0</v>
      </c>
      <c r="AR123" s="150">
        <f t="shared" si="21"/>
        <v>0</v>
      </c>
      <c r="AS123" s="150">
        <f t="shared" si="22"/>
        <v>0</v>
      </c>
      <c r="AT123" s="78"/>
      <c r="AU123" s="85"/>
      <c r="AV123" s="85"/>
      <c r="AW123" s="85"/>
      <c r="AX123" s="78"/>
      <c r="AY123" s="78"/>
      <c r="AZ123" s="85"/>
      <c r="BA123" s="85"/>
      <c r="BB123" s="85"/>
      <c r="BC123" s="85"/>
      <c r="BD123" s="78"/>
      <c r="BE123" s="85"/>
      <c r="BF123" s="79"/>
      <c r="BG123" s="79"/>
      <c r="BH123" s="79"/>
      <c r="BI123" s="79"/>
      <c r="BJ123" s="156"/>
      <c r="BK123" s="159"/>
    </row>
    <row r="124" spans="1:64" x14ac:dyDescent="0.15">
      <c r="A124" s="142" t="str">
        <f>IF(NOT(ISBLANK(Attendance!A125)),Attendance!A125,"")</f>
        <v/>
      </c>
      <c r="B124" s="142" t="str">
        <f>IF(NOT(ISBLANK(Attendance!B125)),Attendance!B125,"")</f>
        <v/>
      </c>
      <c r="C124" s="143"/>
      <c r="E124" s="198"/>
      <c r="F124" s="198"/>
      <c r="G124" s="203"/>
      <c r="H124" s="198"/>
      <c r="I124" s="198"/>
      <c r="J124" s="203"/>
      <c r="K124" s="101"/>
      <c r="L124" s="101"/>
      <c r="M124" s="144"/>
      <c r="N124" s="101"/>
      <c r="O124" s="101"/>
      <c r="P124" s="144"/>
      <c r="Q124" s="101"/>
      <c r="R124" s="101"/>
      <c r="S124" s="144"/>
      <c r="T124" s="101"/>
      <c r="U124" s="101"/>
      <c r="V124" s="144"/>
      <c r="W124" s="101"/>
      <c r="X124" s="101"/>
      <c r="Y124" s="144"/>
      <c r="Z124" s="101"/>
      <c r="AA124" s="101"/>
      <c r="AB124" s="144"/>
      <c r="AC124" s="101"/>
      <c r="AD124" s="101"/>
      <c r="AE124" s="144"/>
      <c r="AF124" s="101"/>
      <c r="AG124" s="101"/>
      <c r="AH124" s="144"/>
      <c r="AI124" s="101"/>
      <c r="AJ124" s="101"/>
      <c r="AK124" s="144"/>
      <c r="AL124" s="146">
        <f t="shared" si="18"/>
        <v>0</v>
      </c>
      <c r="AM124" s="147">
        <f t="shared" si="19"/>
        <v>0</v>
      </c>
      <c r="AN124" s="148">
        <f t="shared" si="14"/>
        <v>0</v>
      </c>
      <c r="AO124" s="19">
        <f t="shared" si="20"/>
        <v>0</v>
      </c>
      <c r="AP124" s="161"/>
      <c r="AQ124" s="149">
        <f>(AR124*GPS!$D$3)+(AS124*GPS!$E$3)+(AT124*GPS!$F$3)+(AU124*GPS!$G$3)+(AV124*GPS!$H$3)+(AW124*GPS!$I$3)+(AX124*GPS!$J$3)+(AY124*GPS!$K$3)+(AZ124*GPS!$L$3)+(BA124*GPS!$M$3)+(BB124*GPS!$N$3)+(BC124*GPS!$O$3)+(BD124*GPS!$P$3)+(BE124*GPS!$Q$3)+(BF124*GPS!$R$3)+(BG124*GPS!$S$3)+(BH124*GPS!$T$3)+(BI124*GPS!$U$3)</f>
        <v>0</v>
      </c>
      <c r="AR124" s="150">
        <f t="shared" si="21"/>
        <v>0</v>
      </c>
      <c r="AS124" s="150">
        <f t="shared" si="22"/>
        <v>0</v>
      </c>
      <c r="AT124" s="78"/>
      <c r="AU124" s="85"/>
      <c r="AV124" s="85"/>
      <c r="AW124" s="85"/>
      <c r="AX124" s="78"/>
      <c r="AY124" s="78"/>
      <c r="AZ124" s="85"/>
      <c r="BA124" s="85"/>
      <c r="BB124" s="85"/>
      <c r="BC124" s="85"/>
      <c r="BD124" s="78"/>
      <c r="BE124" s="85"/>
      <c r="BF124" s="79"/>
      <c r="BG124" s="79"/>
      <c r="BH124" s="79"/>
      <c r="BI124" s="79"/>
      <c r="BJ124" s="156"/>
      <c r="BK124" s="159"/>
    </row>
    <row r="125" spans="1:64" x14ac:dyDescent="0.15">
      <c r="A125" s="142" t="str">
        <f>IF(NOT(ISBLANK(Attendance!A126)),Attendance!A126,"")</f>
        <v/>
      </c>
      <c r="B125" s="142" t="str">
        <f>IF(NOT(ISBLANK(Attendance!B126)),Attendance!B126,"")</f>
        <v/>
      </c>
      <c r="C125" s="143"/>
      <c r="E125" s="198"/>
      <c r="F125" s="198"/>
      <c r="G125" s="203"/>
      <c r="H125" s="198"/>
      <c r="I125" s="198"/>
      <c r="J125" s="203"/>
      <c r="K125" s="101"/>
      <c r="L125" s="101"/>
      <c r="M125" s="144"/>
      <c r="N125" s="101"/>
      <c r="O125" s="101"/>
      <c r="P125" s="144"/>
      <c r="Q125" s="101"/>
      <c r="R125" s="101"/>
      <c r="S125" s="144"/>
      <c r="T125" s="101"/>
      <c r="U125" s="101"/>
      <c r="V125" s="144"/>
      <c r="W125" s="101"/>
      <c r="X125" s="101"/>
      <c r="Y125" s="144"/>
      <c r="Z125" s="101"/>
      <c r="AA125" s="101"/>
      <c r="AB125" s="144"/>
      <c r="AC125" s="101"/>
      <c r="AD125" s="101"/>
      <c r="AE125" s="144"/>
      <c r="AF125" s="101"/>
      <c r="AG125" s="101"/>
      <c r="AH125" s="144"/>
      <c r="AI125" s="101"/>
      <c r="AJ125" s="101"/>
      <c r="AK125" s="144"/>
      <c r="AL125" s="146">
        <f t="shared" si="18"/>
        <v>0</v>
      </c>
      <c r="AM125" s="147">
        <f t="shared" si="19"/>
        <v>0</v>
      </c>
      <c r="AN125" s="148">
        <f t="shared" si="14"/>
        <v>0</v>
      </c>
      <c r="AO125" s="19">
        <f t="shared" si="20"/>
        <v>0</v>
      </c>
      <c r="AP125" s="161"/>
      <c r="AQ125" s="149">
        <f>(AR125*GPS!$D$3)+(AS125*GPS!$E$3)+(AT125*GPS!$F$3)+(AU125*GPS!$G$3)+(AV125*GPS!$H$3)+(AW125*GPS!$I$3)+(AX125*GPS!$J$3)+(AY125*GPS!$K$3)+(AZ125*GPS!$L$3)+(BA125*GPS!$M$3)+(BB125*GPS!$N$3)+(BC125*GPS!$O$3)+(BD125*GPS!$P$3)+(BE125*GPS!$Q$3)+(BF125*GPS!$R$3)+(BG125*GPS!$S$3)+(BH125*GPS!$T$3)+(BI125*GPS!$U$3)</f>
        <v>0</v>
      </c>
      <c r="AR125" s="150">
        <f t="shared" si="21"/>
        <v>0</v>
      </c>
      <c r="AS125" s="150">
        <f t="shared" si="22"/>
        <v>0</v>
      </c>
      <c r="AT125" s="78"/>
      <c r="AU125" s="85"/>
      <c r="AV125" s="85"/>
      <c r="AW125" s="85"/>
      <c r="AX125" s="78"/>
      <c r="AY125" s="78"/>
      <c r="AZ125" s="85"/>
      <c r="BA125" s="85"/>
      <c r="BB125" s="85"/>
      <c r="BC125" s="85"/>
      <c r="BD125" s="78"/>
      <c r="BE125" s="85"/>
      <c r="BF125" s="79"/>
      <c r="BG125" s="79"/>
      <c r="BH125" s="79"/>
      <c r="BI125" s="79"/>
      <c r="BJ125" s="156"/>
      <c r="BK125" s="159"/>
    </row>
    <row r="126" spans="1:64" x14ac:dyDescent="0.15">
      <c r="A126" s="142" t="str">
        <f>IF(NOT(ISBLANK(Attendance!A127)),Attendance!A127,"")</f>
        <v/>
      </c>
      <c r="B126" s="142" t="str">
        <f>IF(NOT(ISBLANK(Attendance!B127)),Attendance!B127,"")</f>
        <v/>
      </c>
      <c r="C126" s="143"/>
      <c r="E126" s="198"/>
      <c r="F126" s="198"/>
      <c r="G126" s="203"/>
      <c r="H126" s="198"/>
      <c r="I126" s="198"/>
      <c r="J126" s="203"/>
      <c r="K126" s="101"/>
      <c r="L126" s="101"/>
      <c r="M126" s="144"/>
      <c r="N126" s="101"/>
      <c r="O126" s="101"/>
      <c r="P126" s="144"/>
      <c r="Q126" s="101"/>
      <c r="R126" s="101"/>
      <c r="S126" s="144"/>
      <c r="T126" s="101"/>
      <c r="U126" s="101"/>
      <c r="V126" s="144"/>
      <c r="W126" s="101"/>
      <c r="X126" s="101"/>
      <c r="Y126" s="144"/>
      <c r="Z126" s="101"/>
      <c r="AA126" s="101"/>
      <c r="AB126" s="144"/>
      <c r="AC126" s="101"/>
      <c r="AD126" s="101"/>
      <c r="AE126" s="144"/>
      <c r="AF126" s="101"/>
      <c r="AG126" s="101"/>
      <c r="AH126" s="144"/>
      <c r="AI126" s="101"/>
      <c r="AJ126" s="101"/>
      <c r="AK126" s="144"/>
      <c r="AL126" s="146">
        <f t="shared" si="18"/>
        <v>0</v>
      </c>
      <c r="AM126" s="147">
        <f t="shared" si="19"/>
        <v>0</v>
      </c>
      <c r="AN126" s="148">
        <f t="shared" si="14"/>
        <v>0</v>
      </c>
      <c r="AO126" s="19">
        <f t="shared" si="20"/>
        <v>0</v>
      </c>
      <c r="AP126" s="161"/>
      <c r="AQ126" s="149">
        <f>(AR126*GPS!$D$3)+(AS126*GPS!$E$3)+(AT126*GPS!$F$3)+(AU126*GPS!$G$3)+(AV126*GPS!$H$3)+(AW126*GPS!$I$3)+(AX126*GPS!$J$3)+(AY126*GPS!$K$3)+(AZ126*GPS!$L$3)+(BA126*GPS!$M$3)+(BB126*GPS!$N$3)+(BC126*GPS!$O$3)+(BD126*GPS!$P$3)+(BE126*GPS!$Q$3)+(BF126*GPS!$R$3)+(BG126*GPS!$S$3)+(BH126*GPS!$T$3)+(BI126*GPS!$U$3)</f>
        <v>0</v>
      </c>
      <c r="AR126" s="150">
        <f t="shared" si="21"/>
        <v>0</v>
      </c>
      <c r="AS126" s="150">
        <f t="shared" si="22"/>
        <v>0</v>
      </c>
      <c r="AT126" s="78"/>
      <c r="AU126" s="85"/>
      <c r="AV126" s="85"/>
      <c r="AW126" s="85"/>
      <c r="AX126" s="78"/>
      <c r="AY126" s="78"/>
      <c r="AZ126" s="85"/>
      <c r="BA126" s="85"/>
      <c r="BB126" s="85"/>
      <c r="BC126" s="85"/>
      <c r="BD126" s="78"/>
      <c r="BE126" s="85"/>
      <c r="BF126" s="79"/>
      <c r="BG126" s="79"/>
      <c r="BH126" s="79"/>
      <c r="BI126" s="79"/>
      <c r="BJ126" s="156"/>
      <c r="BK126" s="159"/>
    </row>
    <row r="127" spans="1:64" x14ac:dyDescent="0.15">
      <c r="A127" s="142" t="str">
        <f>IF(NOT(ISBLANK(Attendance!A128)),Attendance!A128,"")</f>
        <v/>
      </c>
      <c r="B127" s="142" t="str">
        <f>IF(NOT(ISBLANK(Attendance!B128)),Attendance!B128,"")</f>
        <v/>
      </c>
      <c r="C127" s="143"/>
      <c r="E127" s="198"/>
      <c r="F127" s="198"/>
      <c r="G127" s="203"/>
      <c r="H127" s="198"/>
      <c r="I127" s="198"/>
      <c r="J127" s="203"/>
      <c r="K127" s="101"/>
      <c r="L127" s="101"/>
      <c r="M127" s="144"/>
      <c r="N127" s="101"/>
      <c r="O127" s="101"/>
      <c r="P127" s="144"/>
      <c r="Q127" s="101"/>
      <c r="R127" s="101"/>
      <c r="S127" s="144"/>
      <c r="T127" s="101"/>
      <c r="U127" s="101"/>
      <c r="V127" s="144"/>
      <c r="W127" s="101"/>
      <c r="X127" s="101"/>
      <c r="Y127" s="144"/>
      <c r="Z127" s="101"/>
      <c r="AA127" s="101"/>
      <c r="AB127" s="144"/>
      <c r="AC127" s="101"/>
      <c r="AD127" s="101"/>
      <c r="AE127" s="144"/>
      <c r="AF127" s="101"/>
      <c r="AG127" s="101"/>
      <c r="AH127" s="144"/>
      <c r="AI127" s="101"/>
      <c r="AJ127" s="101"/>
      <c r="AK127" s="144"/>
      <c r="AL127" s="146">
        <f t="shared" si="18"/>
        <v>0</v>
      </c>
      <c r="AM127" s="147">
        <f t="shared" si="19"/>
        <v>0</v>
      </c>
      <c r="AN127" s="148">
        <f t="shared" si="14"/>
        <v>0</v>
      </c>
      <c r="AO127" s="19">
        <f t="shared" si="20"/>
        <v>0</v>
      </c>
      <c r="AP127" s="161"/>
      <c r="AQ127" s="149">
        <f>(AR127*GPS!$D$3)+(AS127*GPS!$E$3)+(AT127*GPS!$F$3)+(AU127*GPS!$G$3)+(AV127*GPS!$H$3)+(AW127*GPS!$I$3)+(AX127*GPS!$J$3)+(AY127*GPS!$K$3)+(AZ127*GPS!$L$3)+(BA127*GPS!$M$3)+(BB127*GPS!$N$3)+(BC127*GPS!$O$3)+(BD127*GPS!$P$3)+(BE127*GPS!$Q$3)+(BF127*GPS!$R$3)+(BG127*GPS!$S$3)+(BH127*GPS!$T$3)+(BI127*GPS!$U$3)</f>
        <v>0</v>
      </c>
      <c r="AR127" s="150">
        <f t="shared" si="21"/>
        <v>0</v>
      </c>
      <c r="AS127" s="150">
        <f t="shared" si="22"/>
        <v>0</v>
      </c>
      <c r="AT127" s="78"/>
      <c r="AU127" s="85"/>
      <c r="AV127" s="85"/>
      <c r="AW127" s="85"/>
      <c r="AX127" s="78"/>
      <c r="AY127" s="78"/>
      <c r="AZ127" s="85"/>
      <c r="BA127" s="85"/>
      <c r="BB127" s="85"/>
      <c r="BC127" s="85"/>
      <c r="BD127" s="78"/>
      <c r="BE127" s="85"/>
      <c r="BF127" s="79"/>
      <c r="BG127" s="79"/>
      <c r="BH127" s="79"/>
      <c r="BI127" s="79"/>
      <c r="BJ127" s="156"/>
      <c r="BK127" s="159"/>
    </row>
    <row r="128" spans="1:64" x14ac:dyDescent="0.15">
      <c r="A128" s="142" t="str">
        <f>IF(NOT(ISBLANK(Attendance!A129)),Attendance!A129,"")</f>
        <v/>
      </c>
      <c r="B128" s="142" t="str">
        <f>IF(NOT(ISBLANK(Attendance!B129)),Attendance!B129,"")</f>
        <v/>
      </c>
      <c r="C128" s="143"/>
      <c r="E128" s="198"/>
      <c r="F128" s="198"/>
      <c r="G128" s="203"/>
      <c r="H128" s="198"/>
      <c r="I128" s="198"/>
      <c r="J128" s="203"/>
      <c r="K128" s="101"/>
      <c r="L128" s="101"/>
      <c r="M128" s="144"/>
      <c r="N128" s="101"/>
      <c r="O128" s="101"/>
      <c r="P128" s="144"/>
      <c r="Q128" s="101"/>
      <c r="R128" s="101"/>
      <c r="S128" s="144"/>
      <c r="T128" s="101"/>
      <c r="U128" s="101"/>
      <c r="V128" s="144"/>
      <c r="W128" s="101"/>
      <c r="X128" s="101"/>
      <c r="Y128" s="144"/>
      <c r="Z128" s="101"/>
      <c r="AA128" s="101"/>
      <c r="AB128" s="144"/>
      <c r="AC128" s="101"/>
      <c r="AD128" s="101"/>
      <c r="AE128" s="144"/>
      <c r="AF128" s="101"/>
      <c r="AG128" s="101"/>
      <c r="AH128" s="144"/>
      <c r="AI128" s="101"/>
      <c r="AJ128" s="101"/>
      <c r="AK128" s="144"/>
      <c r="AL128" s="146">
        <f t="shared" si="18"/>
        <v>0</v>
      </c>
      <c r="AM128" s="147">
        <f t="shared" si="19"/>
        <v>0</v>
      </c>
      <c r="AN128" s="148">
        <f t="shared" si="14"/>
        <v>0</v>
      </c>
      <c r="AO128" s="19">
        <f t="shared" si="20"/>
        <v>0</v>
      </c>
      <c r="AP128" s="161"/>
      <c r="AQ128" s="149">
        <f>(AR128*GPS!$D$3)+(AS128*GPS!$E$3)+(AT128*GPS!$F$3)+(AU128*GPS!$G$3)+(AV128*GPS!$H$3)+(AW128*GPS!$I$3)+(AX128*GPS!$J$3)+(AY128*GPS!$K$3)+(AZ128*GPS!$L$3)+(BA128*GPS!$M$3)+(BB128*GPS!$N$3)+(BC128*GPS!$O$3)+(BD128*GPS!$P$3)+(BE128*GPS!$Q$3)+(BF128*GPS!$R$3)+(BG128*GPS!$S$3)+(BH128*GPS!$T$3)+(BI128*GPS!$U$3)</f>
        <v>0</v>
      </c>
      <c r="AR128" s="150">
        <f t="shared" si="21"/>
        <v>0</v>
      </c>
      <c r="AS128" s="150">
        <f t="shared" si="22"/>
        <v>0</v>
      </c>
      <c r="AT128" s="78"/>
      <c r="AU128" s="85"/>
      <c r="AV128" s="85"/>
      <c r="AW128" s="85"/>
      <c r="AX128" s="78"/>
      <c r="AY128" s="78"/>
      <c r="AZ128" s="85"/>
      <c r="BA128" s="85"/>
      <c r="BB128" s="85"/>
      <c r="BC128" s="85"/>
      <c r="BD128" s="78"/>
      <c r="BE128" s="85"/>
      <c r="BF128" s="79"/>
      <c r="BG128" s="79"/>
      <c r="BH128" s="79"/>
      <c r="BI128" s="79"/>
      <c r="BJ128" s="156"/>
      <c r="BK128" s="159"/>
    </row>
    <row r="129" spans="1:64" x14ac:dyDescent="0.15">
      <c r="A129" s="142" t="str">
        <f>IF(NOT(ISBLANK(Attendance!A130)),Attendance!A130,"")</f>
        <v/>
      </c>
      <c r="B129" s="142" t="str">
        <f>IF(NOT(ISBLANK(Attendance!B130)),Attendance!B130,"")</f>
        <v/>
      </c>
      <c r="C129" s="143"/>
      <c r="E129" s="198"/>
      <c r="F129" s="198"/>
      <c r="G129" s="203"/>
      <c r="H129" s="198"/>
      <c r="I129" s="198"/>
      <c r="J129" s="203"/>
      <c r="K129" s="101"/>
      <c r="L129" s="101"/>
      <c r="M129" s="144"/>
      <c r="N129" s="101"/>
      <c r="O129" s="101"/>
      <c r="P129" s="144"/>
      <c r="Q129" s="101"/>
      <c r="R129" s="101"/>
      <c r="S129" s="144"/>
      <c r="T129" s="101"/>
      <c r="U129" s="101"/>
      <c r="V129" s="144"/>
      <c r="W129" s="101"/>
      <c r="X129" s="101"/>
      <c r="Y129" s="144"/>
      <c r="Z129" s="101"/>
      <c r="AA129" s="101"/>
      <c r="AB129" s="144"/>
      <c r="AC129" s="101"/>
      <c r="AD129" s="101"/>
      <c r="AE129" s="144"/>
      <c r="AF129" s="101"/>
      <c r="AG129" s="101"/>
      <c r="AH129" s="144"/>
      <c r="AI129" s="101"/>
      <c r="AJ129" s="101"/>
      <c r="AK129" s="144"/>
      <c r="AL129" s="146">
        <f t="shared" si="18"/>
        <v>0</v>
      </c>
      <c r="AM129" s="147">
        <f t="shared" si="19"/>
        <v>0</v>
      </c>
      <c r="AN129" s="148">
        <f t="shared" si="14"/>
        <v>0</v>
      </c>
      <c r="AO129" s="19">
        <f t="shared" si="20"/>
        <v>0</v>
      </c>
      <c r="AP129" s="161"/>
      <c r="AQ129" s="149">
        <f>(AR129*GPS!$D$3)+(AS129*GPS!$E$3)+(AT129*GPS!$F$3)+(AU129*GPS!$G$3)+(AV129*GPS!$H$3)+(AW129*GPS!$I$3)+(AX129*GPS!$J$3)+(AY129*GPS!$K$3)+(AZ129*GPS!$L$3)+(BA129*GPS!$M$3)+(BB129*GPS!$N$3)+(BC129*GPS!$O$3)+(BD129*GPS!$P$3)+(BE129*GPS!$Q$3)+(BF129*GPS!$R$3)+(BG129*GPS!$S$3)+(BH129*GPS!$T$3)+(BI129*GPS!$U$3)</f>
        <v>0</v>
      </c>
      <c r="AR129" s="150">
        <f t="shared" si="21"/>
        <v>0</v>
      </c>
      <c r="AS129" s="150">
        <f t="shared" si="22"/>
        <v>0</v>
      </c>
      <c r="AT129" s="78"/>
      <c r="AU129" s="85"/>
      <c r="AV129" s="85"/>
      <c r="AW129" s="85"/>
      <c r="AX129" s="78"/>
      <c r="AY129" s="78"/>
      <c r="AZ129" s="85"/>
      <c r="BA129" s="85"/>
      <c r="BB129" s="85"/>
      <c r="BC129" s="85"/>
      <c r="BD129" s="78"/>
      <c r="BE129" s="85"/>
      <c r="BF129" s="79"/>
      <c r="BG129" s="79"/>
      <c r="BH129" s="79"/>
      <c r="BI129" s="79"/>
      <c r="BJ129" s="156"/>
      <c r="BK129" s="159"/>
      <c r="BL129" s="117"/>
    </row>
    <row r="130" spans="1:64" x14ac:dyDescent="0.15">
      <c r="A130" s="142" t="str">
        <f>IF(NOT(ISBLANK(Attendance!A131)),Attendance!A131,"")</f>
        <v/>
      </c>
      <c r="B130" s="142" t="str">
        <f>IF(NOT(ISBLANK(Attendance!B131)),Attendance!B131,"")</f>
        <v/>
      </c>
      <c r="C130" s="143"/>
      <c r="E130" s="198"/>
      <c r="F130" s="198"/>
      <c r="G130" s="203"/>
      <c r="H130" s="198"/>
      <c r="I130" s="198"/>
      <c r="J130" s="203"/>
      <c r="K130" s="101"/>
      <c r="L130" s="101"/>
      <c r="M130" s="144"/>
      <c r="N130" s="101"/>
      <c r="O130" s="101"/>
      <c r="P130" s="144"/>
      <c r="Q130" s="101"/>
      <c r="R130" s="101"/>
      <c r="S130" s="144"/>
      <c r="T130" s="101"/>
      <c r="U130" s="101"/>
      <c r="V130" s="144"/>
      <c r="W130" s="101"/>
      <c r="X130" s="101"/>
      <c r="Y130" s="144"/>
      <c r="Z130" s="101"/>
      <c r="AA130" s="101"/>
      <c r="AB130" s="144"/>
      <c r="AC130" s="101"/>
      <c r="AD130" s="101"/>
      <c r="AE130" s="144"/>
      <c r="AF130" s="101"/>
      <c r="AG130" s="101"/>
      <c r="AH130" s="144"/>
      <c r="AI130" s="101"/>
      <c r="AJ130" s="101"/>
      <c r="AK130" s="144"/>
      <c r="AL130" s="146">
        <f t="shared" si="18"/>
        <v>0</v>
      </c>
      <c r="AM130" s="147">
        <f t="shared" si="19"/>
        <v>0</v>
      </c>
      <c r="AN130" s="148">
        <f t="shared" si="14"/>
        <v>0</v>
      </c>
      <c r="AO130" s="19">
        <f t="shared" si="20"/>
        <v>0</v>
      </c>
      <c r="AP130" s="161"/>
      <c r="AQ130" s="149">
        <f>(AR130*GPS!$D$3)+(AS130*GPS!$E$3)+(AT130*GPS!$F$3)+(AU130*GPS!$G$3)+(AV130*GPS!$H$3)+(AW130*GPS!$I$3)+(AX130*GPS!$J$3)+(AY130*GPS!$K$3)+(AZ130*GPS!$L$3)+(BA130*GPS!$M$3)+(BB130*GPS!$N$3)+(BC130*GPS!$O$3)+(BD130*GPS!$P$3)+(BE130*GPS!$Q$3)+(BF130*GPS!$R$3)+(BG130*GPS!$S$3)+(BH130*GPS!$T$3)+(BI130*GPS!$U$3)</f>
        <v>0</v>
      </c>
      <c r="AR130" s="150">
        <f t="shared" si="21"/>
        <v>0</v>
      </c>
      <c r="AS130" s="150">
        <f t="shared" si="22"/>
        <v>0</v>
      </c>
      <c r="AT130" s="78"/>
      <c r="AU130" s="85"/>
      <c r="AV130" s="85"/>
      <c r="AW130" s="85"/>
      <c r="AX130" s="78"/>
      <c r="AY130" s="78"/>
      <c r="AZ130" s="85"/>
      <c r="BA130" s="85"/>
      <c r="BB130" s="85"/>
      <c r="BC130" s="85"/>
      <c r="BD130" s="78"/>
      <c r="BE130" s="85"/>
      <c r="BF130" s="79"/>
      <c r="BG130" s="79"/>
      <c r="BH130" s="79"/>
      <c r="BI130" s="79"/>
      <c r="BJ130" s="156"/>
      <c r="BK130" s="159"/>
      <c r="BL130" s="117"/>
    </row>
    <row r="131" spans="1:64" x14ac:dyDescent="0.15">
      <c r="A131" s="142" t="str">
        <f>IF(NOT(ISBLANK(Attendance!A132)),Attendance!A132,"")</f>
        <v/>
      </c>
      <c r="B131" s="142" t="str">
        <f>IF(NOT(ISBLANK(Attendance!B132)),Attendance!B132,"")</f>
        <v/>
      </c>
      <c r="C131" s="143"/>
      <c r="E131" s="198"/>
      <c r="F131" s="198"/>
      <c r="G131" s="203"/>
      <c r="H131" s="198"/>
      <c r="I131" s="198"/>
      <c r="J131" s="203"/>
      <c r="K131" s="101"/>
      <c r="L131" s="101"/>
      <c r="M131" s="144"/>
      <c r="N131" s="101"/>
      <c r="O131" s="101"/>
      <c r="P131" s="144"/>
      <c r="Q131" s="101"/>
      <c r="R131" s="101"/>
      <c r="S131" s="144"/>
      <c r="T131" s="101"/>
      <c r="U131" s="101"/>
      <c r="V131" s="144"/>
      <c r="W131" s="101"/>
      <c r="X131" s="101"/>
      <c r="Y131" s="144"/>
      <c r="Z131" s="101"/>
      <c r="AA131" s="101"/>
      <c r="AB131" s="144"/>
      <c r="AC131" s="101"/>
      <c r="AD131" s="101"/>
      <c r="AE131" s="144"/>
      <c r="AF131" s="101"/>
      <c r="AG131" s="101"/>
      <c r="AH131" s="144"/>
      <c r="AI131" s="101"/>
      <c r="AJ131" s="101"/>
      <c r="AK131" s="144"/>
      <c r="AL131" s="146">
        <f t="shared" si="18"/>
        <v>0</v>
      </c>
      <c r="AM131" s="147">
        <f t="shared" si="19"/>
        <v>0</v>
      </c>
      <c r="AN131" s="148">
        <f t="shared" si="14"/>
        <v>0</v>
      </c>
      <c r="AO131" s="19">
        <f t="shared" si="20"/>
        <v>0</v>
      </c>
      <c r="AP131" s="161"/>
      <c r="AQ131" s="149">
        <f>(AR131*GPS!$D$3)+(AS131*GPS!$E$3)+(AT131*GPS!$F$3)+(AU131*GPS!$G$3)+(AV131*GPS!$H$3)+(AW131*GPS!$I$3)+(AX131*GPS!$J$3)+(AY131*GPS!$K$3)+(AZ131*GPS!$L$3)+(BA131*GPS!$M$3)+(BB131*GPS!$N$3)+(BC131*GPS!$O$3)+(BD131*GPS!$P$3)+(BE131*GPS!$Q$3)+(BF131*GPS!$R$3)+(BG131*GPS!$S$3)+(BH131*GPS!$T$3)+(BI131*GPS!$U$3)</f>
        <v>0</v>
      </c>
      <c r="AR131" s="150">
        <f t="shared" si="21"/>
        <v>0</v>
      </c>
      <c r="AS131" s="150">
        <f t="shared" si="22"/>
        <v>0</v>
      </c>
      <c r="AT131" s="78"/>
      <c r="AU131" s="85"/>
      <c r="AV131" s="85"/>
      <c r="AW131" s="85"/>
      <c r="AX131" s="78"/>
      <c r="AY131" s="78"/>
      <c r="AZ131" s="85"/>
      <c r="BA131" s="85"/>
      <c r="BB131" s="85"/>
      <c r="BC131" s="85"/>
      <c r="BD131" s="78"/>
      <c r="BE131" s="85"/>
      <c r="BF131" s="79"/>
      <c r="BG131" s="79"/>
      <c r="BH131" s="79"/>
      <c r="BI131" s="79"/>
      <c r="BJ131" s="156"/>
      <c r="BK131" s="159"/>
      <c r="BL131" s="117"/>
    </row>
    <row r="132" spans="1:64" x14ac:dyDescent="0.15">
      <c r="A132" s="142" t="str">
        <f>IF(NOT(ISBLANK(Attendance!A133)),Attendance!A133,"")</f>
        <v/>
      </c>
      <c r="B132" s="142" t="str">
        <f>IF(NOT(ISBLANK(Attendance!B133)),Attendance!B133,"")</f>
        <v/>
      </c>
      <c r="C132" s="143"/>
      <c r="E132" s="198"/>
      <c r="F132" s="198"/>
      <c r="G132" s="203"/>
      <c r="H132" s="198"/>
      <c r="I132" s="198"/>
      <c r="J132" s="203"/>
      <c r="K132" s="101"/>
      <c r="L132" s="101"/>
      <c r="M132" s="144"/>
      <c r="N132" s="101"/>
      <c r="O132" s="101"/>
      <c r="P132" s="144"/>
      <c r="Q132" s="101"/>
      <c r="R132" s="101"/>
      <c r="S132" s="144"/>
      <c r="T132" s="101"/>
      <c r="U132" s="101"/>
      <c r="V132" s="144"/>
      <c r="W132" s="101"/>
      <c r="X132" s="101"/>
      <c r="Y132" s="144"/>
      <c r="Z132" s="101"/>
      <c r="AA132" s="101"/>
      <c r="AB132" s="144"/>
      <c r="AC132" s="101"/>
      <c r="AD132" s="101"/>
      <c r="AE132" s="144"/>
      <c r="AF132" s="101"/>
      <c r="AG132" s="101"/>
      <c r="AH132" s="144"/>
      <c r="AI132" s="101"/>
      <c r="AJ132" s="101"/>
      <c r="AK132" s="144"/>
      <c r="AL132" s="146">
        <f t="shared" si="18"/>
        <v>0</v>
      </c>
      <c r="AM132" s="147">
        <f t="shared" si="19"/>
        <v>0</v>
      </c>
      <c r="AN132" s="148">
        <f t="shared" si="14"/>
        <v>0</v>
      </c>
      <c r="AO132" s="19">
        <f t="shared" si="20"/>
        <v>0</v>
      </c>
      <c r="AP132" s="161"/>
      <c r="AQ132" s="149">
        <f>(AR132*GPS!$D$3)+(AS132*GPS!$E$3)+(AT132*GPS!$F$3)+(AU132*GPS!$G$3)+(AV132*GPS!$H$3)+(AW132*GPS!$I$3)+(AX132*GPS!$J$3)+(AY132*GPS!$K$3)+(AZ132*GPS!$L$3)+(BA132*GPS!$M$3)+(BB132*GPS!$N$3)+(BC132*GPS!$O$3)+(BD132*GPS!$P$3)+(BE132*GPS!$Q$3)+(BF132*GPS!$R$3)+(BG132*GPS!$S$3)+(BH132*GPS!$T$3)+(BI132*GPS!$U$3)</f>
        <v>0</v>
      </c>
      <c r="AR132" s="150">
        <f t="shared" si="21"/>
        <v>0</v>
      </c>
      <c r="AS132" s="150">
        <f t="shared" si="22"/>
        <v>0</v>
      </c>
      <c r="AT132" s="78"/>
      <c r="AU132" s="85"/>
      <c r="AV132" s="85"/>
      <c r="AW132" s="85"/>
      <c r="AX132" s="78"/>
      <c r="AY132" s="78"/>
      <c r="AZ132" s="85"/>
      <c r="BA132" s="85"/>
      <c r="BB132" s="85"/>
      <c r="BC132" s="85"/>
      <c r="BD132" s="78"/>
      <c r="BE132" s="85"/>
      <c r="BF132" s="79"/>
      <c r="BG132" s="79"/>
      <c r="BH132" s="79"/>
      <c r="BI132" s="79"/>
      <c r="BJ132" s="156"/>
      <c r="BK132" s="159"/>
      <c r="BL132" s="117"/>
    </row>
    <row r="133" spans="1:64" x14ac:dyDescent="0.15">
      <c r="A133" s="142" t="str">
        <f>IF(NOT(ISBLANK(Attendance!A134)),Attendance!A134,"")</f>
        <v/>
      </c>
      <c r="B133" s="142" t="str">
        <f>IF(NOT(ISBLANK(Attendance!B134)),Attendance!B134,"")</f>
        <v/>
      </c>
      <c r="C133" s="143"/>
      <c r="E133" s="198"/>
      <c r="F133" s="198"/>
      <c r="G133" s="203"/>
      <c r="H133" s="198"/>
      <c r="I133" s="198"/>
      <c r="J133" s="203"/>
      <c r="K133" s="101"/>
      <c r="L133" s="101"/>
      <c r="M133" s="144"/>
      <c r="N133" s="101"/>
      <c r="O133" s="101"/>
      <c r="P133" s="144"/>
      <c r="Q133" s="101"/>
      <c r="R133" s="101"/>
      <c r="S133" s="144"/>
      <c r="T133" s="101"/>
      <c r="U133" s="101"/>
      <c r="V133" s="144"/>
      <c r="W133" s="101"/>
      <c r="X133" s="101"/>
      <c r="Y133" s="144"/>
      <c r="Z133" s="101"/>
      <c r="AA133" s="101"/>
      <c r="AB133" s="144"/>
      <c r="AC133" s="101"/>
      <c r="AD133" s="101"/>
      <c r="AE133" s="144"/>
      <c r="AF133" s="101"/>
      <c r="AG133" s="101"/>
      <c r="AH133" s="144"/>
      <c r="AI133" s="101"/>
      <c r="AJ133" s="101"/>
      <c r="AK133" s="144"/>
      <c r="AL133" s="146">
        <f t="shared" ref="AL133:AL164" si="23">SUMIF(E133:AK133,2)</f>
        <v>0</v>
      </c>
      <c r="AM133" s="147">
        <f t="shared" ref="AM133:AM164" si="24">COUNTIF(E133:AK133,"E")*2</f>
        <v>0</v>
      </c>
      <c r="AN133" s="148">
        <f t="shared" si="14"/>
        <v>0</v>
      </c>
      <c r="AO133" s="19">
        <f t="shared" ref="AO133:AO164" si="25">COUNTIF(E133:AK133,"T")</f>
        <v>0</v>
      </c>
      <c r="AP133" s="161"/>
      <c r="AQ133" s="149">
        <f>(AR133*GPS!$D$3)+(AS133*GPS!$E$3)+(AT133*GPS!$F$3)+(AU133*GPS!$G$3)+(AV133*GPS!$H$3)+(AW133*GPS!$I$3)+(AX133*GPS!$J$3)+(AY133*GPS!$K$3)+(AZ133*GPS!$L$3)+(BA133*GPS!$M$3)+(BB133*GPS!$N$3)+(BC133*GPS!$O$3)+(BD133*GPS!$P$3)+(BE133*GPS!$Q$3)+(BF133*GPS!$R$3)+(BG133*GPS!$S$3)+(BH133*GPS!$T$3)+(BI133*GPS!$U$3)</f>
        <v>0</v>
      </c>
      <c r="AR133" s="150">
        <f t="shared" ref="AR133:AR164" si="26">COUNTIF(E133:AK133,"T")</f>
        <v>0</v>
      </c>
      <c r="AS133" s="150">
        <f t="shared" ref="AS133:AS164" si="27">COUNTIF(E133:AK133,2)</f>
        <v>0</v>
      </c>
      <c r="AT133" s="78"/>
      <c r="AU133" s="85"/>
      <c r="AV133" s="85"/>
      <c r="AW133" s="85"/>
      <c r="AX133" s="78"/>
      <c r="AY133" s="78"/>
      <c r="AZ133" s="85"/>
      <c r="BA133" s="85"/>
      <c r="BB133" s="85"/>
      <c r="BC133" s="85"/>
      <c r="BD133" s="78"/>
      <c r="BE133" s="85"/>
      <c r="BF133" s="79"/>
      <c r="BG133" s="79"/>
      <c r="BH133" s="79"/>
      <c r="BI133" s="79"/>
      <c r="BJ133" s="156"/>
      <c r="BK133" s="159"/>
      <c r="BL133" s="117"/>
    </row>
    <row r="134" spans="1:64" x14ac:dyDescent="0.15">
      <c r="A134" s="142" t="str">
        <f>IF(NOT(ISBLANK(Attendance!A135)),Attendance!A135,"")</f>
        <v/>
      </c>
      <c r="B134" s="142" t="str">
        <f>IF(NOT(ISBLANK(Attendance!B135)),Attendance!B135,"")</f>
        <v/>
      </c>
      <c r="C134" s="143"/>
      <c r="E134" s="198"/>
      <c r="F134" s="198"/>
      <c r="G134" s="203"/>
      <c r="H134" s="198"/>
      <c r="I134" s="198"/>
      <c r="J134" s="203"/>
      <c r="K134" s="101"/>
      <c r="L134" s="101"/>
      <c r="M134" s="144"/>
      <c r="N134" s="101"/>
      <c r="O134" s="101"/>
      <c r="P134" s="144"/>
      <c r="Q134" s="101"/>
      <c r="R134" s="101"/>
      <c r="S134" s="144"/>
      <c r="T134" s="101"/>
      <c r="U134" s="101"/>
      <c r="V134" s="144"/>
      <c r="W134" s="101"/>
      <c r="X134" s="101"/>
      <c r="Y134" s="144"/>
      <c r="Z134" s="101"/>
      <c r="AA134" s="101"/>
      <c r="AB134" s="144"/>
      <c r="AC134" s="101"/>
      <c r="AD134" s="101"/>
      <c r="AE134" s="144"/>
      <c r="AF134" s="101"/>
      <c r="AG134" s="101"/>
      <c r="AH134" s="144"/>
      <c r="AI134" s="101"/>
      <c r="AJ134" s="101"/>
      <c r="AK134" s="144"/>
      <c r="AL134" s="146">
        <f t="shared" si="23"/>
        <v>0</v>
      </c>
      <c r="AM134" s="147">
        <f t="shared" si="24"/>
        <v>0</v>
      </c>
      <c r="AN134" s="148">
        <f t="shared" ref="AN134:AN197" si="28">SUM(AL134:AM134)</f>
        <v>0</v>
      </c>
      <c r="AO134" s="19">
        <f t="shared" si="25"/>
        <v>0</v>
      </c>
      <c r="AP134" s="161"/>
      <c r="AQ134" s="149">
        <f>(AR134*GPS!$D$3)+(AS134*GPS!$E$3)+(AT134*GPS!$F$3)+(AU134*GPS!$G$3)+(AV134*GPS!$H$3)+(AW134*GPS!$I$3)+(AX134*GPS!$J$3)+(AY134*GPS!$K$3)+(AZ134*GPS!$L$3)+(BA134*GPS!$M$3)+(BB134*GPS!$N$3)+(BC134*GPS!$O$3)+(BD134*GPS!$P$3)+(BE134*GPS!$Q$3)+(BF134*GPS!$R$3)+(BG134*GPS!$S$3)+(BH134*GPS!$T$3)+(BI134*GPS!$U$3)</f>
        <v>0</v>
      </c>
      <c r="AR134" s="150">
        <f t="shared" si="26"/>
        <v>0</v>
      </c>
      <c r="AS134" s="150">
        <f t="shared" si="27"/>
        <v>0</v>
      </c>
      <c r="AT134" s="78"/>
      <c r="AU134" s="85"/>
      <c r="AV134" s="85"/>
      <c r="AW134" s="85"/>
      <c r="AX134" s="78"/>
      <c r="AY134" s="78"/>
      <c r="AZ134" s="85"/>
      <c r="BA134" s="85"/>
      <c r="BB134" s="85"/>
      <c r="BC134" s="85"/>
      <c r="BD134" s="78"/>
      <c r="BE134" s="85"/>
      <c r="BF134" s="79"/>
      <c r="BG134" s="79"/>
      <c r="BH134" s="79"/>
      <c r="BI134" s="79"/>
      <c r="BJ134" s="156"/>
      <c r="BK134" s="159"/>
      <c r="BL134" s="117"/>
    </row>
    <row r="135" spans="1:64" x14ac:dyDescent="0.15">
      <c r="A135" s="142" t="str">
        <f>IF(NOT(ISBLANK(Attendance!A136)),Attendance!A136,"")</f>
        <v/>
      </c>
      <c r="B135" s="142" t="str">
        <f>IF(NOT(ISBLANK(Attendance!B136)),Attendance!B136,"")</f>
        <v/>
      </c>
      <c r="C135" s="143"/>
      <c r="E135" s="198"/>
      <c r="F135" s="198"/>
      <c r="G135" s="203"/>
      <c r="H135" s="198"/>
      <c r="I135" s="198"/>
      <c r="J135" s="203"/>
      <c r="K135" s="101"/>
      <c r="L135" s="101"/>
      <c r="M135" s="144"/>
      <c r="N135" s="101"/>
      <c r="O135" s="101"/>
      <c r="P135" s="144"/>
      <c r="Q135" s="101"/>
      <c r="R135" s="101"/>
      <c r="S135" s="144"/>
      <c r="T135" s="101"/>
      <c r="U135" s="101"/>
      <c r="V135" s="144"/>
      <c r="W135" s="101"/>
      <c r="X135" s="101"/>
      <c r="Y135" s="144"/>
      <c r="Z135" s="101"/>
      <c r="AA135" s="101"/>
      <c r="AB135" s="144"/>
      <c r="AC135" s="101"/>
      <c r="AD135" s="101"/>
      <c r="AE135" s="144"/>
      <c r="AF135" s="101"/>
      <c r="AG135" s="101"/>
      <c r="AH135" s="144"/>
      <c r="AI135" s="101"/>
      <c r="AJ135" s="101"/>
      <c r="AK135" s="144"/>
      <c r="AL135" s="146">
        <f t="shared" si="23"/>
        <v>0</v>
      </c>
      <c r="AM135" s="147">
        <f t="shared" si="24"/>
        <v>0</v>
      </c>
      <c r="AN135" s="148">
        <f t="shared" si="28"/>
        <v>0</v>
      </c>
      <c r="AO135" s="19">
        <f t="shared" si="25"/>
        <v>0</v>
      </c>
      <c r="AP135" s="161"/>
      <c r="AQ135" s="149">
        <f>(AR135*GPS!$D$3)+(AS135*GPS!$E$3)+(AT135*GPS!$F$3)+(AU135*GPS!$G$3)+(AV135*GPS!$H$3)+(AW135*GPS!$I$3)+(AX135*GPS!$J$3)+(AY135*GPS!$K$3)+(AZ135*GPS!$L$3)+(BA135*GPS!$M$3)+(BB135*GPS!$N$3)+(BC135*GPS!$O$3)+(BD135*GPS!$P$3)+(BE135*GPS!$Q$3)+(BF135*GPS!$R$3)+(BG135*GPS!$S$3)+(BH135*GPS!$T$3)+(BI135*GPS!$U$3)</f>
        <v>0</v>
      </c>
      <c r="AR135" s="150">
        <f t="shared" si="26"/>
        <v>0</v>
      </c>
      <c r="AS135" s="150">
        <f t="shared" si="27"/>
        <v>0</v>
      </c>
      <c r="AT135" s="78"/>
      <c r="AU135" s="85"/>
      <c r="AV135" s="85"/>
      <c r="AW135" s="85"/>
      <c r="AX135" s="78"/>
      <c r="AY135" s="78"/>
      <c r="AZ135" s="85"/>
      <c r="BA135" s="85"/>
      <c r="BB135" s="85"/>
      <c r="BC135" s="85"/>
      <c r="BD135" s="78"/>
      <c r="BE135" s="85"/>
      <c r="BF135" s="79"/>
      <c r="BG135" s="79"/>
      <c r="BH135" s="79"/>
      <c r="BI135" s="79"/>
      <c r="BJ135" s="156"/>
      <c r="BK135" s="159"/>
      <c r="BL135" s="117"/>
    </row>
    <row r="136" spans="1:64" x14ac:dyDescent="0.15">
      <c r="A136" s="142" t="str">
        <f>IF(NOT(ISBLANK(Attendance!A137)),Attendance!A137,"")</f>
        <v/>
      </c>
      <c r="B136" s="142" t="str">
        <f>IF(NOT(ISBLANK(Attendance!B137)),Attendance!B137,"")</f>
        <v/>
      </c>
      <c r="C136" s="143"/>
      <c r="E136" s="198"/>
      <c r="F136" s="198"/>
      <c r="G136" s="203"/>
      <c r="H136" s="198"/>
      <c r="I136" s="198"/>
      <c r="J136" s="203"/>
      <c r="K136" s="101"/>
      <c r="L136" s="101"/>
      <c r="M136" s="144"/>
      <c r="N136" s="101"/>
      <c r="O136" s="101"/>
      <c r="P136" s="144"/>
      <c r="Q136" s="101"/>
      <c r="R136" s="101"/>
      <c r="S136" s="144"/>
      <c r="T136" s="101"/>
      <c r="U136" s="101"/>
      <c r="V136" s="144"/>
      <c r="W136" s="101"/>
      <c r="X136" s="101"/>
      <c r="Y136" s="144"/>
      <c r="Z136" s="101"/>
      <c r="AA136" s="101"/>
      <c r="AB136" s="144"/>
      <c r="AC136" s="101"/>
      <c r="AD136" s="101"/>
      <c r="AE136" s="144"/>
      <c r="AF136" s="101"/>
      <c r="AG136" s="101"/>
      <c r="AH136" s="144"/>
      <c r="AI136" s="101"/>
      <c r="AJ136" s="101"/>
      <c r="AK136" s="144"/>
      <c r="AL136" s="146">
        <f t="shared" si="23"/>
        <v>0</v>
      </c>
      <c r="AM136" s="147">
        <f t="shared" si="24"/>
        <v>0</v>
      </c>
      <c r="AN136" s="148">
        <f t="shared" si="28"/>
        <v>0</v>
      </c>
      <c r="AO136" s="19">
        <f t="shared" si="25"/>
        <v>0</v>
      </c>
      <c r="AP136" s="161"/>
      <c r="AQ136" s="149">
        <f>(AR136*GPS!$D$3)+(AS136*GPS!$E$3)+(AT136*GPS!$F$3)+(AU136*GPS!$G$3)+(AV136*GPS!$H$3)+(AW136*GPS!$I$3)+(AX136*GPS!$J$3)+(AY136*GPS!$K$3)+(AZ136*GPS!$L$3)+(BA136*GPS!$M$3)+(BB136*GPS!$N$3)+(BC136*GPS!$O$3)+(BD136*GPS!$P$3)+(BE136*GPS!$Q$3)+(BF136*GPS!$R$3)+(BG136*GPS!$S$3)+(BH136*GPS!$T$3)+(BI136*GPS!$U$3)</f>
        <v>0</v>
      </c>
      <c r="AR136" s="150">
        <f t="shared" si="26"/>
        <v>0</v>
      </c>
      <c r="AS136" s="150">
        <f t="shared" si="27"/>
        <v>0</v>
      </c>
      <c r="AT136" s="78"/>
      <c r="AU136" s="85"/>
      <c r="AV136" s="85"/>
      <c r="AW136" s="85"/>
      <c r="AX136" s="78"/>
      <c r="AY136" s="78"/>
      <c r="AZ136" s="85"/>
      <c r="BA136" s="85"/>
      <c r="BB136" s="85"/>
      <c r="BC136" s="85"/>
      <c r="BD136" s="78"/>
      <c r="BE136" s="85"/>
      <c r="BF136" s="79"/>
      <c r="BG136" s="79"/>
      <c r="BH136" s="79"/>
      <c r="BI136" s="79"/>
      <c r="BJ136" s="156"/>
      <c r="BK136" s="159"/>
      <c r="BL136" s="117"/>
    </row>
    <row r="137" spans="1:64" x14ac:dyDescent="0.15">
      <c r="A137" s="142" t="str">
        <f>IF(NOT(ISBLANK(Attendance!A138)),Attendance!A138,"")</f>
        <v/>
      </c>
      <c r="B137" s="142" t="str">
        <f>IF(NOT(ISBLANK(Attendance!B138)),Attendance!B138,"")</f>
        <v/>
      </c>
      <c r="C137" s="143"/>
      <c r="E137" s="198"/>
      <c r="F137" s="198"/>
      <c r="G137" s="203"/>
      <c r="H137" s="198"/>
      <c r="I137" s="198"/>
      <c r="J137" s="203"/>
      <c r="K137" s="101"/>
      <c r="L137" s="101"/>
      <c r="M137" s="144"/>
      <c r="N137" s="101"/>
      <c r="O137" s="101"/>
      <c r="P137" s="144"/>
      <c r="Q137" s="101"/>
      <c r="R137" s="101"/>
      <c r="S137" s="144"/>
      <c r="T137" s="101"/>
      <c r="U137" s="101"/>
      <c r="V137" s="144"/>
      <c r="W137" s="101"/>
      <c r="X137" s="101"/>
      <c r="Y137" s="144"/>
      <c r="Z137" s="101"/>
      <c r="AA137" s="101"/>
      <c r="AB137" s="144"/>
      <c r="AC137" s="101"/>
      <c r="AD137" s="101"/>
      <c r="AE137" s="144"/>
      <c r="AF137" s="101"/>
      <c r="AG137" s="101"/>
      <c r="AH137" s="144"/>
      <c r="AI137" s="101"/>
      <c r="AJ137" s="101"/>
      <c r="AK137" s="144"/>
      <c r="AL137" s="146">
        <f t="shared" si="23"/>
        <v>0</v>
      </c>
      <c r="AM137" s="147">
        <f t="shared" si="24"/>
        <v>0</v>
      </c>
      <c r="AN137" s="148">
        <f t="shared" si="28"/>
        <v>0</v>
      </c>
      <c r="AO137" s="19">
        <f t="shared" si="25"/>
        <v>0</v>
      </c>
      <c r="AP137" s="161"/>
      <c r="AQ137" s="149">
        <f>(AR137*GPS!$D$3)+(AS137*GPS!$E$3)+(AT137*GPS!$F$3)+(AU137*GPS!$G$3)+(AV137*GPS!$H$3)+(AW137*GPS!$I$3)+(AX137*GPS!$J$3)+(AY137*GPS!$K$3)+(AZ137*GPS!$L$3)+(BA137*GPS!$M$3)+(BB137*GPS!$N$3)+(BC137*GPS!$O$3)+(BD137*GPS!$P$3)+(BE137*GPS!$Q$3)+(BF137*GPS!$R$3)+(BG137*GPS!$S$3)+(BH137*GPS!$T$3)+(BI137*GPS!$U$3)</f>
        <v>0</v>
      </c>
      <c r="AR137" s="150">
        <f t="shared" si="26"/>
        <v>0</v>
      </c>
      <c r="AS137" s="150">
        <f t="shared" si="27"/>
        <v>0</v>
      </c>
      <c r="AT137" s="78"/>
      <c r="AU137" s="85"/>
      <c r="AV137" s="85"/>
      <c r="AW137" s="85"/>
      <c r="AX137" s="78"/>
      <c r="AY137" s="78"/>
      <c r="AZ137" s="85"/>
      <c r="BA137" s="85"/>
      <c r="BB137" s="85"/>
      <c r="BC137" s="85"/>
      <c r="BD137" s="78"/>
      <c r="BE137" s="85"/>
      <c r="BF137" s="79"/>
      <c r="BG137" s="79"/>
      <c r="BH137" s="79"/>
      <c r="BI137" s="79"/>
      <c r="BJ137" s="156"/>
      <c r="BK137" s="159"/>
      <c r="BL137" s="117"/>
    </row>
    <row r="138" spans="1:64" x14ac:dyDescent="0.15">
      <c r="A138" s="142" t="str">
        <f>IF(NOT(ISBLANK(Attendance!A139)),Attendance!A139,"")</f>
        <v/>
      </c>
      <c r="B138" s="142" t="str">
        <f>IF(NOT(ISBLANK(Attendance!B139)),Attendance!B139,"")</f>
        <v/>
      </c>
      <c r="C138" s="143"/>
      <c r="E138" s="198"/>
      <c r="F138" s="198"/>
      <c r="G138" s="203"/>
      <c r="H138" s="198"/>
      <c r="I138" s="198"/>
      <c r="J138" s="203"/>
      <c r="K138" s="101"/>
      <c r="L138" s="101"/>
      <c r="M138" s="144"/>
      <c r="N138" s="101"/>
      <c r="O138" s="101"/>
      <c r="P138" s="144"/>
      <c r="Q138" s="101"/>
      <c r="R138" s="101"/>
      <c r="S138" s="144"/>
      <c r="T138" s="101"/>
      <c r="U138" s="101"/>
      <c r="V138" s="144"/>
      <c r="W138" s="101"/>
      <c r="X138" s="101"/>
      <c r="Y138" s="144"/>
      <c r="Z138" s="101"/>
      <c r="AA138" s="101"/>
      <c r="AB138" s="144"/>
      <c r="AC138" s="101"/>
      <c r="AD138" s="101"/>
      <c r="AE138" s="144"/>
      <c r="AF138" s="101"/>
      <c r="AG138" s="101"/>
      <c r="AH138" s="144"/>
      <c r="AI138" s="101"/>
      <c r="AJ138" s="101"/>
      <c r="AK138" s="144"/>
      <c r="AL138" s="146">
        <f t="shared" si="23"/>
        <v>0</v>
      </c>
      <c r="AM138" s="147">
        <f t="shared" si="24"/>
        <v>0</v>
      </c>
      <c r="AN138" s="148">
        <f t="shared" si="28"/>
        <v>0</v>
      </c>
      <c r="AO138" s="19">
        <f t="shared" si="25"/>
        <v>0</v>
      </c>
      <c r="AP138" s="161"/>
      <c r="AQ138" s="149">
        <f>(AR138*GPS!$D$3)+(AS138*GPS!$E$3)+(AT138*GPS!$F$3)+(AU138*GPS!$G$3)+(AV138*GPS!$H$3)+(AW138*GPS!$I$3)+(AX138*GPS!$J$3)+(AY138*GPS!$K$3)+(AZ138*GPS!$L$3)+(BA138*GPS!$M$3)+(BB138*GPS!$N$3)+(BC138*GPS!$O$3)+(BD138*GPS!$P$3)+(BE138*GPS!$Q$3)+(BF138*GPS!$R$3)+(BG138*GPS!$S$3)+(BH138*GPS!$T$3)+(BI138*GPS!$U$3)</f>
        <v>0</v>
      </c>
      <c r="AR138" s="150">
        <f t="shared" si="26"/>
        <v>0</v>
      </c>
      <c r="AS138" s="150">
        <f t="shared" si="27"/>
        <v>0</v>
      </c>
      <c r="AT138" s="78"/>
      <c r="AU138" s="85"/>
      <c r="AV138" s="85"/>
      <c r="AW138" s="85"/>
      <c r="AX138" s="78"/>
      <c r="AY138" s="78"/>
      <c r="AZ138" s="85"/>
      <c r="BA138" s="85"/>
      <c r="BB138" s="85"/>
      <c r="BC138" s="85"/>
      <c r="BD138" s="78"/>
      <c r="BE138" s="85"/>
      <c r="BF138" s="79"/>
      <c r="BG138" s="79"/>
      <c r="BH138" s="79"/>
      <c r="BI138" s="79"/>
      <c r="BJ138" s="156"/>
      <c r="BK138" s="159"/>
      <c r="BL138" s="117"/>
    </row>
    <row r="139" spans="1:64" x14ac:dyDescent="0.15">
      <c r="A139" s="142" t="str">
        <f>IF(NOT(ISBLANK(Attendance!A140)),Attendance!A140,"")</f>
        <v/>
      </c>
      <c r="B139" s="142" t="str">
        <f>IF(NOT(ISBLANK(Attendance!B140)),Attendance!B140,"")</f>
        <v/>
      </c>
      <c r="C139" s="143"/>
      <c r="E139" s="198"/>
      <c r="F139" s="198"/>
      <c r="G139" s="203"/>
      <c r="H139" s="198"/>
      <c r="I139" s="198"/>
      <c r="J139" s="203"/>
      <c r="K139" s="101"/>
      <c r="L139" s="101"/>
      <c r="M139" s="144"/>
      <c r="N139" s="101"/>
      <c r="O139" s="101"/>
      <c r="P139" s="144"/>
      <c r="Q139" s="101"/>
      <c r="R139" s="101"/>
      <c r="S139" s="144"/>
      <c r="T139" s="101"/>
      <c r="U139" s="101"/>
      <c r="V139" s="144"/>
      <c r="W139" s="101"/>
      <c r="X139" s="101"/>
      <c r="Y139" s="144"/>
      <c r="Z139" s="101"/>
      <c r="AA139" s="101"/>
      <c r="AB139" s="144"/>
      <c r="AC139" s="101"/>
      <c r="AD139" s="101"/>
      <c r="AE139" s="144"/>
      <c r="AF139" s="101"/>
      <c r="AG139" s="101"/>
      <c r="AH139" s="144"/>
      <c r="AI139" s="101"/>
      <c r="AJ139" s="101"/>
      <c r="AK139" s="144"/>
      <c r="AL139" s="146">
        <f t="shared" si="23"/>
        <v>0</v>
      </c>
      <c r="AM139" s="147">
        <f t="shared" si="24"/>
        <v>0</v>
      </c>
      <c r="AN139" s="148">
        <f t="shared" si="28"/>
        <v>0</v>
      </c>
      <c r="AO139" s="19">
        <f t="shared" si="25"/>
        <v>0</v>
      </c>
      <c r="AP139" s="161"/>
      <c r="AQ139" s="149">
        <f>(AR139*GPS!$D$3)+(AS139*GPS!$E$3)+(AT139*GPS!$F$3)+(AU139*GPS!$G$3)+(AV139*GPS!$H$3)+(AW139*GPS!$I$3)+(AX139*GPS!$J$3)+(AY139*GPS!$K$3)+(AZ139*GPS!$L$3)+(BA139*GPS!$M$3)+(BB139*GPS!$N$3)+(BC139*GPS!$O$3)+(BD139*GPS!$P$3)+(BE139*GPS!$Q$3)+(BF139*GPS!$R$3)+(BG139*GPS!$S$3)+(BH139*GPS!$T$3)+(BI139*GPS!$U$3)</f>
        <v>0</v>
      </c>
      <c r="AR139" s="150">
        <f t="shared" si="26"/>
        <v>0</v>
      </c>
      <c r="AS139" s="150">
        <f t="shared" si="27"/>
        <v>0</v>
      </c>
      <c r="AT139" s="78"/>
      <c r="AU139" s="85"/>
      <c r="AV139" s="85"/>
      <c r="AW139" s="85"/>
      <c r="AX139" s="78"/>
      <c r="AY139" s="78"/>
      <c r="AZ139" s="85"/>
      <c r="BA139" s="85"/>
      <c r="BB139" s="85"/>
      <c r="BC139" s="85"/>
      <c r="BD139" s="78"/>
      <c r="BE139" s="85"/>
      <c r="BF139" s="79"/>
      <c r="BG139" s="79"/>
      <c r="BH139" s="79"/>
      <c r="BI139" s="79"/>
      <c r="BJ139" s="156"/>
      <c r="BK139" s="159"/>
      <c r="BL139" s="117"/>
    </row>
    <row r="140" spans="1:64" x14ac:dyDescent="0.15">
      <c r="A140" s="142" t="str">
        <f>IF(NOT(ISBLANK(Attendance!A141)),Attendance!A141,"")</f>
        <v/>
      </c>
      <c r="B140" s="142" t="str">
        <f>IF(NOT(ISBLANK(Attendance!B141)),Attendance!B141,"")</f>
        <v/>
      </c>
      <c r="C140" s="143"/>
      <c r="E140" s="198"/>
      <c r="F140" s="198"/>
      <c r="G140" s="203"/>
      <c r="H140" s="198"/>
      <c r="I140" s="198"/>
      <c r="J140" s="203"/>
      <c r="K140" s="101"/>
      <c r="L140" s="101"/>
      <c r="M140" s="144"/>
      <c r="N140" s="101"/>
      <c r="O140" s="101"/>
      <c r="P140" s="144"/>
      <c r="Q140" s="101"/>
      <c r="R140" s="101"/>
      <c r="S140" s="144"/>
      <c r="T140" s="101"/>
      <c r="U140" s="101"/>
      <c r="V140" s="144"/>
      <c r="W140" s="101"/>
      <c r="X140" s="101"/>
      <c r="Y140" s="144"/>
      <c r="Z140" s="101"/>
      <c r="AA140" s="101"/>
      <c r="AB140" s="144"/>
      <c r="AC140" s="101"/>
      <c r="AD140" s="101"/>
      <c r="AE140" s="144"/>
      <c r="AF140" s="101"/>
      <c r="AG140" s="101"/>
      <c r="AH140" s="144"/>
      <c r="AI140" s="101"/>
      <c r="AJ140" s="101"/>
      <c r="AK140" s="144"/>
      <c r="AL140" s="146">
        <f t="shared" si="23"/>
        <v>0</v>
      </c>
      <c r="AM140" s="147">
        <f t="shared" si="24"/>
        <v>0</v>
      </c>
      <c r="AN140" s="148">
        <f t="shared" si="28"/>
        <v>0</v>
      </c>
      <c r="AO140" s="19">
        <f t="shared" si="25"/>
        <v>0</v>
      </c>
      <c r="AP140" s="161"/>
      <c r="AQ140" s="149">
        <f>(AR140*GPS!$D$3)+(AS140*GPS!$E$3)+(AT140*GPS!$F$3)+(AU140*GPS!$G$3)+(AV140*GPS!$H$3)+(AW140*GPS!$I$3)+(AX140*GPS!$J$3)+(AY140*GPS!$K$3)+(AZ140*GPS!$L$3)+(BA140*GPS!$M$3)+(BB140*GPS!$N$3)+(BC140*GPS!$O$3)+(BD140*GPS!$P$3)+(BE140*GPS!$Q$3)+(BF140*GPS!$R$3)+(BG140*GPS!$S$3)+(BH140*GPS!$T$3)+(BI140*GPS!$U$3)</f>
        <v>0</v>
      </c>
      <c r="AR140" s="150">
        <f t="shared" si="26"/>
        <v>0</v>
      </c>
      <c r="AS140" s="150">
        <f t="shared" si="27"/>
        <v>0</v>
      </c>
      <c r="AT140" s="78"/>
      <c r="AU140" s="85"/>
      <c r="AV140" s="85"/>
      <c r="AW140" s="85"/>
      <c r="AX140" s="78"/>
      <c r="AY140" s="78"/>
      <c r="AZ140" s="85"/>
      <c r="BA140" s="85"/>
      <c r="BB140" s="85"/>
      <c r="BC140" s="85"/>
      <c r="BD140" s="78"/>
      <c r="BE140" s="85"/>
      <c r="BF140" s="79"/>
      <c r="BG140" s="79"/>
      <c r="BH140" s="79"/>
      <c r="BI140" s="79"/>
      <c r="BJ140" s="156"/>
      <c r="BK140" s="159"/>
      <c r="BL140" s="117"/>
    </row>
    <row r="141" spans="1:64" x14ac:dyDescent="0.15">
      <c r="A141" s="142" t="str">
        <f>IF(NOT(ISBLANK(Attendance!A142)),Attendance!A142,"")</f>
        <v/>
      </c>
      <c r="B141" s="142" t="str">
        <f>IF(NOT(ISBLANK(Attendance!B142)),Attendance!B142,"")</f>
        <v/>
      </c>
      <c r="C141" s="143"/>
      <c r="E141" s="198"/>
      <c r="F141" s="198"/>
      <c r="G141" s="203"/>
      <c r="H141" s="198"/>
      <c r="I141" s="198"/>
      <c r="J141" s="203"/>
      <c r="K141" s="101"/>
      <c r="L141" s="101"/>
      <c r="M141" s="144"/>
      <c r="N141" s="101"/>
      <c r="O141" s="101"/>
      <c r="P141" s="144"/>
      <c r="Q141" s="101"/>
      <c r="R141" s="101"/>
      <c r="S141" s="144"/>
      <c r="T141" s="101"/>
      <c r="U141" s="101"/>
      <c r="V141" s="144"/>
      <c r="W141" s="101"/>
      <c r="X141" s="101"/>
      <c r="Y141" s="144"/>
      <c r="Z141" s="101"/>
      <c r="AA141" s="101"/>
      <c r="AB141" s="144"/>
      <c r="AC141" s="101"/>
      <c r="AD141" s="101"/>
      <c r="AE141" s="144"/>
      <c r="AF141" s="101"/>
      <c r="AG141" s="101"/>
      <c r="AH141" s="144"/>
      <c r="AI141" s="101"/>
      <c r="AJ141" s="101"/>
      <c r="AK141" s="144"/>
      <c r="AL141" s="146">
        <f t="shared" si="23"/>
        <v>0</v>
      </c>
      <c r="AM141" s="147">
        <f t="shared" si="24"/>
        <v>0</v>
      </c>
      <c r="AN141" s="148">
        <f t="shared" si="28"/>
        <v>0</v>
      </c>
      <c r="AO141" s="19">
        <f t="shared" si="25"/>
        <v>0</v>
      </c>
      <c r="AP141" s="161"/>
      <c r="AQ141" s="149">
        <f>(AR141*GPS!$D$3)+(AS141*GPS!$E$3)+(AT141*GPS!$F$3)+(AU141*GPS!$G$3)+(AV141*GPS!$H$3)+(AW141*GPS!$I$3)+(AX141*GPS!$J$3)+(AY141*GPS!$K$3)+(AZ141*GPS!$L$3)+(BA141*GPS!$M$3)+(BB141*GPS!$N$3)+(BC141*GPS!$O$3)+(BD141*GPS!$P$3)+(BE141*GPS!$Q$3)+(BF141*GPS!$R$3)+(BG141*GPS!$S$3)+(BH141*GPS!$T$3)+(BI141*GPS!$U$3)</f>
        <v>0</v>
      </c>
      <c r="AR141" s="150">
        <f t="shared" si="26"/>
        <v>0</v>
      </c>
      <c r="AS141" s="150">
        <f t="shared" si="27"/>
        <v>0</v>
      </c>
      <c r="AT141" s="78"/>
      <c r="AU141" s="85"/>
      <c r="AV141" s="85"/>
      <c r="AW141" s="85"/>
      <c r="AX141" s="78"/>
      <c r="AY141" s="78"/>
      <c r="AZ141" s="85"/>
      <c r="BA141" s="85"/>
      <c r="BB141" s="85"/>
      <c r="BC141" s="85"/>
      <c r="BD141" s="78"/>
      <c r="BE141" s="85"/>
      <c r="BF141" s="79"/>
      <c r="BG141" s="79"/>
      <c r="BH141" s="79"/>
      <c r="BI141" s="79"/>
      <c r="BJ141" s="156"/>
      <c r="BK141" s="159"/>
      <c r="BL141" s="117"/>
    </row>
    <row r="142" spans="1:64" x14ac:dyDescent="0.15">
      <c r="A142" s="142" t="str">
        <f>IF(NOT(ISBLANK(Attendance!A143)),Attendance!A143,"")</f>
        <v/>
      </c>
      <c r="B142" s="142" t="str">
        <f>IF(NOT(ISBLANK(Attendance!B143)),Attendance!B143,"")</f>
        <v/>
      </c>
      <c r="C142" s="143"/>
      <c r="E142" s="198"/>
      <c r="F142" s="198"/>
      <c r="G142" s="203"/>
      <c r="H142" s="198"/>
      <c r="I142" s="198"/>
      <c r="J142" s="203"/>
      <c r="K142" s="101"/>
      <c r="L142" s="101"/>
      <c r="M142" s="144"/>
      <c r="N142" s="101"/>
      <c r="O142" s="101"/>
      <c r="P142" s="144"/>
      <c r="Q142" s="101"/>
      <c r="R142" s="101"/>
      <c r="S142" s="144"/>
      <c r="T142" s="101"/>
      <c r="U142" s="101"/>
      <c r="V142" s="144"/>
      <c r="W142" s="101"/>
      <c r="X142" s="101"/>
      <c r="Y142" s="144"/>
      <c r="Z142" s="101"/>
      <c r="AA142" s="101"/>
      <c r="AB142" s="144"/>
      <c r="AC142" s="101"/>
      <c r="AD142" s="101"/>
      <c r="AE142" s="144"/>
      <c r="AF142" s="101"/>
      <c r="AG142" s="101"/>
      <c r="AH142" s="144"/>
      <c r="AI142" s="101"/>
      <c r="AJ142" s="101"/>
      <c r="AK142" s="144"/>
      <c r="AL142" s="146">
        <f t="shared" si="23"/>
        <v>0</v>
      </c>
      <c r="AM142" s="147">
        <f t="shared" si="24"/>
        <v>0</v>
      </c>
      <c r="AN142" s="148">
        <f t="shared" si="28"/>
        <v>0</v>
      </c>
      <c r="AO142" s="19">
        <f t="shared" si="25"/>
        <v>0</v>
      </c>
      <c r="AP142" s="161"/>
      <c r="AQ142" s="149">
        <f>(AR142*GPS!$D$3)+(AS142*GPS!$E$3)+(AT142*GPS!$F$3)+(AU142*GPS!$G$3)+(AV142*GPS!$H$3)+(AW142*GPS!$I$3)+(AX142*GPS!$J$3)+(AY142*GPS!$K$3)+(AZ142*GPS!$L$3)+(BA142*GPS!$M$3)+(BB142*GPS!$N$3)+(BC142*GPS!$O$3)+(BD142*GPS!$P$3)+(BE142*GPS!$Q$3)+(BF142*GPS!$R$3)+(BG142*GPS!$S$3)+(BH142*GPS!$T$3)+(BI142*GPS!$U$3)</f>
        <v>0</v>
      </c>
      <c r="AR142" s="150">
        <f t="shared" si="26"/>
        <v>0</v>
      </c>
      <c r="AS142" s="150">
        <f t="shared" si="27"/>
        <v>0</v>
      </c>
      <c r="AT142" s="78"/>
      <c r="AU142" s="85"/>
      <c r="AV142" s="85"/>
      <c r="AW142" s="85"/>
      <c r="AX142" s="78"/>
      <c r="AY142" s="78"/>
      <c r="AZ142" s="85"/>
      <c r="BA142" s="85"/>
      <c r="BB142" s="85"/>
      <c r="BC142" s="85"/>
      <c r="BD142" s="78"/>
      <c r="BE142" s="85"/>
      <c r="BF142" s="79"/>
      <c r="BG142" s="79"/>
      <c r="BH142" s="79"/>
      <c r="BI142" s="79"/>
      <c r="BJ142" s="156"/>
      <c r="BK142" s="159"/>
      <c r="BL142" s="117"/>
    </row>
    <row r="143" spans="1:64" x14ac:dyDescent="0.15">
      <c r="A143" s="142" t="str">
        <f>IF(NOT(ISBLANK(Attendance!A144)),Attendance!A144,"")</f>
        <v/>
      </c>
      <c r="B143" s="142" t="str">
        <f>IF(NOT(ISBLANK(Attendance!B144)),Attendance!B144,"")</f>
        <v/>
      </c>
      <c r="C143" s="143"/>
      <c r="E143" s="198"/>
      <c r="F143" s="198"/>
      <c r="G143" s="203"/>
      <c r="H143" s="198"/>
      <c r="I143" s="198"/>
      <c r="J143" s="203"/>
      <c r="K143" s="101"/>
      <c r="L143" s="101"/>
      <c r="M143" s="144"/>
      <c r="N143" s="101"/>
      <c r="O143" s="101"/>
      <c r="P143" s="144"/>
      <c r="Q143" s="101"/>
      <c r="R143" s="101"/>
      <c r="S143" s="144"/>
      <c r="T143" s="101"/>
      <c r="U143" s="101"/>
      <c r="V143" s="144"/>
      <c r="W143" s="101"/>
      <c r="X143" s="101"/>
      <c r="Y143" s="144"/>
      <c r="Z143" s="101"/>
      <c r="AA143" s="101"/>
      <c r="AB143" s="144"/>
      <c r="AC143" s="101"/>
      <c r="AD143" s="101"/>
      <c r="AE143" s="144"/>
      <c r="AF143" s="101"/>
      <c r="AG143" s="101"/>
      <c r="AH143" s="144"/>
      <c r="AI143" s="101"/>
      <c r="AJ143" s="101"/>
      <c r="AK143" s="144"/>
      <c r="AL143" s="146">
        <f t="shared" si="23"/>
        <v>0</v>
      </c>
      <c r="AM143" s="147">
        <f t="shared" si="24"/>
        <v>0</v>
      </c>
      <c r="AN143" s="148">
        <f t="shared" si="28"/>
        <v>0</v>
      </c>
      <c r="AO143" s="19">
        <f t="shared" si="25"/>
        <v>0</v>
      </c>
      <c r="AP143" s="161"/>
      <c r="AQ143" s="149">
        <f>(AR143*GPS!$D$3)+(AS143*GPS!$E$3)+(AT143*GPS!$F$3)+(AU143*GPS!$G$3)+(AV143*GPS!$H$3)+(AW143*GPS!$I$3)+(AX143*GPS!$J$3)+(AY143*GPS!$K$3)+(AZ143*GPS!$L$3)+(BA143*GPS!$M$3)+(BB143*GPS!$N$3)+(BC143*GPS!$O$3)+(BD143*GPS!$P$3)+(BE143*GPS!$Q$3)+(BF143*GPS!$R$3)+(BG143*GPS!$S$3)+(BH143*GPS!$T$3)+(BI143*GPS!$U$3)</f>
        <v>0</v>
      </c>
      <c r="AR143" s="150">
        <f t="shared" si="26"/>
        <v>0</v>
      </c>
      <c r="AS143" s="150">
        <f t="shared" si="27"/>
        <v>0</v>
      </c>
      <c r="AT143" s="78"/>
      <c r="AU143" s="85"/>
      <c r="AV143" s="85"/>
      <c r="AW143" s="85"/>
      <c r="AX143" s="78"/>
      <c r="AY143" s="78"/>
      <c r="AZ143" s="85"/>
      <c r="BA143" s="85"/>
      <c r="BB143" s="85"/>
      <c r="BC143" s="85"/>
      <c r="BD143" s="78"/>
      <c r="BE143" s="85"/>
      <c r="BF143" s="79"/>
      <c r="BG143" s="79"/>
      <c r="BH143" s="79"/>
      <c r="BI143" s="79"/>
      <c r="BJ143" s="156"/>
      <c r="BK143" s="159"/>
      <c r="BL143" s="117"/>
    </row>
    <row r="144" spans="1:64" x14ac:dyDescent="0.15">
      <c r="A144" s="142" t="str">
        <f>IF(NOT(ISBLANK(Attendance!A145)),Attendance!A145,"")</f>
        <v/>
      </c>
      <c r="B144" s="142" t="str">
        <f>IF(NOT(ISBLANK(Attendance!B145)),Attendance!B145,"")</f>
        <v/>
      </c>
      <c r="C144" s="143"/>
      <c r="E144" s="198"/>
      <c r="F144" s="198"/>
      <c r="G144" s="203"/>
      <c r="H144" s="198"/>
      <c r="I144" s="198"/>
      <c r="J144" s="203"/>
      <c r="K144" s="101"/>
      <c r="L144" s="101"/>
      <c r="M144" s="144"/>
      <c r="N144" s="101"/>
      <c r="O144" s="101"/>
      <c r="P144" s="144"/>
      <c r="Q144" s="101"/>
      <c r="R144" s="101"/>
      <c r="S144" s="144"/>
      <c r="T144" s="101"/>
      <c r="U144" s="101"/>
      <c r="V144" s="144"/>
      <c r="W144" s="101"/>
      <c r="X144" s="101"/>
      <c r="Y144" s="144"/>
      <c r="Z144" s="101"/>
      <c r="AA144" s="101"/>
      <c r="AB144" s="144"/>
      <c r="AC144" s="101"/>
      <c r="AD144" s="101"/>
      <c r="AE144" s="144"/>
      <c r="AF144" s="101"/>
      <c r="AG144" s="101"/>
      <c r="AH144" s="144"/>
      <c r="AI144" s="101"/>
      <c r="AJ144" s="101"/>
      <c r="AK144" s="144"/>
      <c r="AL144" s="146">
        <f t="shared" si="23"/>
        <v>0</v>
      </c>
      <c r="AM144" s="147">
        <f t="shared" si="24"/>
        <v>0</v>
      </c>
      <c r="AN144" s="148">
        <f t="shared" si="28"/>
        <v>0</v>
      </c>
      <c r="AO144" s="19">
        <f t="shared" si="25"/>
        <v>0</v>
      </c>
      <c r="AP144" s="161"/>
      <c r="AQ144" s="149">
        <f>(AR144*GPS!$D$3)+(AS144*GPS!$E$3)+(AT144*GPS!$F$3)+(AU144*GPS!$G$3)+(AV144*GPS!$H$3)+(AW144*GPS!$I$3)+(AX144*GPS!$J$3)+(AY144*GPS!$K$3)+(AZ144*GPS!$L$3)+(BA144*GPS!$M$3)+(BB144*GPS!$N$3)+(BC144*GPS!$O$3)+(BD144*GPS!$P$3)+(BE144*GPS!$Q$3)+(BF144*GPS!$R$3)+(BG144*GPS!$S$3)+(BH144*GPS!$T$3)+(BI144*GPS!$U$3)</f>
        <v>0</v>
      </c>
      <c r="AR144" s="150">
        <f t="shared" si="26"/>
        <v>0</v>
      </c>
      <c r="AS144" s="150">
        <f t="shared" si="27"/>
        <v>0</v>
      </c>
      <c r="AT144" s="78"/>
      <c r="AU144" s="85"/>
      <c r="AV144" s="85"/>
      <c r="AW144" s="85"/>
      <c r="AX144" s="78"/>
      <c r="AY144" s="78"/>
      <c r="AZ144" s="85"/>
      <c r="BA144" s="85"/>
      <c r="BB144" s="85"/>
      <c r="BC144" s="85"/>
      <c r="BD144" s="78"/>
      <c r="BE144" s="85"/>
      <c r="BF144" s="79"/>
      <c r="BG144" s="79"/>
      <c r="BH144" s="79"/>
      <c r="BI144" s="79"/>
      <c r="BJ144" s="156"/>
      <c r="BK144" s="159"/>
      <c r="BL144" s="117"/>
    </row>
    <row r="145" spans="1:64" x14ac:dyDescent="0.15">
      <c r="A145" s="142" t="str">
        <f>IF(NOT(ISBLANK(Attendance!A146)),Attendance!A146,"")</f>
        <v/>
      </c>
      <c r="B145" s="142" t="str">
        <f>IF(NOT(ISBLANK(Attendance!B146)),Attendance!B146,"")</f>
        <v/>
      </c>
      <c r="C145" s="143"/>
      <c r="E145" s="198"/>
      <c r="F145" s="198"/>
      <c r="G145" s="203"/>
      <c r="H145" s="198"/>
      <c r="I145" s="198"/>
      <c r="J145" s="203"/>
      <c r="K145" s="101"/>
      <c r="L145" s="101"/>
      <c r="M145" s="144"/>
      <c r="N145" s="101"/>
      <c r="O145" s="101"/>
      <c r="P145" s="144"/>
      <c r="Q145" s="101"/>
      <c r="R145" s="101"/>
      <c r="S145" s="144"/>
      <c r="T145" s="101"/>
      <c r="U145" s="101"/>
      <c r="V145" s="144"/>
      <c r="W145" s="101"/>
      <c r="X145" s="101"/>
      <c r="Y145" s="144"/>
      <c r="Z145" s="101"/>
      <c r="AA145" s="101"/>
      <c r="AB145" s="144"/>
      <c r="AC145" s="101"/>
      <c r="AD145" s="101"/>
      <c r="AE145" s="144"/>
      <c r="AF145" s="101"/>
      <c r="AG145" s="101"/>
      <c r="AH145" s="144"/>
      <c r="AI145" s="101"/>
      <c r="AJ145" s="101"/>
      <c r="AK145" s="144"/>
      <c r="AL145" s="146">
        <f t="shared" si="23"/>
        <v>0</v>
      </c>
      <c r="AM145" s="147">
        <f t="shared" si="24"/>
        <v>0</v>
      </c>
      <c r="AN145" s="148">
        <f t="shared" si="28"/>
        <v>0</v>
      </c>
      <c r="AO145" s="19">
        <f t="shared" si="25"/>
        <v>0</v>
      </c>
      <c r="AP145" s="161"/>
      <c r="AQ145" s="149">
        <f>(AR145*GPS!$D$3)+(AS145*GPS!$E$3)+(AT145*GPS!$F$3)+(AU145*GPS!$G$3)+(AV145*GPS!$H$3)+(AW145*GPS!$I$3)+(AX145*GPS!$J$3)+(AY145*GPS!$K$3)+(AZ145*GPS!$L$3)+(BA145*GPS!$M$3)+(BB145*GPS!$N$3)+(BC145*GPS!$O$3)+(BD145*GPS!$P$3)+(BE145*GPS!$Q$3)+(BF145*GPS!$R$3)+(BG145*GPS!$S$3)+(BH145*GPS!$T$3)+(BI145*GPS!$U$3)</f>
        <v>0</v>
      </c>
      <c r="AR145" s="150">
        <f t="shared" si="26"/>
        <v>0</v>
      </c>
      <c r="AS145" s="150">
        <f t="shared" si="27"/>
        <v>0</v>
      </c>
      <c r="AT145" s="78"/>
      <c r="AU145" s="85"/>
      <c r="AV145" s="85"/>
      <c r="AW145" s="85"/>
      <c r="AX145" s="78"/>
      <c r="AY145" s="78"/>
      <c r="AZ145" s="85"/>
      <c r="BA145" s="85"/>
      <c r="BB145" s="85"/>
      <c r="BC145" s="85"/>
      <c r="BD145" s="78"/>
      <c r="BE145" s="85"/>
      <c r="BF145" s="79"/>
      <c r="BG145" s="79"/>
      <c r="BH145" s="79"/>
      <c r="BI145" s="79"/>
      <c r="BJ145" s="156"/>
      <c r="BK145" s="159"/>
      <c r="BL145" s="117"/>
    </row>
    <row r="146" spans="1:64" x14ac:dyDescent="0.15">
      <c r="A146" s="142" t="str">
        <f>IF(NOT(ISBLANK(Attendance!A147)),Attendance!A147,"")</f>
        <v/>
      </c>
      <c r="B146" s="142" t="str">
        <f>IF(NOT(ISBLANK(Attendance!B147)),Attendance!B147,"")</f>
        <v/>
      </c>
      <c r="C146" s="143"/>
      <c r="E146" s="198"/>
      <c r="F146" s="198"/>
      <c r="G146" s="203"/>
      <c r="H146" s="198"/>
      <c r="I146" s="198"/>
      <c r="J146" s="203"/>
      <c r="K146" s="101"/>
      <c r="L146" s="101"/>
      <c r="M146" s="144"/>
      <c r="N146" s="101"/>
      <c r="O146" s="101"/>
      <c r="P146" s="144"/>
      <c r="Q146" s="101"/>
      <c r="R146" s="101"/>
      <c r="S146" s="144"/>
      <c r="T146" s="101"/>
      <c r="U146" s="101"/>
      <c r="V146" s="144"/>
      <c r="W146" s="101"/>
      <c r="X146" s="101"/>
      <c r="Y146" s="144"/>
      <c r="Z146" s="101"/>
      <c r="AA146" s="101"/>
      <c r="AB146" s="144"/>
      <c r="AC146" s="101"/>
      <c r="AD146" s="101"/>
      <c r="AE146" s="144"/>
      <c r="AF146" s="101"/>
      <c r="AG146" s="101"/>
      <c r="AH146" s="144"/>
      <c r="AI146" s="101"/>
      <c r="AJ146" s="101"/>
      <c r="AK146" s="144"/>
      <c r="AL146" s="146">
        <f t="shared" si="23"/>
        <v>0</v>
      </c>
      <c r="AM146" s="147">
        <f t="shared" si="24"/>
        <v>0</v>
      </c>
      <c r="AN146" s="148">
        <f t="shared" si="28"/>
        <v>0</v>
      </c>
      <c r="AO146" s="19">
        <f t="shared" si="25"/>
        <v>0</v>
      </c>
      <c r="AP146" s="161"/>
      <c r="AQ146" s="149">
        <f>(AR146*GPS!$D$3)+(AS146*GPS!$E$3)+(AT146*GPS!$F$3)+(AU146*GPS!$G$3)+(AV146*GPS!$H$3)+(AW146*GPS!$I$3)+(AX146*GPS!$J$3)+(AY146*GPS!$K$3)+(AZ146*GPS!$L$3)+(BA146*GPS!$M$3)+(BB146*GPS!$N$3)+(BC146*GPS!$O$3)+(BD146*GPS!$P$3)+(BE146*GPS!$Q$3)+(BF146*GPS!$R$3)+(BG146*GPS!$S$3)+(BH146*GPS!$T$3)+(BI146*GPS!$U$3)</f>
        <v>0</v>
      </c>
      <c r="AR146" s="150">
        <f t="shared" si="26"/>
        <v>0</v>
      </c>
      <c r="AS146" s="150">
        <f t="shared" si="27"/>
        <v>0</v>
      </c>
      <c r="AT146" s="78"/>
      <c r="AU146" s="85"/>
      <c r="AV146" s="85"/>
      <c r="AW146" s="85"/>
      <c r="AX146" s="78"/>
      <c r="AY146" s="78"/>
      <c r="AZ146" s="85"/>
      <c r="BA146" s="85"/>
      <c r="BB146" s="85"/>
      <c r="BC146" s="85"/>
      <c r="BD146" s="78"/>
      <c r="BE146" s="85"/>
      <c r="BF146" s="79"/>
      <c r="BG146" s="79"/>
      <c r="BH146" s="79"/>
      <c r="BI146" s="79"/>
      <c r="BJ146" s="156"/>
      <c r="BK146" s="159"/>
      <c r="BL146" s="117"/>
    </row>
    <row r="147" spans="1:64" x14ac:dyDescent="0.15">
      <c r="A147" s="142" t="str">
        <f>IF(NOT(ISBLANK(Attendance!A148)),Attendance!A148,"")</f>
        <v/>
      </c>
      <c r="B147" s="142" t="str">
        <f>IF(NOT(ISBLANK(Attendance!B148)),Attendance!B148,"")</f>
        <v/>
      </c>
      <c r="C147" s="143"/>
      <c r="E147" s="198"/>
      <c r="F147" s="198"/>
      <c r="G147" s="203"/>
      <c r="H147" s="198"/>
      <c r="I147" s="198"/>
      <c r="J147" s="203"/>
      <c r="K147" s="101"/>
      <c r="L147" s="101"/>
      <c r="M147" s="144"/>
      <c r="N147" s="101"/>
      <c r="O147" s="101"/>
      <c r="P147" s="144"/>
      <c r="Q147" s="101"/>
      <c r="R147" s="101"/>
      <c r="S147" s="144"/>
      <c r="T147" s="101"/>
      <c r="U147" s="101"/>
      <c r="V147" s="144"/>
      <c r="W147" s="101"/>
      <c r="X147" s="101"/>
      <c r="Y147" s="144"/>
      <c r="Z147" s="101"/>
      <c r="AA147" s="101"/>
      <c r="AB147" s="144"/>
      <c r="AC147" s="101"/>
      <c r="AD147" s="101"/>
      <c r="AE147" s="144"/>
      <c r="AF147" s="101"/>
      <c r="AG147" s="101"/>
      <c r="AH147" s="144"/>
      <c r="AI147" s="101"/>
      <c r="AJ147" s="101"/>
      <c r="AK147" s="144"/>
      <c r="AL147" s="146">
        <f t="shared" si="23"/>
        <v>0</v>
      </c>
      <c r="AM147" s="147">
        <f t="shared" si="24"/>
        <v>0</v>
      </c>
      <c r="AN147" s="148">
        <f t="shared" si="28"/>
        <v>0</v>
      </c>
      <c r="AO147" s="19">
        <f t="shared" si="25"/>
        <v>0</v>
      </c>
      <c r="AP147" s="161"/>
      <c r="AQ147" s="149">
        <f>(AR147*GPS!$D$3)+(AS147*GPS!$E$3)+(AT147*GPS!$F$3)+(AU147*GPS!$G$3)+(AV147*GPS!$H$3)+(AW147*GPS!$I$3)+(AX147*GPS!$J$3)+(AY147*GPS!$K$3)+(AZ147*GPS!$L$3)+(BA147*GPS!$M$3)+(BB147*GPS!$N$3)+(BC147*GPS!$O$3)+(BD147*GPS!$P$3)+(BE147*GPS!$Q$3)+(BF147*GPS!$R$3)+(BG147*GPS!$S$3)+(BH147*GPS!$T$3)+(BI147*GPS!$U$3)</f>
        <v>0</v>
      </c>
      <c r="AR147" s="150">
        <f t="shared" si="26"/>
        <v>0</v>
      </c>
      <c r="AS147" s="150">
        <f t="shared" si="27"/>
        <v>0</v>
      </c>
      <c r="AT147" s="78"/>
      <c r="AU147" s="85"/>
      <c r="AV147" s="85"/>
      <c r="AW147" s="85"/>
      <c r="AX147" s="78"/>
      <c r="AY147" s="78"/>
      <c r="AZ147" s="85"/>
      <c r="BA147" s="85"/>
      <c r="BB147" s="85"/>
      <c r="BC147" s="85"/>
      <c r="BD147" s="78"/>
      <c r="BE147" s="85"/>
      <c r="BF147" s="79"/>
      <c r="BG147" s="79"/>
      <c r="BH147" s="79"/>
      <c r="BI147" s="79"/>
      <c r="BJ147" s="156"/>
      <c r="BK147" s="159"/>
      <c r="BL147" s="117"/>
    </row>
    <row r="148" spans="1:64" x14ac:dyDescent="0.15">
      <c r="A148" s="142" t="str">
        <f>IF(NOT(ISBLANK(Attendance!A149)),Attendance!A149,"")</f>
        <v/>
      </c>
      <c r="B148" s="142" t="str">
        <f>IF(NOT(ISBLANK(Attendance!B149)),Attendance!B149,"")</f>
        <v/>
      </c>
      <c r="C148" s="143"/>
      <c r="E148" s="198"/>
      <c r="F148" s="198"/>
      <c r="G148" s="203"/>
      <c r="H148" s="198"/>
      <c r="I148" s="198"/>
      <c r="J148" s="203"/>
      <c r="K148" s="101"/>
      <c r="L148" s="101"/>
      <c r="M148" s="144"/>
      <c r="N148" s="101"/>
      <c r="O148" s="101"/>
      <c r="P148" s="144"/>
      <c r="Q148" s="101"/>
      <c r="R148" s="101"/>
      <c r="S148" s="144"/>
      <c r="T148" s="101"/>
      <c r="U148" s="101"/>
      <c r="V148" s="144"/>
      <c r="W148" s="101"/>
      <c r="X148" s="101"/>
      <c r="Y148" s="144"/>
      <c r="Z148" s="101"/>
      <c r="AA148" s="101"/>
      <c r="AB148" s="144"/>
      <c r="AC148" s="101"/>
      <c r="AD148" s="101"/>
      <c r="AE148" s="144"/>
      <c r="AF148" s="101"/>
      <c r="AG148" s="101"/>
      <c r="AH148" s="144"/>
      <c r="AI148" s="101"/>
      <c r="AJ148" s="101"/>
      <c r="AK148" s="144"/>
      <c r="AL148" s="146">
        <f t="shared" si="23"/>
        <v>0</v>
      </c>
      <c r="AM148" s="147">
        <f t="shared" si="24"/>
        <v>0</v>
      </c>
      <c r="AN148" s="148">
        <f t="shared" si="28"/>
        <v>0</v>
      </c>
      <c r="AO148" s="19">
        <f t="shared" si="25"/>
        <v>0</v>
      </c>
      <c r="AP148" s="161"/>
      <c r="AQ148" s="149">
        <f>(AR148*GPS!$D$3)+(AS148*GPS!$E$3)+(AT148*GPS!$F$3)+(AU148*GPS!$G$3)+(AV148*GPS!$H$3)+(AW148*GPS!$I$3)+(AX148*GPS!$J$3)+(AY148*GPS!$K$3)+(AZ148*GPS!$L$3)+(BA148*GPS!$M$3)+(BB148*GPS!$N$3)+(BC148*GPS!$O$3)+(BD148*GPS!$P$3)+(BE148*GPS!$Q$3)+(BF148*GPS!$R$3)+(BG148*GPS!$S$3)+(BH148*GPS!$T$3)+(BI148*GPS!$U$3)</f>
        <v>0</v>
      </c>
      <c r="AR148" s="150">
        <f t="shared" si="26"/>
        <v>0</v>
      </c>
      <c r="AS148" s="150">
        <f t="shared" si="27"/>
        <v>0</v>
      </c>
      <c r="AT148" s="78"/>
      <c r="AU148" s="85"/>
      <c r="AV148" s="85"/>
      <c r="AW148" s="85"/>
      <c r="AX148" s="78"/>
      <c r="AY148" s="78"/>
      <c r="AZ148" s="85"/>
      <c r="BA148" s="85"/>
      <c r="BB148" s="85"/>
      <c r="BC148" s="85"/>
      <c r="BD148" s="78"/>
      <c r="BE148" s="85"/>
      <c r="BF148" s="79"/>
      <c r="BG148" s="79"/>
      <c r="BH148" s="79"/>
      <c r="BI148" s="79"/>
      <c r="BJ148" s="156"/>
      <c r="BK148" s="159"/>
      <c r="BL148" s="117"/>
    </row>
    <row r="149" spans="1:64" x14ac:dyDescent="0.15">
      <c r="A149" s="142" t="str">
        <f>IF(NOT(ISBLANK(Attendance!A150)),Attendance!A150,"")</f>
        <v/>
      </c>
      <c r="B149" s="142" t="str">
        <f>IF(NOT(ISBLANK(Attendance!B150)),Attendance!B150,"")</f>
        <v/>
      </c>
      <c r="C149" s="143"/>
      <c r="E149" s="198"/>
      <c r="F149" s="198"/>
      <c r="G149" s="203"/>
      <c r="H149" s="198"/>
      <c r="I149" s="198"/>
      <c r="J149" s="203"/>
      <c r="K149" s="101"/>
      <c r="L149" s="101"/>
      <c r="M149" s="144"/>
      <c r="N149" s="101"/>
      <c r="O149" s="101"/>
      <c r="P149" s="144"/>
      <c r="Q149" s="101"/>
      <c r="R149" s="101"/>
      <c r="S149" s="144"/>
      <c r="T149" s="101"/>
      <c r="U149" s="101"/>
      <c r="V149" s="144"/>
      <c r="W149" s="101"/>
      <c r="X149" s="101"/>
      <c r="Y149" s="144"/>
      <c r="Z149" s="101"/>
      <c r="AA149" s="101"/>
      <c r="AB149" s="144"/>
      <c r="AC149" s="101"/>
      <c r="AD149" s="101"/>
      <c r="AE149" s="144"/>
      <c r="AF149" s="101"/>
      <c r="AG149" s="101"/>
      <c r="AH149" s="144"/>
      <c r="AI149" s="101"/>
      <c r="AJ149" s="101"/>
      <c r="AK149" s="144"/>
      <c r="AL149" s="146">
        <f t="shared" si="23"/>
        <v>0</v>
      </c>
      <c r="AM149" s="147">
        <f t="shared" si="24"/>
        <v>0</v>
      </c>
      <c r="AN149" s="148">
        <f t="shared" si="28"/>
        <v>0</v>
      </c>
      <c r="AO149" s="19">
        <f t="shared" si="25"/>
        <v>0</v>
      </c>
      <c r="AP149" s="161"/>
      <c r="AQ149" s="149">
        <f>(AR149*GPS!$D$3)+(AS149*GPS!$E$3)+(AT149*GPS!$F$3)+(AU149*GPS!$G$3)+(AV149*GPS!$H$3)+(AW149*GPS!$I$3)+(AX149*GPS!$J$3)+(AY149*GPS!$K$3)+(AZ149*GPS!$L$3)+(BA149*GPS!$M$3)+(BB149*GPS!$N$3)+(BC149*GPS!$O$3)+(BD149*GPS!$P$3)+(BE149*GPS!$Q$3)+(BF149*GPS!$R$3)+(BG149*GPS!$S$3)+(BH149*GPS!$T$3)+(BI149*GPS!$U$3)</f>
        <v>0</v>
      </c>
      <c r="AR149" s="150">
        <f t="shared" si="26"/>
        <v>0</v>
      </c>
      <c r="AS149" s="150">
        <f t="shared" si="27"/>
        <v>0</v>
      </c>
      <c r="AT149" s="78"/>
      <c r="AU149" s="85"/>
      <c r="AV149" s="85"/>
      <c r="AW149" s="85"/>
      <c r="AX149" s="78"/>
      <c r="AY149" s="78"/>
      <c r="AZ149" s="85"/>
      <c r="BA149" s="85"/>
      <c r="BB149" s="85"/>
      <c r="BC149" s="85"/>
      <c r="BD149" s="78"/>
      <c r="BE149" s="85"/>
      <c r="BF149" s="79"/>
      <c r="BG149" s="79"/>
      <c r="BH149" s="79"/>
      <c r="BI149" s="79"/>
      <c r="BJ149" s="156"/>
      <c r="BK149" s="159"/>
      <c r="BL149" s="117"/>
    </row>
    <row r="150" spans="1:64" x14ac:dyDescent="0.15">
      <c r="A150" s="142" t="str">
        <f>IF(NOT(ISBLANK(Attendance!A151)),Attendance!A151,"")</f>
        <v/>
      </c>
      <c r="B150" s="142" t="str">
        <f>IF(NOT(ISBLANK(Attendance!B151)),Attendance!B151,"")</f>
        <v/>
      </c>
      <c r="C150" s="143"/>
      <c r="E150" s="198"/>
      <c r="F150" s="198"/>
      <c r="G150" s="203"/>
      <c r="H150" s="198"/>
      <c r="I150" s="198"/>
      <c r="J150" s="203"/>
      <c r="K150" s="101"/>
      <c r="L150" s="101"/>
      <c r="M150" s="144"/>
      <c r="N150" s="101"/>
      <c r="O150" s="101"/>
      <c r="P150" s="144"/>
      <c r="Q150" s="101"/>
      <c r="R150" s="101"/>
      <c r="S150" s="144"/>
      <c r="T150" s="101"/>
      <c r="U150" s="101"/>
      <c r="V150" s="144"/>
      <c r="W150" s="101"/>
      <c r="X150" s="101"/>
      <c r="Y150" s="144"/>
      <c r="Z150" s="101"/>
      <c r="AA150" s="101"/>
      <c r="AB150" s="144"/>
      <c r="AC150" s="101"/>
      <c r="AD150" s="101"/>
      <c r="AE150" s="144"/>
      <c r="AF150" s="101"/>
      <c r="AG150" s="101"/>
      <c r="AH150" s="144"/>
      <c r="AI150" s="101"/>
      <c r="AJ150" s="101"/>
      <c r="AK150" s="144"/>
      <c r="AL150" s="146">
        <f t="shared" si="23"/>
        <v>0</v>
      </c>
      <c r="AM150" s="147">
        <f t="shared" si="24"/>
        <v>0</v>
      </c>
      <c r="AN150" s="148">
        <f t="shared" si="28"/>
        <v>0</v>
      </c>
      <c r="AO150" s="19">
        <f t="shared" si="25"/>
        <v>0</v>
      </c>
      <c r="AP150" s="161"/>
      <c r="AQ150" s="149">
        <f>(AR150*GPS!$D$3)+(AS150*GPS!$E$3)+(AT150*GPS!$F$3)+(AU150*GPS!$G$3)+(AV150*GPS!$H$3)+(AW150*GPS!$I$3)+(AX150*GPS!$J$3)+(AY150*GPS!$K$3)+(AZ150*GPS!$L$3)+(BA150*GPS!$M$3)+(BB150*GPS!$N$3)+(BC150*GPS!$O$3)+(BD150*GPS!$P$3)+(BE150*GPS!$Q$3)+(BF150*GPS!$R$3)+(BG150*GPS!$S$3)+(BH150*GPS!$T$3)+(BI150*GPS!$U$3)</f>
        <v>0</v>
      </c>
      <c r="AR150" s="150">
        <f t="shared" si="26"/>
        <v>0</v>
      </c>
      <c r="AS150" s="150">
        <f t="shared" si="27"/>
        <v>0</v>
      </c>
      <c r="AT150" s="78"/>
      <c r="AU150" s="85"/>
      <c r="AV150" s="85"/>
      <c r="AW150" s="85"/>
      <c r="AX150" s="78"/>
      <c r="AY150" s="78"/>
      <c r="AZ150" s="85"/>
      <c r="BA150" s="85"/>
      <c r="BB150" s="85"/>
      <c r="BC150" s="85"/>
      <c r="BD150" s="78"/>
      <c r="BE150" s="85"/>
      <c r="BF150" s="79"/>
      <c r="BG150" s="79"/>
      <c r="BH150" s="79"/>
      <c r="BI150" s="79"/>
      <c r="BJ150" s="156"/>
      <c r="BK150" s="159"/>
      <c r="BL150" s="117"/>
    </row>
    <row r="151" spans="1:64" x14ac:dyDescent="0.15">
      <c r="A151" s="142" t="str">
        <f>IF(NOT(ISBLANK(Attendance!A152)),Attendance!A152,"")</f>
        <v/>
      </c>
      <c r="B151" s="142" t="str">
        <f>IF(NOT(ISBLANK(Attendance!B152)),Attendance!B152,"")</f>
        <v/>
      </c>
      <c r="C151" s="143"/>
      <c r="E151" s="198"/>
      <c r="F151" s="198"/>
      <c r="G151" s="203"/>
      <c r="H151" s="198"/>
      <c r="I151" s="198"/>
      <c r="J151" s="203"/>
      <c r="K151" s="101"/>
      <c r="L151" s="101"/>
      <c r="M151" s="144"/>
      <c r="N151" s="101"/>
      <c r="O151" s="101"/>
      <c r="P151" s="144"/>
      <c r="Q151" s="101"/>
      <c r="R151" s="101"/>
      <c r="S151" s="144"/>
      <c r="T151" s="101"/>
      <c r="U151" s="101"/>
      <c r="V151" s="144"/>
      <c r="W151" s="101"/>
      <c r="X151" s="101"/>
      <c r="Y151" s="144"/>
      <c r="Z151" s="101"/>
      <c r="AA151" s="101"/>
      <c r="AB151" s="144"/>
      <c r="AC151" s="101"/>
      <c r="AD151" s="101"/>
      <c r="AE151" s="144"/>
      <c r="AF151" s="101"/>
      <c r="AG151" s="101"/>
      <c r="AH151" s="144"/>
      <c r="AI151" s="101"/>
      <c r="AJ151" s="101"/>
      <c r="AK151" s="144"/>
      <c r="AL151" s="146">
        <f t="shared" si="23"/>
        <v>0</v>
      </c>
      <c r="AM151" s="147">
        <f t="shared" si="24"/>
        <v>0</v>
      </c>
      <c r="AN151" s="148">
        <f t="shared" si="28"/>
        <v>0</v>
      </c>
      <c r="AO151" s="19">
        <f t="shared" si="25"/>
        <v>0</v>
      </c>
      <c r="AP151" s="161"/>
      <c r="AQ151" s="149">
        <f>(AR151*GPS!$D$3)+(AS151*GPS!$E$3)+(AT151*GPS!$F$3)+(AU151*GPS!$G$3)+(AV151*GPS!$H$3)+(AW151*GPS!$I$3)+(AX151*GPS!$J$3)+(AY151*GPS!$K$3)+(AZ151*GPS!$L$3)+(BA151*GPS!$M$3)+(BB151*GPS!$N$3)+(BC151*GPS!$O$3)+(BD151*GPS!$P$3)+(BE151*GPS!$Q$3)+(BF151*GPS!$R$3)+(BG151*GPS!$S$3)+(BH151*GPS!$T$3)+(BI151*GPS!$U$3)</f>
        <v>0</v>
      </c>
      <c r="AR151" s="150">
        <f t="shared" si="26"/>
        <v>0</v>
      </c>
      <c r="AS151" s="150">
        <f t="shared" si="27"/>
        <v>0</v>
      </c>
      <c r="AT151" s="78"/>
      <c r="AU151" s="85"/>
      <c r="AV151" s="85"/>
      <c r="AW151" s="85"/>
      <c r="AX151" s="78"/>
      <c r="AY151" s="78"/>
      <c r="AZ151" s="85"/>
      <c r="BA151" s="85"/>
      <c r="BB151" s="85"/>
      <c r="BC151" s="85"/>
      <c r="BD151" s="78"/>
      <c r="BE151" s="85"/>
      <c r="BF151" s="79"/>
      <c r="BG151" s="79"/>
      <c r="BH151" s="79"/>
      <c r="BI151" s="79"/>
      <c r="BJ151" s="156"/>
      <c r="BK151" s="159"/>
      <c r="BL151" s="117"/>
    </row>
    <row r="152" spans="1:64" x14ac:dyDescent="0.15">
      <c r="A152" s="142" t="str">
        <f>IF(NOT(ISBLANK(Attendance!A153)),Attendance!A153,"")</f>
        <v/>
      </c>
      <c r="B152" s="142" t="str">
        <f>IF(NOT(ISBLANK(Attendance!B153)),Attendance!B153,"")</f>
        <v/>
      </c>
      <c r="C152" s="143"/>
      <c r="E152" s="198"/>
      <c r="F152" s="198"/>
      <c r="G152" s="203"/>
      <c r="H152" s="198"/>
      <c r="I152" s="198"/>
      <c r="J152" s="203"/>
      <c r="K152" s="101"/>
      <c r="L152" s="101"/>
      <c r="M152" s="144"/>
      <c r="N152" s="101"/>
      <c r="O152" s="101"/>
      <c r="P152" s="144"/>
      <c r="Q152" s="101"/>
      <c r="R152" s="101"/>
      <c r="S152" s="144"/>
      <c r="T152" s="101"/>
      <c r="U152" s="101"/>
      <c r="V152" s="144"/>
      <c r="W152" s="101"/>
      <c r="X152" s="101"/>
      <c r="Y152" s="144"/>
      <c r="Z152" s="101"/>
      <c r="AA152" s="101"/>
      <c r="AB152" s="144"/>
      <c r="AC152" s="101"/>
      <c r="AD152" s="101"/>
      <c r="AE152" s="144"/>
      <c r="AF152" s="101"/>
      <c r="AG152" s="101"/>
      <c r="AH152" s="144"/>
      <c r="AI152" s="101"/>
      <c r="AJ152" s="101"/>
      <c r="AK152" s="144"/>
      <c r="AL152" s="146">
        <f t="shared" si="23"/>
        <v>0</v>
      </c>
      <c r="AM152" s="147">
        <f t="shared" si="24"/>
        <v>0</v>
      </c>
      <c r="AN152" s="148">
        <f t="shared" si="28"/>
        <v>0</v>
      </c>
      <c r="AO152" s="19">
        <f t="shared" si="25"/>
        <v>0</v>
      </c>
      <c r="AP152" s="161"/>
      <c r="AQ152" s="149">
        <f>(AR152*GPS!$D$3)+(AS152*GPS!$E$3)+(AT152*GPS!$F$3)+(AU152*GPS!$G$3)+(AV152*GPS!$H$3)+(AW152*GPS!$I$3)+(AX152*GPS!$J$3)+(AY152*GPS!$K$3)+(AZ152*GPS!$L$3)+(BA152*GPS!$M$3)+(BB152*GPS!$N$3)+(BC152*GPS!$O$3)+(BD152*GPS!$P$3)+(BE152*GPS!$Q$3)+(BF152*GPS!$R$3)+(BG152*GPS!$S$3)+(BH152*GPS!$T$3)+(BI152*GPS!$U$3)</f>
        <v>0</v>
      </c>
      <c r="AR152" s="150">
        <f t="shared" si="26"/>
        <v>0</v>
      </c>
      <c r="AS152" s="150">
        <f t="shared" si="27"/>
        <v>0</v>
      </c>
      <c r="AT152" s="78"/>
      <c r="AU152" s="85"/>
      <c r="AV152" s="85"/>
      <c r="AW152" s="85"/>
      <c r="AX152" s="78"/>
      <c r="AY152" s="78"/>
      <c r="AZ152" s="85"/>
      <c r="BA152" s="85"/>
      <c r="BB152" s="85"/>
      <c r="BC152" s="85"/>
      <c r="BD152" s="78"/>
      <c r="BE152" s="85"/>
      <c r="BF152" s="79"/>
      <c r="BG152" s="79"/>
      <c r="BH152" s="79"/>
      <c r="BI152" s="79"/>
      <c r="BJ152" s="156"/>
      <c r="BK152" s="159"/>
      <c r="BL152" s="117"/>
    </row>
    <row r="153" spans="1:64" x14ac:dyDescent="0.15">
      <c r="A153" s="142" t="str">
        <f>IF(NOT(ISBLANK(Attendance!A154)),Attendance!A154,"")</f>
        <v/>
      </c>
      <c r="B153" s="142" t="str">
        <f>IF(NOT(ISBLANK(Attendance!B154)),Attendance!B154,"")</f>
        <v/>
      </c>
      <c r="C153" s="143"/>
      <c r="E153" s="198"/>
      <c r="F153" s="198"/>
      <c r="G153" s="203"/>
      <c r="H153" s="198"/>
      <c r="I153" s="198"/>
      <c r="J153" s="203"/>
      <c r="K153" s="101"/>
      <c r="L153" s="101"/>
      <c r="M153" s="144"/>
      <c r="N153" s="101"/>
      <c r="O153" s="101"/>
      <c r="P153" s="144"/>
      <c r="Q153" s="101"/>
      <c r="R153" s="101"/>
      <c r="S153" s="144"/>
      <c r="T153" s="101"/>
      <c r="U153" s="101"/>
      <c r="V153" s="144"/>
      <c r="W153" s="101"/>
      <c r="X153" s="101"/>
      <c r="Y153" s="144"/>
      <c r="Z153" s="101"/>
      <c r="AA153" s="101"/>
      <c r="AB153" s="144"/>
      <c r="AC153" s="101"/>
      <c r="AD153" s="101"/>
      <c r="AE153" s="144"/>
      <c r="AF153" s="101"/>
      <c r="AG153" s="101"/>
      <c r="AH153" s="144"/>
      <c r="AI153" s="101"/>
      <c r="AJ153" s="101"/>
      <c r="AK153" s="144"/>
      <c r="AL153" s="146">
        <f t="shared" si="23"/>
        <v>0</v>
      </c>
      <c r="AM153" s="147">
        <f t="shared" si="24"/>
        <v>0</v>
      </c>
      <c r="AN153" s="148">
        <f t="shared" si="28"/>
        <v>0</v>
      </c>
      <c r="AO153" s="19">
        <f t="shared" si="25"/>
        <v>0</v>
      </c>
      <c r="AP153" s="161"/>
      <c r="AQ153" s="149">
        <f>(AR153*GPS!$D$3)+(AS153*GPS!$E$3)+(AT153*GPS!$F$3)+(AU153*GPS!$G$3)+(AV153*GPS!$H$3)+(AW153*GPS!$I$3)+(AX153*GPS!$J$3)+(AY153*GPS!$K$3)+(AZ153*GPS!$L$3)+(BA153*GPS!$M$3)+(BB153*GPS!$N$3)+(BC153*GPS!$O$3)+(BD153*GPS!$P$3)+(BE153*GPS!$Q$3)+(BF153*GPS!$R$3)+(BG153*GPS!$S$3)+(BH153*GPS!$T$3)+(BI153*GPS!$U$3)</f>
        <v>0</v>
      </c>
      <c r="AR153" s="150">
        <f t="shared" si="26"/>
        <v>0</v>
      </c>
      <c r="AS153" s="150">
        <f t="shared" si="27"/>
        <v>0</v>
      </c>
      <c r="AT153" s="78"/>
      <c r="AU153" s="85"/>
      <c r="AV153" s="85"/>
      <c r="AW153" s="85"/>
      <c r="AX153" s="78"/>
      <c r="AY153" s="78"/>
      <c r="AZ153" s="85"/>
      <c r="BA153" s="85"/>
      <c r="BB153" s="85"/>
      <c r="BC153" s="85"/>
      <c r="BD153" s="78"/>
      <c r="BE153" s="85"/>
      <c r="BF153" s="79"/>
      <c r="BG153" s="79"/>
      <c r="BH153" s="79"/>
      <c r="BI153" s="79"/>
      <c r="BJ153" s="156"/>
      <c r="BK153" s="159"/>
      <c r="BL153" s="117"/>
    </row>
    <row r="154" spans="1:64" x14ac:dyDescent="0.15">
      <c r="A154" s="142" t="str">
        <f>IF(NOT(ISBLANK(Attendance!A155)),Attendance!A155,"")</f>
        <v/>
      </c>
      <c r="B154" s="142" t="str">
        <f>IF(NOT(ISBLANK(Attendance!B155)),Attendance!B155,"")</f>
        <v/>
      </c>
      <c r="C154" s="143"/>
      <c r="E154" s="198"/>
      <c r="F154" s="198"/>
      <c r="G154" s="203"/>
      <c r="H154" s="198"/>
      <c r="I154" s="198"/>
      <c r="J154" s="203"/>
      <c r="K154" s="101"/>
      <c r="L154" s="101"/>
      <c r="M154" s="144"/>
      <c r="N154" s="101"/>
      <c r="O154" s="101"/>
      <c r="P154" s="144"/>
      <c r="Q154" s="101"/>
      <c r="R154" s="101"/>
      <c r="S154" s="144"/>
      <c r="T154" s="101"/>
      <c r="U154" s="101"/>
      <c r="V154" s="144"/>
      <c r="W154" s="101"/>
      <c r="X154" s="101"/>
      <c r="Y154" s="144"/>
      <c r="Z154" s="101"/>
      <c r="AA154" s="101"/>
      <c r="AB154" s="144"/>
      <c r="AC154" s="101"/>
      <c r="AD154" s="101"/>
      <c r="AE154" s="144"/>
      <c r="AF154" s="101"/>
      <c r="AG154" s="101"/>
      <c r="AH154" s="144"/>
      <c r="AI154" s="101"/>
      <c r="AJ154" s="101"/>
      <c r="AK154" s="144"/>
      <c r="AL154" s="146">
        <f t="shared" si="23"/>
        <v>0</v>
      </c>
      <c r="AM154" s="147">
        <f t="shared" si="24"/>
        <v>0</v>
      </c>
      <c r="AN154" s="148">
        <f t="shared" si="28"/>
        <v>0</v>
      </c>
      <c r="AO154" s="19">
        <f t="shared" si="25"/>
        <v>0</v>
      </c>
      <c r="AP154" s="161"/>
      <c r="AQ154" s="149">
        <f>(AR154*GPS!$D$3)+(AS154*GPS!$E$3)+(AT154*GPS!$F$3)+(AU154*GPS!$G$3)+(AV154*GPS!$H$3)+(AW154*GPS!$I$3)+(AX154*GPS!$J$3)+(AY154*GPS!$K$3)+(AZ154*GPS!$L$3)+(BA154*GPS!$M$3)+(BB154*GPS!$N$3)+(BC154*GPS!$O$3)+(BD154*GPS!$P$3)+(BE154*GPS!$Q$3)+(BF154*GPS!$R$3)+(BG154*GPS!$S$3)+(BH154*GPS!$T$3)+(BI154*GPS!$U$3)</f>
        <v>0</v>
      </c>
      <c r="AR154" s="150">
        <f t="shared" si="26"/>
        <v>0</v>
      </c>
      <c r="AS154" s="150">
        <f t="shared" si="27"/>
        <v>0</v>
      </c>
      <c r="AT154" s="78"/>
      <c r="AU154" s="85"/>
      <c r="AV154" s="85"/>
      <c r="AW154" s="85"/>
      <c r="AX154" s="78"/>
      <c r="AY154" s="78"/>
      <c r="AZ154" s="85"/>
      <c r="BA154" s="85"/>
      <c r="BB154" s="85"/>
      <c r="BC154" s="85"/>
      <c r="BD154" s="78"/>
      <c r="BE154" s="85"/>
      <c r="BF154" s="79"/>
      <c r="BG154" s="79"/>
      <c r="BH154" s="79"/>
      <c r="BI154" s="79"/>
      <c r="BJ154" s="156"/>
      <c r="BK154" s="159"/>
      <c r="BL154" s="117"/>
    </row>
    <row r="155" spans="1:64" x14ac:dyDescent="0.15">
      <c r="A155" s="142" t="str">
        <f>IF(NOT(ISBLANK(Attendance!A156)),Attendance!A156,"")</f>
        <v/>
      </c>
      <c r="B155" s="142" t="str">
        <f>IF(NOT(ISBLANK(Attendance!B156)),Attendance!B156,"")</f>
        <v/>
      </c>
      <c r="C155" s="143"/>
      <c r="E155" s="198"/>
      <c r="F155" s="198"/>
      <c r="G155" s="203"/>
      <c r="H155" s="198"/>
      <c r="I155" s="198"/>
      <c r="J155" s="203"/>
      <c r="K155" s="101"/>
      <c r="L155" s="101"/>
      <c r="M155" s="144"/>
      <c r="N155" s="101"/>
      <c r="O155" s="101"/>
      <c r="P155" s="144"/>
      <c r="Q155" s="101"/>
      <c r="R155" s="101"/>
      <c r="S155" s="144"/>
      <c r="T155" s="101"/>
      <c r="U155" s="101"/>
      <c r="V155" s="144"/>
      <c r="W155" s="101"/>
      <c r="X155" s="101"/>
      <c r="Y155" s="144"/>
      <c r="Z155" s="101"/>
      <c r="AA155" s="101"/>
      <c r="AB155" s="144"/>
      <c r="AC155" s="101"/>
      <c r="AD155" s="101"/>
      <c r="AE155" s="144"/>
      <c r="AF155" s="101"/>
      <c r="AG155" s="101"/>
      <c r="AH155" s="144"/>
      <c r="AI155" s="101"/>
      <c r="AJ155" s="101"/>
      <c r="AK155" s="144"/>
      <c r="AL155" s="146">
        <f t="shared" si="23"/>
        <v>0</v>
      </c>
      <c r="AM155" s="147">
        <f t="shared" si="24"/>
        <v>0</v>
      </c>
      <c r="AN155" s="148">
        <f t="shared" si="28"/>
        <v>0</v>
      </c>
      <c r="AO155" s="19">
        <f t="shared" si="25"/>
        <v>0</v>
      </c>
      <c r="AP155" s="161"/>
      <c r="AQ155" s="149">
        <f>(AR155*GPS!$D$3)+(AS155*GPS!$E$3)+(AT155*GPS!$F$3)+(AU155*GPS!$G$3)+(AV155*GPS!$H$3)+(AW155*GPS!$I$3)+(AX155*GPS!$J$3)+(AY155*GPS!$K$3)+(AZ155*GPS!$L$3)+(BA155*GPS!$M$3)+(BB155*GPS!$N$3)+(BC155*GPS!$O$3)+(BD155*GPS!$P$3)+(BE155*GPS!$Q$3)+(BF155*GPS!$R$3)+(BG155*GPS!$S$3)+(BH155*GPS!$T$3)+(BI155*GPS!$U$3)</f>
        <v>0</v>
      </c>
      <c r="AR155" s="150">
        <f t="shared" si="26"/>
        <v>0</v>
      </c>
      <c r="AS155" s="150">
        <f t="shared" si="27"/>
        <v>0</v>
      </c>
      <c r="AT155" s="78"/>
      <c r="AU155" s="85"/>
      <c r="AV155" s="85"/>
      <c r="AW155" s="85"/>
      <c r="AX155" s="78"/>
      <c r="AY155" s="78"/>
      <c r="AZ155" s="85"/>
      <c r="BA155" s="85"/>
      <c r="BB155" s="85"/>
      <c r="BC155" s="85"/>
      <c r="BD155" s="78"/>
      <c r="BE155" s="85"/>
      <c r="BF155" s="79"/>
      <c r="BG155" s="79"/>
      <c r="BH155" s="79"/>
      <c r="BI155" s="79"/>
      <c r="BJ155" s="156"/>
      <c r="BK155" s="159"/>
      <c r="BL155" s="117"/>
    </row>
    <row r="156" spans="1:64" x14ac:dyDescent="0.15">
      <c r="A156" s="142" t="str">
        <f>IF(NOT(ISBLANK(Attendance!A157)),Attendance!A157,"")</f>
        <v/>
      </c>
      <c r="B156" s="142" t="str">
        <f>IF(NOT(ISBLANK(Attendance!B157)),Attendance!B157,"")</f>
        <v/>
      </c>
      <c r="C156" s="143"/>
      <c r="E156" s="198"/>
      <c r="F156" s="198"/>
      <c r="G156" s="203"/>
      <c r="H156" s="198"/>
      <c r="I156" s="198"/>
      <c r="J156" s="203"/>
      <c r="K156" s="101"/>
      <c r="L156" s="101"/>
      <c r="M156" s="144"/>
      <c r="N156" s="101"/>
      <c r="O156" s="101"/>
      <c r="P156" s="144"/>
      <c r="Q156" s="101"/>
      <c r="R156" s="101"/>
      <c r="S156" s="144"/>
      <c r="T156" s="101"/>
      <c r="U156" s="101"/>
      <c r="V156" s="144"/>
      <c r="W156" s="101"/>
      <c r="X156" s="101"/>
      <c r="Y156" s="144"/>
      <c r="Z156" s="101"/>
      <c r="AA156" s="101"/>
      <c r="AB156" s="144"/>
      <c r="AC156" s="101"/>
      <c r="AD156" s="101"/>
      <c r="AE156" s="144"/>
      <c r="AF156" s="101"/>
      <c r="AG156" s="101"/>
      <c r="AH156" s="144"/>
      <c r="AI156" s="101"/>
      <c r="AJ156" s="101"/>
      <c r="AK156" s="144"/>
      <c r="AL156" s="146">
        <f t="shared" si="23"/>
        <v>0</v>
      </c>
      <c r="AM156" s="147">
        <f t="shared" si="24"/>
        <v>0</v>
      </c>
      <c r="AN156" s="148">
        <f t="shared" si="28"/>
        <v>0</v>
      </c>
      <c r="AO156" s="19">
        <f t="shared" si="25"/>
        <v>0</v>
      </c>
      <c r="AP156" s="161"/>
      <c r="AQ156" s="149">
        <f>(AR156*GPS!$D$3)+(AS156*GPS!$E$3)+(AT156*GPS!$F$3)+(AU156*GPS!$G$3)+(AV156*GPS!$H$3)+(AW156*GPS!$I$3)+(AX156*GPS!$J$3)+(AY156*GPS!$K$3)+(AZ156*GPS!$L$3)+(BA156*GPS!$M$3)+(BB156*GPS!$N$3)+(BC156*GPS!$O$3)+(BD156*GPS!$P$3)+(BE156*GPS!$Q$3)+(BF156*GPS!$R$3)+(BG156*GPS!$S$3)+(BH156*GPS!$T$3)+(BI156*GPS!$U$3)</f>
        <v>0</v>
      </c>
      <c r="AR156" s="150">
        <f t="shared" si="26"/>
        <v>0</v>
      </c>
      <c r="AS156" s="150">
        <f t="shared" si="27"/>
        <v>0</v>
      </c>
      <c r="AT156" s="78"/>
      <c r="AU156" s="85"/>
      <c r="AV156" s="85"/>
      <c r="AW156" s="85"/>
      <c r="AX156" s="78"/>
      <c r="AY156" s="78"/>
      <c r="AZ156" s="85"/>
      <c r="BA156" s="85"/>
      <c r="BB156" s="85"/>
      <c r="BC156" s="85"/>
      <c r="BD156" s="78"/>
      <c r="BE156" s="85"/>
      <c r="BF156" s="79"/>
      <c r="BG156" s="79"/>
      <c r="BH156" s="79"/>
      <c r="BI156" s="79"/>
      <c r="BJ156" s="156"/>
      <c r="BK156" s="159"/>
      <c r="BL156" s="117"/>
    </row>
    <row r="157" spans="1:64" x14ac:dyDescent="0.15">
      <c r="A157" s="142" t="str">
        <f>IF(NOT(ISBLANK(Attendance!A158)),Attendance!A158,"")</f>
        <v/>
      </c>
      <c r="B157" s="142" t="str">
        <f>IF(NOT(ISBLANK(Attendance!B158)),Attendance!B158,"")</f>
        <v/>
      </c>
      <c r="C157" s="143"/>
      <c r="E157" s="198"/>
      <c r="F157" s="198"/>
      <c r="G157" s="203"/>
      <c r="H157" s="198"/>
      <c r="I157" s="198"/>
      <c r="J157" s="203"/>
      <c r="K157" s="101"/>
      <c r="L157" s="101"/>
      <c r="M157" s="144"/>
      <c r="N157" s="101"/>
      <c r="O157" s="101"/>
      <c r="P157" s="144"/>
      <c r="Q157" s="101"/>
      <c r="R157" s="101"/>
      <c r="S157" s="144"/>
      <c r="T157" s="101"/>
      <c r="U157" s="101"/>
      <c r="V157" s="144"/>
      <c r="W157" s="101"/>
      <c r="X157" s="101"/>
      <c r="Y157" s="144"/>
      <c r="Z157" s="101"/>
      <c r="AA157" s="101"/>
      <c r="AB157" s="144"/>
      <c r="AC157" s="101"/>
      <c r="AD157" s="101"/>
      <c r="AE157" s="144"/>
      <c r="AF157" s="101"/>
      <c r="AG157" s="101"/>
      <c r="AH157" s="144"/>
      <c r="AI157" s="101"/>
      <c r="AJ157" s="101"/>
      <c r="AK157" s="144"/>
      <c r="AL157" s="146">
        <f t="shared" si="23"/>
        <v>0</v>
      </c>
      <c r="AM157" s="147">
        <f t="shared" si="24"/>
        <v>0</v>
      </c>
      <c r="AN157" s="148">
        <f t="shared" si="28"/>
        <v>0</v>
      </c>
      <c r="AO157" s="19">
        <f t="shared" si="25"/>
        <v>0</v>
      </c>
      <c r="AP157" s="161"/>
      <c r="AQ157" s="149">
        <f>(AR157*GPS!$D$3)+(AS157*GPS!$E$3)+(AT157*GPS!$F$3)+(AU157*GPS!$G$3)+(AV157*GPS!$H$3)+(AW157*GPS!$I$3)+(AX157*GPS!$J$3)+(AY157*GPS!$K$3)+(AZ157*GPS!$L$3)+(BA157*GPS!$M$3)+(BB157*GPS!$N$3)+(BC157*GPS!$O$3)+(BD157*GPS!$P$3)+(BE157*GPS!$Q$3)+(BF157*GPS!$R$3)+(BG157*GPS!$S$3)+(BH157*GPS!$T$3)+(BI157*GPS!$U$3)</f>
        <v>0</v>
      </c>
      <c r="AR157" s="150">
        <f t="shared" si="26"/>
        <v>0</v>
      </c>
      <c r="AS157" s="150">
        <f t="shared" si="27"/>
        <v>0</v>
      </c>
      <c r="AT157" s="78"/>
      <c r="AU157" s="85"/>
      <c r="AV157" s="85"/>
      <c r="AW157" s="85"/>
      <c r="AX157" s="78"/>
      <c r="AY157" s="78"/>
      <c r="AZ157" s="85"/>
      <c r="BA157" s="85"/>
      <c r="BB157" s="85"/>
      <c r="BC157" s="85"/>
      <c r="BD157" s="78"/>
      <c r="BE157" s="85"/>
      <c r="BF157" s="79"/>
      <c r="BG157" s="79"/>
      <c r="BH157" s="79"/>
      <c r="BI157" s="79"/>
      <c r="BJ157" s="156"/>
      <c r="BK157" s="159"/>
      <c r="BL157" s="117"/>
    </row>
    <row r="158" spans="1:64" x14ac:dyDescent="0.15">
      <c r="A158" s="142" t="str">
        <f>IF(NOT(ISBLANK(Attendance!A159)),Attendance!A159,"")</f>
        <v/>
      </c>
      <c r="B158" s="142" t="str">
        <f>IF(NOT(ISBLANK(Attendance!B159)),Attendance!B159,"")</f>
        <v/>
      </c>
      <c r="C158" s="143"/>
      <c r="E158" s="198"/>
      <c r="F158" s="198"/>
      <c r="G158" s="203"/>
      <c r="H158" s="198"/>
      <c r="I158" s="198"/>
      <c r="J158" s="203"/>
      <c r="K158" s="101"/>
      <c r="L158" s="101"/>
      <c r="M158" s="144"/>
      <c r="N158" s="101"/>
      <c r="O158" s="101"/>
      <c r="P158" s="144"/>
      <c r="Q158" s="101"/>
      <c r="R158" s="101"/>
      <c r="S158" s="144"/>
      <c r="T158" s="101"/>
      <c r="U158" s="101"/>
      <c r="V158" s="144"/>
      <c r="W158" s="101"/>
      <c r="X158" s="101"/>
      <c r="Y158" s="144"/>
      <c r="Z158" s="101"/>
      <c r="AA158" s="101"/>
      <c r="AB158" s="144"/>
      <c r="AC158" s="101"/>
      <c r="AD158" s="101"/>
      <c r="AE158" s="144"/>
      <c r="AF158" s="101"/>
      <c r="AG158" s="101"/>
      <c r="AH158" s="144"/>
      <c r="AI158" s="101"/>
      <c r="AJ158" s="101"/>
      <c r="AK158" s="144"/>
      <c r="AL158" s="146">
        <f t="shared" si="23"/>
        <v>0</v>
      </c>
      <c r="AM158" s="147">
        <f t="shared" si="24"/>
        <v>0</v>
      </c>
      <c r="AN158" s="148">
        <f t="shared" si="28"/>
        <v>0</v>
      </c>
      <c r="AO158" s="19">
        <f t="shared" si="25"/>
        <v>0</v>
      </c>
      <c r="AP158" s="161"/>
      <c r="AQ158" s="149">
        <f>(AR158*GPS!$D$3)+(AS158*GPS!$E$3)+(AT158*GPS!$F$3)+(AU158*GPS!$G$3)+(AV158*GPS!$H$3)+(AW158*GPS!$I$3)+(AX158*GPS!$J$3)+(AY158*GPS!$K$3)+(AZ158*GPS!$L$3)+(BA158*GPS!$M$3)+(BB158*GPS!$N$3)+(BC158*GPS!$O$3)+(BD158*GPS!$P$3)+(BE158*GPS!$Q$3)+(BF158*GPS!$R$3)+(BG158*GPS!$S$3)+(BH158*GPS!$T$3)+(BI158*GPS!$U$3)</f>
        <v>0</v>
      </c>
      <c r="AR158" s="150">
        <f t="shared" si="26"/>
        <v>0</v>
      </c>
      <c r="AS158" s="150">
        <f t="shared" si="27"/>
        <v>0</v>
      </c>
      <c r="AT158" s="78"/>
      <c r="AU158" s="85"/>
      <c r="AV158" s="85"/>
      <c r="AW158" s="85"/>
      <c r="AX158" s="78"/>
      <c r="AY158" s="78"/>
      <c r="AZ158" s="85"/>
      <c r="BA158" s="85"/>
      <c r="BB158" s="85"/>
      <c r="BC158" s="85"/>
      <c r="BD158" s="78"/>
      <c r="BE158" s="85"/>
      <c r="BF158" s="79"/>
      <c r="BG158" s="79"/>
      <c r="BH158" s="79"/>
      <c r="BI158" s="79"/>
      <c r="BJ158" s="156"/>
      <c r="BK158" s="159"/>
      <c r="BL158" s="117"/>
    </row>
    <row r="159" spans="1:64" x14ac:dyDescent="0.15">
      <c r="A159" s="142" t="str">
        <f>IF(NOT(ISBLANK(Attendance!A160)),Attendance!A160,"")</f>
        <v/>
      </c>
      <c r="B159" s="142" t="str">
        <f>IF(NOT(ISBLANK(Attendance!B160)),Attendance!B160,"")</f>
        <v/>
      </c>
      <c r="C159" s="143"/>
      <c r="E159" s="198"/>
      <c r="F159" s="198"/>
      <c r="G159" s="203"/>
      <c r="H159" s="198"/>
      <c r="I159" s="198"/>
      <c r="J159" s="203"/>
      <c r="K159" s="101"/>
      <c r="L159" s="101"/>
      <c r="M159" s="144"/>
      <c r="N159" s="101"/>
      <c r="O159" s="101"/>
      <c r="P159" s="144"/>
      <c r="Q159" s="101"/>
      <c r="R159" s="101"/>
      <c r="S159" s="144"/>
      <c r="T159" s="101"/>
      <c r="U159" s="101"/>
      <c r="V159" s="144"/>
      <c r="W159" s="101"/>
      <c r="X159" s="101"/>
      <c r="Y159" s="144"/>
      <c r="Z159" s="101"/>
      <c r="AA159" s="101"/>
      <c r="AB159" s="144"/>
      <c r="AC159" s="101"/>
      <c r="AD159" s="101"/>
      <c r="AE159" s="144"/>
      <c r="AF159" s="101"/>
      <c r="AG159" s="101"/>
      <c r="AH159" s="144"/>
      <c r="AI159" s="101"/>
      <c r="AJ159" s="101"/>
      <c r="AK159" s="144"/>
      <c r="AL159" s="146">
        <f t="shared" si="23"/>
        <v>0</v>
      </c>
      <c r="AM159" s="147">
        <f t="shared" si="24"/>
        <v>0</v>
      </c>
      <c r="AN159" s="148">
        <f t="shared" si="28"/>
        <v>0</v>
      </c>
      <c r="AO159" s="19">
        <f t="shared" si="25"/>
        <v>0</v>
      </c>
      <c r="AP159" s="161"/>
      <c r="AQ159" s="149">
        <f>(AR159*GPS!$D$3)+(AS159*GPS!$E$3)+(AT159*GPS!$F$3)+(AU159*GPS!$G$3)+(AV159*GPS!$H$3)+(AW159*GPS!$I$3)+(AX159*GPS!$J$3)+(AY159*GPS!$K$3)+(AZ159*GPS!$L$3)+(BA159*GPS!$M$3)+(BB159*GPS!$N$3)+(BC159*GPS!$O$3)+(BD159*GPS!$P$3)+(BE159*GPS!$Q$3)+(BF159*GPS!$R$3)+(BG159*GPS!$S$3)+(BH159*GPS!$T$3)+(BI159*GPS!$U$3)</f>
        <v>0</v>
      </c>
      <c r="AR159" s="150">
        <f t="shared" si="26"/>
        <v>0</v>
      </c>
      <c r="AS159" s="150">
        <f t="shared" si="27"/>
        <v>0</v>
      </c>
      <c r="AT159" s="78"/>
      <c r="AU159" s="85"/>
      <c r="AV159" s="85"/>
      <c r="AW159" s="85"/>
      <c r="AX159" s="78"/>
      <c r="AY159" s="78"/>
      <c r="AZ159" s="85"/>
      <c r="BA159" s="85"/>
      <c r="BB159" s="85"/>
      <c r="BC159" s="85"/>
      <c r="BD159" s="78"/>
      <c r="BE159" s="85"/>
      <c r="BF159" s="79"/>
      <c r="BG159" s="79"/>
      <c r="BH159" s="79"/>
      <c r="BI159" s="79"/>
      <c r="BJ159" s="156"/>
      <c r="BK159" s="159"/>
      <c r="BL159" s="117"/>
    </row>
    <row r="160" spans="1:64" x14ac:dyDescent="0.15">
      <c r="A160" s="142" t="str">
        <f>IF(NOT(ISBLANK(Attendance!A161)),Attendance!A161,"")</f>
        <v/>
      </c>
      <c r="B160" s="142" t="str">
        <f>IF(NOT(ISBLANK(Attendance!B161)),Attendance!B161,"")</f>
        <v/>
      </c>
      <c r="C160" s="143"/>
      <c r="E160" s="198"/>
      <c r="F160" s="198"/>
      <c r="G160" s="203"/>
      <c r="H160" s="198"/>
      <c r="I160" s="198"/>
      <c r="J160" s="203"/>
      <c r="K160" s="101"/>
      <c r="L160" s="101"/>
      <c r="M160" s="144"/>
      <c r="N160" s="101"/>
      <c r="O160" s="101"/>
      <c r="P160" s="144"/>
      <c r="Q160" s="101"/>
      <c r="R160" s="101"/>
      <c r="S160" s="144"/>
      <c r="T160" s="101"/>
      <c r="U160" s="101"/>
      <c r="V160" s="144"/>
      <c r="W160" s="101"/>
      <c r="X160" s="101"/>
      <c r="Y160" s="144"/>
      <c r="Z160" s="101"/>
      <c r="AA160" s="101"/>
      <c r="AB160" s="144"/>
      <c r="AC160" s="101"/>
      <c r="AD160" s="101"/>
      <c r="AE160" s="144"/>
      <c r="AF160" s="101"/>
      <c r="AG160" s="101"/>
      <c r="AH160" s="144"/>
      <c r="AI160" s="101"/>
      <c r="AJ160" s="101"/>
      <c r="AK160" s="144"/>
      <c r="AL160" s="146">
        <f t="shared" si="23"/>
        <v>0</v>
      </c>
      <c r="AM160" s="147">
        <f t="shared" si="24"/>
        <v>0</v>
      </c>
      <c r="AN160" s="148">
        <f t="shared" si="28"/>
        <v>0</v>
      </c>
      <c r="AO160" s="19">
        <f t="shared" si="25"/>
        <v>0</v>
      </c>
      <c r="AP160" s="161"/>
      <c r="AQ160" s="149">
        <f>(AR160*GPS!$D$3)+(AS160*GPS!$E$3)+(AT160*GPS!$F$3)+(AU160*GPS!$G$3)+(AV160*GPS!$H$3)+(AW160*GPS!$I$3)+(AX160*GPS!$J$3)+(AY160*GPS!$K$3)+(AZ160*GPS!$L$3)+(BA160*GPS!$M$3)+(BB160*GPS!$N$3)+(BC160*GPS!$O$3)+(BD160*GPS!$P$3)+(BE160*GPS!$Q$3)+(BF160*GPS!$R$3)+(BG160*GPS!$S$3)+(BH160*GPS!$T$3)+(BI160*GPS!$U$3)</f>
        <v>0</v>
      </c>
      <c r="AR160" s="150">
        <f t="shared" si="26"/>
        <v>0</v>
      </c>
      <c r="AS160" s="150">
        <f t="shared" si="27"/>
        <v>0</v>
      </c>
      <c r="AT160" s="78"/>
      <c r="AU160" s="85"/>
      <c r="AV160" s="85"/>
      <c r="AW160" s="85"/>
      <c r="AX160" s="78"/>
      <c r="AY160" s="78"/>
      <c r="AZ160" s="85"/>
      <c r="BA160" s="85"/>
      <c r="BB160" s="85"/>
      <c r="BC160" s="85"/>
      <c r="BD160" s="78"/>
      <c r="BE160" s="85"/>
      <c r="BF160" s="79"/>
      <c r="BG160" s="79"/>
      <c r="BH160" s="79"/>
      <c r="BI160" s="79"/>
      <c r="BJ160" s="156"/>
      <c r="BK160" s="159"/>
      <c r="BL160" s="117"/>
    </row>
    <row r="161" spans="1:64" ht="17" customHeight="1" x14ac:dyDescent="0.15">
      <c r="A161" s="142" t="str">
        <f>IF(NOT(ISBLANK(Attendance!A162)),Attendance!A162,"")</f>
        <v/>
      </c>
      <c r="B161" s="142" t="str">
        <f>IF(NOT(ISBLANK(Attendance!B162)),Attendance!B162,"")</f>
        <v/>
      </c>
      <c r="C161" s="143"/>
      <c r="E161" s="198"/>
      <c r="F161" s="198"/>
      <c r="G161" s="203"/>
      <c r="H161" s="198"/>
      <c r="I161" s="198"/>
      <c r="J161" s="203"/>
      <c r="K161" s="101"/>
      <c r="L161" s="101"/>
      <c r="M161" s="144"/>
      <c r="N161" s="101"/>
      <c r="O161" s="101"/>
      <c r="P161" s="144"/>
      <c r="Q161" s="101"/>
      <c r="R161" s="101"/>
      <c r="S161" s="144"/>
      <c r="T161" s="101"/>
      <c r="U161" s="101"/>
      <c r="V161" s="144"/>
      <c r="W161" s="101"/>
      <c r="X161" s="101"/>
      <c r="Y161" s="144"/>
      <c r="Z161" s="101"/>
      <c r="AA161" s="101"/>
      <c r="AB161" s="144"/>
      <c r="AC161" s="101"/>
      <c r="AD161" s="101"/>
      <c r="AE161" s="144"/>
      <c r="AF161" s="101"/>
      <c r="AG161" s="101"/>
      <c r="AH161" s="144"/>
      <c r="AI161" s="101"/>
      <c r="AJ161" s="101"/>
      <c r="AK161" s="144"/>
      <c r="AL161" s="146">
        <f t="shared" si="23"/>
        <v>0</v>
      </c>
      <c r="AM161" s="147">
        <f t="shared" si="24"/>
        <v>0</v>
      </c>
      <c r="AN161" s="148">
        <f t="shared" si="28"/>
        <v>0</v>
      </c>
      <c r="AO161" s="19">
        <f t="shared" si="25"/>
        <v>0</v>
      </c>
      <c r="AP161" s="161"/>
      <c r="AQ161" s="149">
        <f>(AR161*GPS!$D$3)+(AS161*GPS!$E$3)+(AT161*GPS!$F$3)+(AU161*GPS!$G$3)+(AV161*GPS!$H$3)+(AW161*GPS!$I$3)+(AX161*GPS!$J$3)+(AY161*GPS!$K$3)+(AZ161*GPS!$L$3)+(BA161*GPS!$M$3)+(BB161*GPS!$N$3)+(BC161*GPS!$O$3)+(BD161*GPS!$P$3)+(BE161*GPS!$Q$3)+(BF161*GPS!$R$3)+(BG161*GPS!$S$3)+(BH161*GPS!$T$3)+(BI161*GPS!$U$3)</f>
        <v>0</v>
      </c>
      <c r="AR161" s="150">
        <f t="shared" si="26"/>
        <v>0</v>
      </c>
      <c r="AS161" s="150">
        <f t="shared" si="27"/>
        <v>0</v>
      </c>
      <c r="AT161" s="78"/>
      <c r="AU161" s="85"/>
      <c r="AV161" s="85"/>
      <c r="AW161" s="85"/>
      <c r="AX161" s="78"/>
      <c r="AY161" s="78"/>
      <c r="AZ161" s="85"/>
      <c r="BA161" s="85"/>
      <c r="BB161" s="85"/>
      <c r="BC161" s="85"/>
      <c r="BD161" s="78"/>
      <c r="BE161" s="85"/>
      <c r="BF161" s="79"/>
      <c r="BG161" s="79"/>
      <c r="BH161" s="79"/>
      <c r="BI161" s="79"/>
      <c r="BJ161" s="156"/>
      <c r="BK161" s="159"/>
      <c r="BL161" s="117"/>
    </row>
    <row r="162" spans="1:64" ht="17" customHeight="1" x14ac:dyDescent="0.15">
      <c r="A162" s="142" t="str">
        <f>IF(NOT(ISBLANK(Attendance!A163)),Attendance!A163,"")</f>
        <v/>
      </c>
      <c r="B162" s="142" t="str">
        <f>IF(NOT(ISBLANK(Attendance!B163)),Attendance!B163,"")</f>
        <v/>
      </c>
      <c r="C162" s="143"/>
      <c r="E162" s="198"/>
      <c r="F162" s="198"/>
      <c r="G162" s="203"/>
      <c r="H162" s="198"/>
      <c r="I162" s="198"/>
      <c r="J162" s="203"/>
      <c r="K162" s="101"/>
      <c r="L162" s="101"/>
      <c r="M162" s="144"/>
      <c r="N162" s="101"/>
      <c r="O162" s="101"/>
      <c r="P162" s="144"/>
      <c r="Q162" s="101"/>
      <c r="R162" s="101"/>
      <c r="S162" s="144"/>
      <c r="T162" s="101"/>
      <c r="U162" s="101"/>
      <c r="V162" s="144"/>
      <c r="W162" s="101"/>
      <c r="X162" s="101"/>
      <c r="Y162" s="144"/>
      <c r="Z162" s="101"/>
      <c r="AA162" s="101"/>
      <c r="AB162" s="144"/>
      <c r="AC162" s="101"/>
      <c r="AD162" s="101"/>
      <c r="AE162" s="144"/>
      <c r="AF162" s="101"/>
      <c r="AG162" s="101"/>
      <c r="AH162" s="144"/>
      <c r="AI162" s="101"/>
      <c r="AJ162" s="101"/>
      <c r="AK162" s="144"/>
      <c r="AL162" s="146">
        <f t="shared" si="23"/>
        <v>0</v>
      </c>
      <c r="AM162" s="147">
        <f t="shared" si="24"/>
        <v>0</v>
      </c>
      <c r="AN162" s="148">
        <f t="shared" si="28"/>
        <v>0</v>
      </c>
      <c r="AO162" s="19">
        <f t="shared" si="25"/>
        <v>0</v>
      </c>
      <c r="AP162" s="161"/>
      <c r="AQ162" s="149">
        <f>(AR162*GPS!$D$3)+(AS162*GPS!$E$3)+(AT162*GPS!$F$3)+(AU162*GPS!$G$3)+(AV162*GPS!$H$3)+(AW162*GPS!$I$3)+(AX162*GPS!$J$3)+(AY162*GPS!$K$3)+(AZ162*GPS!$L$3)+(BA162*GPS!$M$3)+(BB162*GPS!$N$3)+(BC162*GPS!$O$3)+(BD162*GPS!$P$3)+(BE162*GPS!$Q$3)+(BF162*GPS!$R$3)+(BG162*GPS!$S$3)+(BH162*GPS!$T$3)+(BI162*GPS!$U$3)</f>
        <v>0</v>
      </c>
      <c r="AR162" s="150">
        <f t="shared" si="26"/>
        <v>0</v>
      </c>
      <c r="AS162" s="150">
        <f t="shared" si="27"/>
        <v>0</v>
      </c>
      <c r="AT162" s="78"/>
      <c r="AU162" s="85"/>
      <c r="AV162" s="85"/>
      <c r="AW162" s="85"/>
      <c r="AX162" s="78"/>
      <c r="AY162" s="78"/>
      <c r="AZ162" s="85"/>
      <c r="BA162" s="85"/>
      <c r="BB162" s="85"/>
      <c r="BC162" s="85"/>
      <c r="BD162" s="78"/>
      <c r="BE162" s="85"/>
      <c r="BF162" s="79"/>
      <c r="BG162" s="79"/>
      <c r="BH162" s="79"/>
      <c r="BI162" s="79"/>
      <c r="BJ162" s="156"/>
      <c r="BK162" s="159"/>
      <c r="BL162" s="117"/>
    </row>
    <row r="163" spans="1:64" ht="17" customHeight="1" x14ac:dyDescent="0.15">
      <c r="A163" s="142" t="str">
        <f>IF(NOT(ISBLANK(Attendance!A164)),Attendance!A164,"")</f>
        <v/>
      </c>
      <c r="B163" s="142" t="str">
        <f>IF(NOT(ISBLANK(Attendance!B164)),Attendance!B164,"")</f>
        <v/>
      </c>
      <c r="C163" s="143"/>
      <c r="E163" s="198"/>
      <c r="F163" s="198"/>
      <c r="G163" s="203"/>
      <c r="H163" s="198"/>
      <c r="I163" s="198"/>
      <c r="J163" s="203"/>
      <c r="K163" s="101"/>
      <c r="L163" s="101"/>
      <c r="M163" s="144"/>
      <c r="N163" s="101"/>
      <c r="O163" s="101"/>
      <c r="P163" s="144"/>
      <c r="Q163" s="101"/>
      <c r="R163" s="101"/>
      <c r="S163" s="144"/>
      <c r="T163" s="101"/>
      <c r="U163" s="101"/>
      <c r="V163" s="144"/>
      <c r="W163" s="101"/>
      <c r="X163" s="101"/>
      <c r="Y163" s="144"/>
      <c r="Z163" s="101"/>
      <c r="AA163" s="101"/>
      <c r="AB163" s="144"/>
      <c r="AC163" s="101"/>
      <c r="AD163" s="101"/>
      <c r="AE163" s="144"/>
      <c r="AF163" s="101"/>
      <c r="AG163" s="101"/>
      <c r="AH163" s="144"/>
      <c r="AI163" s="101"/>
      <c r="AJ163" s="101"/>
      <c r="AK163" s="144"/>
      <c r="AL163" s="146">
        <f t="shared" si="23"/>
        <v>0</v>
      </c>
      <c r="AM163" s="147">
        <f t="shared" si="24"/>
        <v>0</v>
      </c>
      <c r="AN163" s="148">
        <f t="shared" si="28"/>
        <v>0</v>
      </c>
      <c r="AO163" s="19">
        <f t="shared" si="25"/>
        <v>0</v>
      </c>
      <c r="AP163" s="161"/>
      <c r="AQ163" s="149">
        <f>(AR163*GPS!$D$3)+(AS163*GPS!$E$3)+(AT163*GPS!$F$3)+(AU163*GPS!$G$3)+(AV163*GPS!$H$3)+(AW163*GPS!$I$3)+(AX163*GPS!$J$3)+(AY163*GPS!$K$3)+(AZ163*GPS!$L$3)+(BA163*GPS!$M$3)+(BB163*GPS!$N$3)+(BC163*GPS!$O$3)+(BD163*GPS!$P$3)+(BE163*GPS!$Q$3)+(BF163*GPS!$R$3)+(BG163*GPS!$S$3)+(BH163*GPS!$T$3)+(BI163*GPS!$U$3)</f>
        <v>0</v>
      </c>
      <c r="AR163" s="150">
        <f t="shared" si="26"/>
        <v>0</v>
      </c>
      <c r="AS163" s="150">
        <f t="shared" si="27"/>
        <v>0</v>
      </c>
      <c r="AT163" s="78"/>
      <c r="AU163" s="85"/>
      <c r="AV163" s="85"/>
      <c r="AW163" s="85"/>
      <c r="AX163" s="78"/>
      <c r="AY163" s="78"/>
      <c r="AZ163" s="85"/>
      <c r="BA163" s="85"/>
      <c r="BB163" s="85"/>
      <c r="BC163" s="85"/>
      <c r="BD163" s="78"/>
      <c r="BE163" s="85"/>
      <c r="BF163" s="79"/>
      <c r="BG163" s="79"/>
      <c r="BH163" s="79"/>
      <c r="BI163" s="79"/>
      <c r="BJ163" s="156"/>
      <c r="BK163" s="159"/>
      <c r="BL163" s="117"/>
    </row>
    <row r="164" spans="1:64" ht="17" customHeight="1" x14ac:dyDescent="0.15">
      <c r="A164" s="142" t="str">
        <f>IF(NOT(ISBLANK(Attendance!A165)),Attendance!A165,"")</f>
        <v/>
      </c>
      <c r="B164" s="142" t="str">
        <f>IF(NOT(ISBLANK(Attendance!B165)),Attendance!B165,"")</f>
        <v/>
      </c>
      <c r="C164" s="143"/>
      <c r="E164" s="198"/>
      <c r="F164" s="198"/>
      <c r="G164" s="203"/>
      <c r="H164" s="198"/>
      <c r="I164" s="198"/>
      <c r="J164" s="203"/>
      <c r="K164" s="101"/>
      <c r="L164" s="101"/>
      <c r="M164" s="144"/>
      <c r="N164" s="101"/>
      <c r="O164" s="101"/>
      <c r="P164" s="144"/>
      <c r="Q164" s="101"/>
      <c r="R164" s="101"/>
      <c r="S164" s="144"/>
      <c r="T164" s="101"/>
      <c r="U164" s="101"/>
      <c r="V164" s="144"/>
      <c r="W164" s="101"/>
      <c r="X164" s="101"/>
      <c r="Y164" s="144"/>
      <c r="Z164" s="101"/>
      <c r="AA164" s="101"/>
      <c r="AB164" s="144"/>
      <c r="AC164" s="101"/>
      <c r="AD164" s="101"/>
      <c r="AE164" s="144"/>
      <c r="AF164" s="101"/>
      <c r="AG164" s="101"/>
      <c r="AH164" s="144"/>
      <c r="AI164" s="101"/>
      <c r="AJ164" s="101"/>
      <c r="AK164" s="144"/>
      <c r="AL164" s="146">
        <f t="shared" si="23"/>
        <v>0</v>
      </c>
      <c r="AM164" s="147">
        <f t="shared" si="24"/>
        <v>0</v>
      </c>
      <c r="AN164" s="148">
        <f t="shared" si="28"/>
        <v>0</v>
      </c>
      <c r="AO164" s="19">
        <f t="shared" si="25"/>
        <v>0</v>
      </c>
      <c r="AP164" s="161"/>
      <c r="AQ164" s="149">
        <f>(AR164*GPS!$D$3)+(AS164*GPS!$E$3)+(AT164*GPS!$F$3)+(AU164*GPS!$G$3)+(AV164*GPS!$H$3)+(AW164*GPS!$I$3)+(AX164*GPS!$J$3)+(AY164*GPS!$K$3)+(AZ164*GPS!$L$3)+(BA164*GPS!$M$3)+(BB164*GPS!$N$3)+(BC164*GPS!$O$3)+(BD164*GPS!$P$3)+(BE164*GPS!$Q$3)+(BF164*GPS!$R$3)+(BG164*GPS!$S$3)+(BH164*GPS!$T$3)+(BI164*GPS!$U$3)</f>
        <v>0</v>
      </c>
      <c r="AR164" s="150">
        <f t="shared" si="26"/>
        <v>0</v>
      </c>
      <c r="AS164" s="150">
        <f t="shared" si="27"/>
        <v>0</v>
      </c>
      <c r="AT164" s="78"/>
      <c r="AU164" s="85"/>
      <c r="AV164" s="85"/>
      <c r="AW164" s="85"/>
      <c r="AX164" s="78"/>
      <c r="AY164" s="78"/>
      <c r="AZ164" s="85"/>
      <c r="BA164" s="85"/>
      <c r="BB164" s="85"/>
      <c r="BC164" s="85"/>
      <c r="BD164" s="78"/>
      <c r="BE164" s="85"/>
      <c r="BF164" s="79"/>
      <c r="BG164" s="79"/>
      <c r="BH164" s="79"/>
      <c r="BI164" s="79"/>
      <c r="BJ164" s="156"/>
      <c r="BK164" s="159"/>
      <c r="BL164" s="117"/>
    </row>
    <row r="165" spans="1:64" ht="17" customHeight="1" x14ac:dyDescent="0.15">
      <c r="A165" s="142" t="str">
        <f>IF(NOT(ISBLANK(Attendance!A166)),Attendance!A166,"")</f>
        <v/>
      </c>
      <c r="B165" s="142" t="str">
        <f>IF(NOT(ISBLANK(Attendance!B166)),Attendance!B166,"")</f>
        <v/>
      </c>
      <c r="C165" s="143"/>
      <c r="E165" s="198"/>
      <c r="F165" s="198"/>
      <c r="G165" s="203"/>
      <c r="H165" s="198"/>
      <c r="I165" s="198"/>
      <c r="J165" s="203"/>
      <c r="K165" s="101"/>
      <c r="L165" s="101"/>
      <c r="M165" s="144"/>
      <c r="N165" s="101"/>
      <c r="O165" s="101"/>
      <c r="P165" s="144"/>
      <c r="Q165" s="101"/>
      <c r="R165" s="101"/>
      <c r="S165" s="144"/>
      <c r="T165" s="101"/>
      <c r="U165" s="101"/>
      <c r="V165" s="144"/>
      <c r="W165" s="101"/>
      <c r="X165" s="101"/>
      <c r="Y165" s="144"/>
      <c r="Z165" s="101"/>
      <c r="AA165" s="101"/>
      <c r="AB165" s="144"/>
      <c r="AC165" s="101"/>
      <c r="AD165" s="101"/>
      <c r="AE165" s="144"/>
      <c r="AF165" s="101"/>
      <c r="AG165" s="101"/>
      <c r="AH165" s="144"/>
      <c r="AI165" s="101"/>
      <c r="AJ165" s="101"/>
      <c r="AK165" s="144"/>
      <c r="AL165" s="146">
        <f t="shared" ref="AL165:AL196" si="29">SUMIF(E165:AK165,2)</f>
        <v>0</v>
      </c>
      <c r="AM165" s="147">
        <f t="shared" ref="AM165:AM200" si="30">COUNTIF(E165:AK165,"E")*2</f>
        <v>0</v>
      </c>
      <c r="AN165" s="148">
        <f t="shared" si="28"/>
        <v>0</v>
      </c>
      <c r="AO165" s="19">
        <f t="shared" ref="AO165:AO200" si="31">COUNTIF(E165:AK165,"T")</f>
        <v>0</v>
      </c>
      <c r="AP165" s="161"/>
      <c r="AQ165" s="149">
        <f>(AR165*GPS!$D$3)+(AS165*GPS!$E$3)+(AT165*GPS!$F$3)+(AU165*GPS!$G$3)+(AV165*GPS!$H$3)+(AW165*GPS!$I$3)+(AX165*GPS!$J$3)+(AY165*GPS!$K$3)+(AZ165*GPS!$L$3)+(BA165*GPS!$M$3)+(BB165*GPS!$N$3)+(BC165*GPS!$O$3)+(BD165*GPS!$P$3)+(BE165*GPS!$Q$3)+(BF165*GPS!$R$3)+(BG165*GPS!$S$3)+(BH165*GPS!$T$3)+(BI165*GPS!$U$3)</f>
        <v>0</v>
      </c>
      <c r="AR165" s="150">
        <f t="shared" ref="AR165:AR200" si="32">COUNTIF(E165:AK165,"T")</f>
        <v>0</v>
      </c>
      <c r="AS165" s="150">
        <f t="shared" ref="AS165:AS200" si="33">COUNTIF(E165:AK165,2)</f>
        <v>0</v>
      </c>
      <c r="AT165" s="78"/>
      <c r="AU165" s="85"/>
      <c r="AV165" s="85"/>
      <c r="AW165" s="85"/>
      <c r="AX165" s="78"/>
      <c r="AY165" s="78"/>
      <c r="AZ165" s="85"/>
      <c r="BA165" s="85"/>
      <c r="BB165" s="85"/>
      <c r="BC165" s="85"/>
      <c r="BD165" s="78"/>
      <c r="BE165" s="85"/>
      <c r="BF165" s="79"/>
      <c r="BG165" s="79"/>
      <c r="BH165" s="79"/>
      <c r="BI165" s="79"/>
      <c r="BJ165" s="156"/>
      <c r="BK165" s="159"/>
      <c r="BL165" s="117"/>
    </row>
    <row r="166" spans="1:64" ht="17" customHeight="1" x14ac:dyDescent="0.15">
      <c r="A166" s="142" t="str">
        <f>IF(NOT(ISBLANK(Attendance!A167)),Attendance!A167,"")</f>
        <v/>
      </c>
      <c r="B166" s="142" t="str">
        <f>IF(NOT(ISBLANK(Attendance!B167)),Attendance!B167,"")</f>
        <v/>
      </c>
      <c r="C166" s="143"/>
      <c r="E166" s="198"/>
      <c r="F166" s="198"/>
      <c r="G166" s="203"/>
      <c r="H166" s="198"/>
      <c r="I166" s="198"/>
      <c r="J166" s="203"/>
      <c r="K166" s="101"/>
      <c r="L166" s="101"/>
      <c r="M166" s="144"/>
      <c r="N166" s="101"/>
      <c r="O166" s="101"/>
      <c r="P166" s="144"/>
      <c r="Q166" s="101"/>
      <c r="R166" s="101"/>
      <c r="S166" s="144"/>
      <c r="T166" s="101"/>
      <c r="U166" s="101"/>
      <c r="V166" s="144"/>
      <c r="W166" s="101"/>
      <c r="X166" s="101"/>
      <c r="Y166" s="144"/>
      <c r="Z166" s="101"/>
      <c r="AA166" s="101"/>
      <c r="AB166" s="144"/>
      <c r="AC166" s="101"/>
      <c r="AD166" s="101"/>
      <c r="AE166" s="144"/>
      <c r="AF166" s="101"/>
      <c r="AG166" s="101"/>
      <c r="AH166" s="144"/>
      <c r="AI166" s="101"/>
      <c r="AJ166" s="101"/>
      <c r="AK166" s="144"/>
      <c r="AL166" s="146">
        <f t="shared" si="29"/>
        <v>0</v>
      </c>
      <c r="AM166" s="147">
        <f t="shared" si="30"/>
        <v>0</v>
      </c>
      <c r="AN166" s="148">
        <f t="shared" si="28"/>
        <v>0</v>
      </c>
      <c r="AO166" s="19">
        <f t="shared" si="31"/>
        <v>0</v>
      </c>
      <c r="AP166" s="161"/>
      <c r="AQ166" s="149">
        <f>(AR166*GPS!$D$3)+(AS166*GPS!$E$3)+(AT166*GPS!$F$3)+(AU166*GPS!$G$3)+(AV166*GPS!$H$3)+(AW166*GPS!$I$3)+(AX166*GPS!$J$3)+(AY166*GPS!$K$3)+(AZ166*GPS!$L$3)+(BA166*GPS!$M$3)+(BB166*GPS!$N$3)+(BC166*GPS!$O$3)+(BD166*GPS!$P$3)+(BE166*GPS!$Q$3)+(BF166*GPS!$R$3)+(BG166*GPS!$S$3)+(BH166*GPS!$T$3)+(BI166*GPS!$U$3)</f>
        <v>0</v>
      </c>
      <c r="AR166" s="150">
        <f t="shared" si="32"/>
        <v>0</v>
      </c>
      <c r="AS166" s="150">
        <f t="shared" si="33"/>
        <v>0</v>
      </c>
      <c r="AT166" s="78"/>
      <c r="AU166" s="85"/>
      <c r="AV166" s="85"/>
      <c r="AW166" s="85"/>
      <c r="AX166" s="78"/>
      <c r="AY166" s="78"/>
      <c r="AZ166" s="85"/>
      <c r="BA166" s="85"/>
      <c r="BB166" s="85"/>
      <c r="BC166" s="85"/>
      <c r="BD166" s="78"/>
      <c r="BE166" s="85"/>
      <c r="BF166" s="79"/>
      <c r="BG166" s="79"/>
      <c r="BH166" s="79"/>
      <c r="BI166" s="79"/>
      <c r="BJ166" s="156"/>
      <c r="BK166" s="159"/>
      <c r="BL166" s="117"/>
    </row>
    <row r="167" spans="1:64" ht="17" customHeight="1" x14ac:dyDescent="0.15">
      <c r="A167" s="142" t="str">
        <f>IF(NOT(ISBLANK(Attendance!A168)),Attendance!A168,"")</f>
        <v/>
      </c>
      <c r="B167" s="142" t="str">
        <f>IF(NOT(ISBLANK(Attendance!B168)),Attendance!B168,"")</f>
        <v/>
      </c>
      <c r="C167" s="143"/>
      <c r="E167" s="198"/>
      <c r="F167" s="198"/>
      <c r="G167" s="203"/>
      <c r="H167" s="198"/>
      <c r="I167" s="198"/>
      <c r="J167" s="203"/>
      <c r="K167" s="101"/>
      <c r="L167" s="101"/>
      <c r="M167" s="144"/>
      <c r="N167" s="101"/>
      <c r="O167" s="101"/>
      <c r="P167" s="144"/>
      <c r="Q167" s="101"/>
      <c r="R167" s="101"/>
      <c r="S167" s="144"/>
      <c r="T167" s="101"/>
      <c r="U167" s="101"/>
      <c r="V167" s="144"/>
      <c r="W167" s="101"/>
      <c r="X167" s="101"/>
      <c r="Y167" s="144"/>
      <c r="Z167" s="101"/>
      <c r="AA167" s="101"/>
      <c r="AB167" s="144"/>
      <c r="AC167" s="101"/>
      <c r="AD167" s="101"/>
      <c r="AE167" s="144"/>
      <c r="AF167" s="101"/>
      <c r="AG167" s="101"/>
      <c r="AH167" s="144"/>
      <c r="AI167" s="101"/>
      <c r="AJ167" s="101"/>
      <c r="AK167" s="144"/>
      <c r="AL167" s="146">
        <f t="shared" si="29"/>
        <v>0</v>
      </c>
      <c r="AM167" s="147">
        <f t="shared" si="30"/>
        <v>0</v>
      </c>
      <c r="AN167" s="148">
        <f t="shared" si="28"/>
        <v>0</v>
      </c>
      <c r="AO167" s="19">
        <f t="shared" si="31"/>
        <v>0</v>
      </c>
      <c r="AP167" s="161"/>
      <c r="AQ167" s="149">
        <f>(AR167*GPS!$D$3)+(AS167*GPS!$E$3)+(AT167*GPS!$F$3)+(AU167*GPS!$G$3)+(AV167*GPS!$H$3)+(AW167*GPS!$I$3)+(AX167*GPS!$J$3)+(AY167*GPS!$K$3)+(AZ167*GPS!$L$3)+(BA167*GPS!$M$3)+(BB167*GPS!$N$3)+(BC167*GPS!$O$3)+(BD167*GPS!$P$3)+(BE167*GPS!$Q$3)+(BF167*GPS!$R$3)+(BG167*GPS!$S$3)+(BH167*GPS!$T$3)+(BI167*GPS!$U$3)</f>
        <v>0</v>
      </c>
      <c r="AR167" s="150">
        <f t="shared" si="32"/>
        <v>0</v>
      </c>
      <c r="AS167" s="150">
        <f t="shared" si="33"/>
        <v>0</v>
      </c>
      <c r="AT167" s="78"/>
      <c r="AU167" s="85"/>
      <c r="AV167" s="85"/>
      <c r="AW167" s="85"/>
      <c r="AX167" s="78"/>
      <c r="AY167" s="78"/>
      <c r="AZ167" s="85"/>
      <c r="BA167" s="85"/>
      <c r="BB167" s="85"/>
      <c r="BC167" s="85"/>
      <c r="BD167" s="78"/>
      <c r="BE167" s="85"/>
      <c r="BF167" s="79"/>
      <c r="BG167" s="79"/>
      <c r="BH167" s="79"/>
      <c r="BI167" s="79"/>
      <c r="BJ167" s="156"/>
      <c r="BK167" s="159"/>
      <c r="BL167" s="117"/>
    </row>
    <row r="168" spans="1:64" ht="17" customHeight="1" x14ac:dyDescent="0.15">
      <c r="A168" s="142" t="str">
        <f>IF(NOT(ISBLANK(Attendance!A169)),Attendance!A169,"")</f>
        <v/>
      </c>
      <c r="B168" s="142" t="str">
        <f>IF(NOT(ISBLANK(Attendance!B169)),Attendance!B169,"")</f>
        <v/>
      </c>
      <c r="C168" s="143"/>
      <c r="E168" s="198"/>
      <c r="F168" s="198"/>
      <c r="G168" s="203"/>
      <c r="H168" s="198"/>
      <c r="I168" s="198"/>
      <c r="J168" s="203"/>
      <c r="K168" s="101"/>
      <c r="L168" s="101"/>
      <c r="M168" s="144"/>
      <c r="N168" s="101"/>
      <c r="O168" s="101"/>
      <c r="P168" s="144"/>
      <c r="Q168" s="101"/>
      <c r="R168" s="101"/>
      <c r="S168" s="144"/>
      <c r="T168" s="101"/>
      <c r="U168" s="101"/>
      <c r="V168" s="144"/>
      <c r="W168" s="101"/>
      <c r="X168" s="101"/>
      <c r="Y168" s="144"/>
      <c r="Z168" s="101"/>
      <c r="AA168" s="101"/>
      <c r="AB168" s="144"/>
      <c r="AC168" s="101"/>
      <c r="AD168" s="101"/>
      <c r="AE168" s="144"/>
      <c r="AF168" s="101"/>
      <c r="AG168" s="101"/>
      <c r="AH168" s="144"/>
      <c r="AI168" s="101"/>
      <c r="AJ168" s="101"/>
      <c r="AK168" s="144"/>
      <c r="AL168" s="146">
        <f t="shared" si="29"/>
        <v>0</v>
      </c>
      <c r="AM168" s="147">
        <f t="shared" si="30"/>
        <v>0</v>
      </c>
      <c r="AN168" s="148">
        <f t="shared" si="28"/>
        <v>0</v>
      </c>
      <c r="AO168" s="19">
        <f t="shared" si="31"/>
        <v>0</v>
      </c>
      <c r="AP168" s="161"/>
      <c r="AQ168" s="149">
        <f>(AR168*GPS!$D$3)+(AS168*GPS!$E$3)+(AT168*GPS!$F$3)+(AU168*GPS!$G$3)+(AV168*GPS!$H$3)+(AW168*GPS!$I$3)+(AX168*GPS!$J$3)+(AY168*GPS!$K$3)+(AZ168*GPS!$L$3)+(BA168*GPS!$M$3)+(BB168*GPS!$N$3)+(BC168*GPS!$O$3)+(BD168*GPS!$P$3)+(BE168*GPS!$Q$3)+(BF168*GPS!$R$3)+(BG168*GPS!$S$3)+(BH168*GPS!$T$3)+(BI168*GPS!$U$3)</f>
        <v>0</v>
      </c>
      <c r="AR168" s="150">
        <f t="shared" si="32"/>
        <v>0</v>
      </c>
      <c r="AS168" s="150">
        <f t="shared" si="33"/>
        <v>0</v>
      </c>
      <c r="AT168" s="78"/>
      <c r="AU168" s="85"/>
      <c r="AV168" s="85"/>
      <c r="AW168" s="85"/>
      <c r="AX168" s="78"/>
      <c r="AY168" s="78"/>
      <c r="AZ168" s="85"/>
      <c r="BA168" s="85"/>
      <c r="BB168" s="85"/>
      <c r="BC168" s="85"/>
      <c r="BD168" s="78"/>
      <c r="BE168" s="85"/>
      <c r="BF168" s="79"/>
      <c r="BG168" s="79"/>
      <c r="BH168" s="79"/>
      <c r="BI168" s="79"/>
      <c r="BJ168" s="156"/>
      <c r="BK168" s="159"/>
      <c r="BL168" s="117"/>
    </row>
    <row r="169" spans="1:64" ht="17" customHeight="1" x14ac:dyDescent="0.15">
      <c r="A169" s="142" t="str">
        <f>IF(NOT(ISBLANK(Attendance!A170)),Attendance!A170,"")</f>
        <v/>
      </c>
      <c r="B169" s="142" t="str">
        <f>IF(NOT(ISBLANK(Attendance!B170)),Attendance!B170,"")</f>
        <v/>
      </c>
      <c r="C169" s="143"/>
      <c r="E169" s="198"/>
      <c r="F169" s="198"/>
      <c r="G169" s="203"/>
      <c r="H169" s="198"/>
      <c r="I169" s="198"/>
      <c r="J169" s="203"/>
      <c r="K169" s="101"/>
      <c r="L169" s="101"/>
      <c r="M169" s="144"/>
      <c r="N169" s="101"/>
      <c r="O169" s="101"/>
      <c r="P169" s="144"/>
      <c r="Q169" s="101"/>
      <c r="R169" s="101"/>
      <c r="S169" s="144"/>
      <c r="T169" s="101"/>
      <c r="U169" s="101"/>
      <c r="V169" s="144"/>
      <c r="W169" s="101"/>
      <c r="X169" s="101"/>
      <c r="Y169" s="144"/>
      <c r="Z169" s="101"/>
      <c r="AA169" s="101"/>
      <c r="AB169" s="144"/>
      <c r="AC169" s="101"/>
      <c r="AD169" s="101"/>
      <c r="AE169" s="144"/>
      <c r="AF169" s="101"/>
      <c r="AG169" s="101"/>
      <c r="AH169" s="144"/>
      <c r="AI169" s="101"/>
      <c r="AJ169" s="101"/>
      <c r="AK169" s="144"/>
      <c r="AL169" s="146">
        <f t="shared" si="29"/>
        <v>0</v>
      </c>
      <c r="AM169" s="147">
        <f t="shared" si="30"/>
        <v>0</v>
      </c>
      <c r="AN169" s="148">
        <f t="shared" si="28"/>
        <v>0</v>
      </c>
      <c r="AO169" s="19">
        <f t="shared" si="31"/>
        <v>0</v>
      </c>
      <c r="AP169" s="161"/>
      <c r="AQ169" s="149">
        <f>(AR169*GPS!$D$3)+(AS169*GPS!$E$3)+(AT169*GPS!$F$3)+(AU169*GPS!$G$3)+(AV169*GPS!$H$3)+(AW169*GPS!$I$3)+(AX169*GPS!$J$3)+(AY169*GPS!$K$3)+(AZ169*GPS!$L$3)+(BA169*GPS!$M$3)+(BB169*GPS!$N$3)+(BC169*GPS!$O$3)+(BD169*GPS!$P$3)+(BE169*GPS!$Q$3)+(BF169*GPS!$R$3)+(BG169*GPS!$S$3)+(BH169*GPS!$T$3)+(BI169*GPS!$U$3)</f>
        <v>0</v>
      </c>
      <c r="AR169" s="150">
        <f t="shared" si="32"/>
        <v>0</v>
      </c>
      <c r="AS169" s="150">
        <f t="shared" si="33"/>
        <v>0</v>
      </c>
      <c r="AT169" s="78"/>
      <c r="AU169" s="85"/>
      <c r="AV169" s="85"/>
      <c r="AW169" s="85"/>
      <c r="AX169" s="78"/>
      <c r="AY169" s="78"/>
      <c r="AZ169" s="85"/>
      <c r="BA169" s="85"/>
      <c r="BB169" s="85"/>
      <c r="BC169" s="85"/>
      <c r="BD169" s="78"/>
      <c r="BE169" s="85"/>
      <c r="BF169" s="79"/>
      <c r="BG169" s="79"/>
      <c r="BH169" s="79"/>
      <c r="BI169" s="79"/>
      <c r="BJ169" s="156"/>
      <c r="BK169" s="159"/>
      <c r="BL169" s="117"/>
    </row>
    <row r="170" spans="1:64" ht="17" customHeight="1" x14ac:dyDescent="0.15">
      <c r="A170" s="142" t="str">
        <f>IF(NOT(ISBLANK(Attendance!A171)),Attendance!A171,"")</f>
        <v/>
      </c>
      <c r="B170" s="142" t="str">
        <f>IF(NOT(ISBLANK(Attendance!B171)),Attendance!B171,"")</f>
        <v/>
      </c>
      <c r="C170" s="143"/>
      <c r="E170" s="198"/>
      <c r="F170" s="198"/>
      <c r="G170" s="203"/>
      <c r="H170" s="198"/>
      <c r="I170" s="198"/>
      <c r="J170" s="203"/>
      <c r="K170" s="101"/>
      <c r="L170" s="101"/>
      <c r="M170" s="144"/>
      <c r="N170" s="101"/>
      <c r="O170" s="101"/>
      <c r="P170" s="144"/>
      <c r="Q170" s="101"/>
      <c r="R170" s="101"/>
      <c r="S170" s="144"/>
      <c r="T170" s="101"/>
      <c r="U170" s="101"/>
      <c r="V170" s="144"/>
      <c r="W170" s="101"/>
      <c r="X170" s="101"/>
      <c r="Y170" s="144"/>
      <c r="Z170" s="101"/>
      <c r="AA170" s="101"/>
      <c r="AB170" s="144"/>
      <c r="AC170" s="101"/>
      <c r="AD170" s="101"/>
      <c r="AE170" s="144"/>
      <c r="AF170" s="101"/>
      <c r="AG170" s="101"/>
      <c r="AH170" s="144"/>
      <c r="AI170" s="101"/>
      <c r="AJ170" s="101"/>
      <c r="AK170" s="144"/>
      <c r="AL170" s="146">
        <f t="shared" si="29"/>
        <v>0</v>
      </c>
      <c r="AM170" s="147">
        <f t="shared" si="30"/>
        <v>0</v>
      </c>
      <c r="AN170" s="148">
        <f t="shared" si="28"/>
        <v>0</v>
      </c>
      <c r="AO170" s="19">
        <f t="shared" si="31"/>
        <v>0</v>
      </c>
      <c r="AP170" s="161"/>
      <c r="AQ170" s="149">
        <f>(AR170*GPS!$D$3)+(AS170*GPS!$E$3)+(AT170*GPS!$F$3)+(AU170*GPS!$G$3)+(AV170*GPS!$H$3)+(AW170*GPS!$I$3)+(AX170*GPS!$J$3)+(AY170*GPS!$K$3)+(AZ170*GPS!$L$3)+(BA170*GPS!$M$3)+(BB170*GPS!$N$3)+(BC170*GPS!$O$3)+(BD170*GPS!$P$3)+(BE170*GPS!$Q$3)+(BF170*GPS!$R$3)+(BG170*GPS!$S$3)+(BH170*GPS!$T$3)+(BI170*GPS!$U$3)</f>
        <v>0</v>
      </c>
      <c r="AR170" s="150">
        <f t="shared" si="32"/>
        <v>0</v>
      </c>
      <c r="AS170" s="150">
        <f t="shared" si="33"/>
        <v>0</v>
      </c>
      <c r="AT170" s="78"/>
      <c r="AU170" s="85"/>
      <c r="AV170" s="85"/>
      <c r="AW170" s="85"/>
      <c r="AX170" s="78"/>
      <c r="AY170" s="78"/>
      <c r="AZ170" s="85"/>
      <c r="BA170" s="85"/>
      <c r="BB170" s="85"/>
      <c r="BC170" s="85"/>
      <c r="BD170" s="78"/>
      <c r="BE170" s="85"/>
      <c r="BF170" s="79"/>
      <c r="BG170" s="79"/>
      <c r="BH170" s="79"/>
      <c r="BI170" s="79"/>
      <c r="BJ170" s="156"/>
      <c r="BK170" s="159"/>
      <c r="BL170" s="117"/>
    </row>
    <row r="171" spans="1:64" ht="17" customHeight="1" x14ac:dyDescent="0.15">
      <c r="A171" s="142" t="str">
        <f>IF(NOT(ISBLANK(Attendance!A172)),Attendance!A172,"")</f>
        <v/>
      </c>
      <c r="B171" s="142" t="str">
        <f>IF(NOT(ISBLANK(Attendance!B172)),Attendance!B172,"")</f>
        <v/>
      </c>
      <c r="C171" s="143"/>
      <c r="E171" s="198"/>
      <c r="F171" s="198"/>
      <c r="G171" s="203"/>
      <c r="H171" s="198"/>
      <c r="I171" s="198"/>
      <c r="J171" s="203"/>
      <c r="K171" s="101"/>
      <c r="L171" s="101"/>
      <c r="M171" s="144"/>
      <c r="N171" s="101"/>
      <c r="O171" s="101"/>
      <c r="P171" s="144"/>
      <c r="Q171" s="101"/>
      <c r="R171" s="101"/>
      <c r="S171" s="144"/>
      <c r="T171" s="101"/>
      <c r="U171" s="101"/>
      <c r="V171" s="144"/>
      <c r="W171" s="101"/>
      <c r="X171" s="101"/>
      <c r="Y171" s="144"/>
      <c r="Z171" s="101"/>
      <c r="AA171" s="101"/>
      <c r="AB171" s="144"/>
      <c r="AC171" s="101"/>
      <c r="AD171" s="101"/>
      <c r="AE171" s="144"/>
      <c r="AF171" s="101"/>
      <c r="AG171" s="101"/>
      <c r="AH171" s="144"/>
      <c r="AI171" s="101"/>
      <c r="AJ171" s="101"/>
      <c r="AK171" s="144"/>
      <c r="AL171" s="146">
        <f t="shared" si="29"/>
        <v>0</v>
      </c>
      <c r="AM171" s="147">
        <f t="shared" si="30"/>
        <v>0</v>
      </c>
      <c r="AN171" s="148">
        <f t="shared" si="28"/>
        <v>0</v>
      </c>
      <c r="AO171" s="19">
        <f t="shared" si="31"/>
        <v>0</v>
      </c>
      <c r="AP171" s="161"/>
      <c r="AQ171" s="149">
        <f>(AR171*GPS!$D$3)+(AS171*GPS!$E$3)+(AT171*GPS!$F$3)+(AU171*GPS!$G$3)+(AV171*GPS!$H$3)+(AW171*GPS!$I$3)+(AX171*GPS!$J$3)+(AY171*GPS!$K$3)+(AZ171*GPS!$L$3)+(BA171*GPS!$M$3)+(BB171*GPS!$N$3)+(BC171*GPS!$O$3)+(BD171*GPS!$P$3)+(BE171*GPS!$Q$3)+(BF171*GPS!$R$3)+(BG171*GPS!$S$3)+(BH171*GPS!$T$3)+(BI171*GPS!$U$3)</f>
        <v>0</v>
      </c>
      <c r="AR171" s="150">
        <f t="shared" si="32"/>
        <v>0</v>
      </c>
      <c r="AS171" s="150">
        <f t="shared" si="33"/>
        <v>0</v>
      </c>
      <c r="AT171" s="78"/>
      <c r="AU171" s="85"/>
      <c r="AV171" s="85"/>
      <c r="AW171" s="85"/>
      <c r="AX171" s="78"/>
      <c r="AY171" s="78"/>
      <c r="AZ171" s="85"/>
      <c r="BA171" s="85"/>
      <c r="BB171" s="85"/>
      <c r="BC171" s="85"/>
      <c r="BD171" s="78"/>
      <c r="BE171" s="85"/>
      <c r="BF171" s="79"/>
      <c r="BG171" s="79"/>
      <c r="BH171" s="79"/>
      <c r="BI171" s="79"/>
      <c r="BJ171" s="156"/>
      <c r="BK171" s="159"/>
      <c r="BL171" s="117"/>
    </row>
    <row r="172" spans="1:64" ht="17" customHeight="1" x14ac:dyDescent="0.15">
      <c r="A172" s="142" t="str">
        <f>IF(NOT(ISBLANK(Attendance!A173)),Attendance!A173,"")</f>
        <v/>
      </c>
      <c r="B172" s="142" t="str">
        <f>IF(NOT(ISBLANK(Attendance!B173)),Attendance!B173,"")</f>
        <v/>
      </c>
      <c r="C172" s="143"/>
      <c r="E172" s="198"/>
      <c r="F172" s="198"/>
      <c r="G172" s="203"/>
      <c r="H172" s="198"/>
      <c r="I172" s="198"/>
      <c r="J172" s="203"/>
      <c r="K172" s="101"/>
      <c r="L172" s="101"/>
      <c r="M172" s="144"/>
      <c r="N172" s="101"/>
      <c r="O172" s="101"/>
      <c r="P172" s="144"/>
      <c r="Q172" s="101"/>
      <c r="R172" s="101"/>
      <c r="S172" s="144"/>
      <c r="T172" s="101"/>
      <c r="U172" s="101"/>
      <c r="V172" s="144"/>
      <c r="W172" s="101"/>
      <c r="X172" s="101"/>
      <c r="Y172" s="144"/>
      <c r="Z172" s="101"/>
      <c r="AA172" s="101"/>
      <c r="AB172" s="144"/>
      <c r="AC172" s="101"/>
      <c r="AD172" s="101"/>
      <c r="AE172" s="144"/>
      <c r="AF172" s="101"/>
      <c r="AG172" s="101"/>
      <c r="AH172" s="144"/>
      <c r="AI172" s="101"/>
      <c r="AJ172" s="101"/>
      <c r="AK172" s="144"/>
      <c r="AL172" s="146">
        <f t="shared" si="29"/>
        <v>0</v>
      </c>
      <c r="AM172" s="147">
        <f t="shared" si="30"/>
        <v>0</v>
      </c>
      <c r="AN172" s="148">
        <f t="shared" si="28"/>
        <v>0</v>
      </c>
      <c r="AO172" s="19">
        <f t="shared" si="31"/>
        <v>0</v>
      </c>
      <c r="AP172" s="161"/>
      <c r="AQ172" s="149">
        <f>(AR172*GPS!$D$3)+(AS172*GPS!$E$3)+(AT172*GPS!$F$3)+(AU172*GPS!$G$3)+(AV172*GPS!$H$3)+(AW172*GPS!$I$3)+(AX172*GPS!$J$3)+(AY172*GPS!$K$3)+(AZ172*GPS!$L$3)+(BA172*GPS!$M$3)+(BB172*GPS!$N$3)+(BC172*GPS!$O$3)+(BD172*GPS!$P$3)+(BE172*GPS!$Q$3)+(BF172*GPS!$R$3)+(BG172*GPS!$S$3)+(BH172*GPS!$T$3)+(BI172*GPS!$U$3)</f>
        <v>0</v>
      </c>
      <c r="AR172" s="150">
        <f t="shared" si="32"/>
        <v>0</v>
      </c>
      <c r="AS172" s="150">
        <f t="shared" si="33"/>
        <v>0</v>
      </c>
      <c r="AT172" s="78"/>
      <c r="AU172" s="85"/>
      <c r="AV172" s="85"/>
      <c r="AW172" s="85"/>
      <c r="AX172" s="78"/>
      <c r="AY172" s="78"/>
      <c r="AZ172" s="85"/>
      <c r="BA172" s="85"/>
      <c r="BB172" s="85"/>
      <c r="BC172" s="85"/>
      <c r="BD172" s="78"/>
      <c r="BE172" s="85"/>
      <c r="BF172" s="79"/>
      <c r="BG172" s="79"/>
      <c r="BH172" s="79"/>
      <c r="BI172" s="79"/>
      <c r="BJ172" s="156"/>
      <c r="BK172" s="159"/>
      <c r="BL172" s="117"/>
    </row>
    <row r="173" spans="1:64" ht="17" customHeight="1" x14ac:dyDescent="0.15">
      <c r="A173" s="142" t="str">
        <f>IF(NOT(ISBLANK(Attendance!A174)),Attendance!A174,"")</f>
        <v/>
      </c>
      <c r="B173" s="142" t="str">
        <f>IF(NOT(ISBLANK(Attendance!B174)),Attendance!B174,"")</f>
        <v/>
      </c>
      <c r="C173" s="143"/>
      <c r="E173" s="198"/>
      <c r="F173" s="198"/>
      <c r="G173" s="203"/>
      <c r="H173" s="198"/>
      <c r="I173" s="198"/>
      <c r="J173" s="203"/>
      <c r="K173" s="101"/>
      <c r="L173" s="101"/>
      <c r="M173" s="144"/>
      <c r="N173" s="101"/>
      <c r="O173" s="101"/>
      <c r="P173" s="144"/>
      <c r="Q173" s="101"/>
      <c r="R173" s="101"/>
      <c r="S173" s="144"/>
      <c r="T173" s="101"/>
      <c r="U173" s="101"/>
      <c r="V173" s="144"/>
      <c r="W173" s="101"/>
      <c r="X173" s="101"/>
      <c r="Y173" s="144"/>
      <c r="Z173" s="101"/>
      <c r="AA173" s="101"/>
      <c r="AB173" s="144"/>
      <c r="AC173" s="101"/>
      <c r="AD173" s="101"/>
      <c r="AE173" s="144"/>
      <c r="AF173" s="101"/>
      <c r="AG173" s="101"/>
      <c r="AH173" s="144"/>
      <c r="AI173" s="101"/>
      <c r="AJ173" s="101"/>
      <c r="AK173" s="144"/>
      <c r="AL173" s="146">
        <f t="shared" si="29"/>
        <v>0</v>
      </c>
      <c r="AM173" s="147">
        <f t="shared" si="30"/>
        <v>0</v>
      </c>
      <c r="AN173" s="148">
        <f t="shared" si="28"/>
        <v>0</v>
      </c>
      <c r="AO173" s="19">
        <f t="shared" si="31"/>
        <v>0</v>
      </c>
      <c r="AP173" s="161"/>
      <c r="AQ173" s="149">
        <f>(AR173*GPS!$D$3)+(AS173*GPS!$E$3)+(AT173*GPS!$F$3)+(AU173*GPS!$G$3)+(AV173*GPS!$H$3)+(AW173*GPS!$I$3)+(AX173*GPS!$J$3)+(AY173*GPS!$K$3)+(AZ173*GPS!$L$3)+(BA173*GPS!$M$3)+(BB173*GPS!$N$3)+(BC173*GPS!$O$3)+(BD173*GPS!$P$3)+(BE173*GPS!$Q$3)+(BF173*GPS!$R$3)+(BG173*GPS!$S$3)+(BH173*GPS!$T$3)+(BI173*GPS!$U$3)</f>
        <v>0</v>
      </c>
      <c r="AR173" s="150">
        <f t="shared" si="32"/>
        <v>0</v>
      </c>
      <c r="AS173" s="150">
        <f t="shared" si="33"/>
        <v>0</v>
      </c>
      <c r="AT173" s="78"/>
      <c r="AU173" s="85"/>
      <c r="AV173" s="85"/>
      <c r="AW173" s="85"/>
      <c r="AX173" s="78"/>
      <c r="AY173" s="78"/>
      <c r="AZ173" s="85"/>
      <c r="BA173" s="85"/>
      <c r="BB173" s="85"/>
      <c r="BC173" s="85"/>
      <c r="BD173" s="78"/>
      <c r="BE173" s="85"/>
      <c r="BF173" s="79"/>
      <c r="BG173" s="79"/>
      <c r="BH173" s="79"/>
      <c r="BI173" s="79"/>
      <c r="BJ173" s="156"/>
      <c r="BK173" s="159"/>
      <c r="BL173" s="117"/>
    </row>
    <row r="174" spans="1:64" ht="17" customHeight="1" x14ac:dyDescent="0.15">
      <c r="A174" s="142" t="str">
        <f>IF(NOT(ISBLANK(Attendance!A175)),Attendance!A175,"")</f>
        <v/>
      </c>
      <c r="B174" s="142" t="str">
        <f>IF(NOT(ISBLANK(Attendance!B175)),Attendance!B175,"")</f>
        <v/>
      </c>
      <c r="C174" s="143"/>
      <c r="E174" s="198"/>
      <c r="F174" s="198"/>
      <c r="G174" s="203"/>
      <c r="H174" s="198"/>
      <c r="I174" s="198"/>
      <c r="J174" s="203"/>
      <c r="K174" s="101"/>
      <c r="L174" s="101"/>
      <c r="M174" s="144"/>
      <c r="N174" s="101"/>
      <c r="O174" s="101"/>
      <c r="P174" s="144"/>
      <c r="Q174" s="101"/>
      <c r="R174" s="101"/>
      <c r="S174" s="144"/>
      <c r="T174" s="101"/>
      <c r="U174" s="101"/>
      <c r="V174" s="144"/>
      <c r="W174" s="101"/>
      <c r="X174" s="101"/>
      <c r="Y174" s="144"/>
      <c r="Z174" s="101"/>
      <c r="AA174" s="101"/>
      <c r="AB174" s="144"/>
      <c r="AC174" s="101"/>
      <c r="AD174" s="101"/>
      <c r="AE174" s="144"/>
      <c r="AF174" s="101"/>
      <c r="AG174" s="101"/>
      <c r="AH174" s="144"/>
      <c r="AI174" s="101"/>
      <c r="AJ174" s="101"/>
      <c r="AK174" s="144"/>
      <c r="AL174" s="146">
        <f t="shared" si="29"/>
        <v>0</v>
      </c>
      <c r="AM174" s="147">
        <f t="shared" si="30"/>
        <v>0</v>
      </c>
      <c r="AN174" s="148">
        <f t="shared" si="28"/>
        <v>0</v>
      </c>
      <c r="AO174" s="19">
        <f t="shared" si="31"/>
        <v>0</v>
      </c>
      <c r="AP174" s="161"/>
      <c r="AQ174" s="149">
        <f>(AR174*GPS!$D$3)+(AS174*GPS!$E$3)+(AT174*GPS!$F$3)+(AU174*GPS!$G$3)+(AV174*GPS!$H$3)+(AW174*GPS!$I$3)+(AX174*GPS!$J$3)+(AY174*GPS!$K$3)+(AZ174*GPS!$L$3)+(BA174*GPS!$M$3)+(BB174*GPS!$N$3)+(BC174*GPS!$O$3)+(BD174*GPS!$P$3)+(BE174*GPS!$Q$3)+(BF174*GPS!$R$3)+(BG174*GPS!$S$3)+(BH174*GPS!$T$3)+(BI174*GPS!$U$3)</f>
        <v>0</v>
      </c>
      <c r="AR174" s="150">
        <f t="shared" si="32"/>
        <v>0</v>
      </c>
      <c r="AS174" s="150">
        <f t="shared" si="33"/>
        <v>0</v>
      </c>
      <c r="AT174" s="78"/>
      <c r="AU174" s="85"/>
      <c r="AV174" s="85"/>
      <c r="AW174" s="85"/>
      <c r="AX174" s="78"/>
      <c r="AY174" s="78"/>
      <c r="AZ174" s="85"/>
      <c r="BA174" s="85"/>
      <c r="BB174" s="85"/>
      <c r="BC174" s="85"/>
      <c r="BD174" s="78"/>
      <c r="BE174" s="85"/>
      <c r="BF174" s="79"/>
      <c r="BG174" s="79"/>
      <c r="BH174" s="79"/>
      <c r="BI174" s="79"/>
      <c r="BJ174" s="156"/>
      <c r="BK174" s="159"/>
      <c r="BL174" s="117"/>
    </row>
    <row r="175" spans="1:64" ht="17" customHeight="1" x14ac:dyDescent="0.15">
      <c r="A175" s="142" t="str">
        <f>IF(NOT(ISBLANK(Attendance!A176)),Attendance!A176,"")</f>
        <v/>
      </c>
      <c r="B175" s="142" t="str">
        <f>IF(NOT(ISBLANK(Attendance!B176)),Attendance!B176,"")</f>
        <v/>
      </c>
      <c r="C175" s="143"/>
      <c r="E175" s="198"/>
      <c r="F175" s="198"/>
      <c r="G175" s="203"/>
      <c r="H175" s="198"/>
      <c r="I175" s="198"/>
      <c r="J175" s="203"/>
      <c r="K175" s="101"/>
      <c r="L175" s="101"/>
      <c r="M175" s="144"/>
      <c r="N175" s="101"/>
      <c r="O175" s="101"/>
      <c r="P175" s="144"/>
      <c r="Q175" s="101"/>
      <c r="R175" s="101"/>
      <c r="S175" s="144"/>
      <c r="T175" s="101"/>
      <c r="U175" s="101"/>
      <c r="V175" s="144"/>
      <c r="W175" s="101"/>
      <c r="X175" s="101"/>
      <c r="Y175" s="144"/>
      <c r="Z175" s="101"/>
      <c r="AA175" s="101"/>
      <c r="AB175" s="144"/>
      <c r="AC175" s="101"/>
      <c r="AD175" s="101"/>
      <c r="AE175" s="144"/>
      <c r="AF175" s="101"/>
      <c r="AG175" s="101"/>
      <c r="AH175" s="144"/>
      <c r="AI175" s="101"/>
      <c r="AJ175" s="101"/>
      <c r="AK175" s="144"/>
      <c r="AL175" s="146">
        <f t="shared" si="29"/>
        <v>0</v>
      </c>
      <c r="AM175" s="147">
        <f t="shared" si="30"/>
        <v>0</v>
      </c>
      <c r="AN175" s="148">
        <f t="shared" si="28"/>
        <v>0</v>
      </c>
      <c r="AO175" s="19">
        <f t="shared" si="31"/>
        <v>0</v>
      </c>
      <c r="AP175" s="161"/>
      <c r="AQ175" s="149">
        <f>(AR175*GPS!$D$3)+(AS175*GPS!$E$3)+(AT175*GPS!$F$3)+(AU175*GPS!$G$3)+(AV175*GPS!$H$3)+(AW175*GPS!$I$3)+(AX175*GPS!$J$3)+(AY175*GPS!$K$3)+(AZ175*GPS!$L$3)+(BA175*GPS!$M$3)+(BB175*GPS!$N$3)+(BC175*GPS!$O$3)+(BD175*GPS!$P$3)+(BE175*GPS!$Q$3)+(BF175*GPS!$R$3)+(BG175*GPS!$S$3)+(BH175*GPS!$T$3)+(BI175*GPS!$U$3)</f>
        <v>0</v>
      </c>
      <c r="AR175" s="150">
        <f t="shared" si="32"/>
        <v>0</v>
      </c>
      <c r="AS175" s="150">
        <f t="shared" si="33"/>
        <v>0</v>
      </c>
      <c r="AT175" s="78"/>
      <c r="AU175" s="85"/>
      <c r="AV175" s="85"/>
      <c r="AW175" s="85"/>
      <c r="AX175" s="78"/>
      <c r="AY175" s="78"/>
      <c r="AZ175" s="85"/>
      <c r="BA175" s="85"/>
      <c r="BB175" s="85"/>
      <c r="BC175" s="85"/>
      <c r="BD175" s="78"/>
      <c r="BE175" s="85"/>
      <c r="BF175" s="79"/>
      <c r="BG175" s="79"/>
      <c r="BH175" s="79"/>
      <c r="BI175" s="79"/>
      <c r="BJ175" s="156"/>
      <c r="BK175" s="159"/>
      <c r="BL175" s="117"/>
    </row>
    <row r="176" spans="1:64" ht="17" customHeight="1" x14ac:dyDescent="0.15">
      <c r="A176" s="142" t="str">
        <f>IF(NOT(ISBLANK(Attendance!A177)),Attendance!A177,"")</f>
        <v/>
      </c>
      <c r="B176" s="142" t="str">
        <f>IF(NOT(ISBLANK(Attendance!B177)),Attendance!B177,"")</f>
        <v/>
      </c>
      <c r="C176" s="143"/>
      <c r="E176" s="198"/>
      <c r="F176" s="198"/>
      <c r="G176" s="203"/>
      <c r="H176" s="198"/>
      <c r="I176" s="198"/>
      <c r="J176" s="203"/>
      <c r="K176" s="101"/>
      <c r="L176" s="101"/>
      <c r="M176" s="144"/>
      <c r="N176" s="101"/>
      <c r="O176" s="101"/>
      <c r="P176" s="144"/>
      <c r="Q176" s="101"/>
      <c r="R176" s="101"/>
      <c r="S176" s="144"/>
      <c r="T176" s="101"/>
      <c r="U176" s="101"/>
      <c r="V176" s="144"/>
      <c r="W176" s="101"/>
      <c r="X176" s="101"/>
      <c r="Y176" s="144"/>
      <c r="Z176" s="101"/>
      <c r="AA176" s="101"/>
      <c r="AB176" s="144"/>
      <c r="AC176" s="101"/>
      <c r="AD176" s="101"/>
      <c r="AE176" s="144"/>
      <c r="AF176" s="101"/>
      <c r="AG176" s="101"/>
      <c r="AH176" s="144"/>
      <c r="AI176" s="101"/>
      <c r="AJ176" s="101"/>
      <c r="AK176" s="144"/>
      <c r="AL176" s="146">
        <f t="shared" si="29"/>
        <v>0</v>
      </c>
      <c r="AM176" s="147">
        <f t="shared" si="30"/>
        <v>0</v>
      </c>
      <c r="AN176" s="148">
        <f t="shared" si="28"/>
        <v>0</v>
      </c>
      <c r="AO176" s="19">
        <f t="shared" si="31"/>
        <v>0</v>
      </c>
      <c r="AP176" s="161"/>
      <c r="AQ176" s="149">
        <f>(AR176*GPS!$D$3)+(AS176*GPS!$E$3)+(AT176*GPS!$F$3)+(AU176*GPS!$G$3)+(AV176*GPS!$H$3)+(AW176*GPS!$I$3)+(AX176*GPS!$J$3)+(AY176*GPS!$K$3)+(AZ176*GPS!$L$3)+(BA176*GPS!$M$3)+(BB176*GPS!$N$3)+(BC176*GPS!$O$3)+(BD176*GPS!$P$3)+(BE176*GPS!$Q$3)+(BF176*GPS!$R$3)+(BG176*GPS!$S$3)+(BH176*GPS!$T$3)+(BI176*GPS!$U$3)</f>
        <v>0</v>
      </c>
      <c r="AR176" s="150">
        <f t="shared" si="32"/>
        <v>0</v>
      </c>
      <c r="AS176" s="150">
        <f t="shared" si="33"/>
        <v>0</v>
      </c>
      <c r="AT176" s="78"/>
      <c r="AU176" s="85"/>
      <c r="AV176" s="85"/>
      <c r="AW176" s="85"/>
      <c r="AX176" s="78"/>
      <c r="AY176" s="78"/>
      <c r="AZ176" s="85"/>
      <c r="BA176" s="85"/>
      <c r="BB176" s="85"/>
      <c r="BC176" s="85"/>
      <c r="BD176" s="78"/>
      <c r="BE176" s="85"/>
      <c r="BF176" s="79"/>
      <c r="BG176" s="79"/>
      <c r="BH176" s="79"/>
      <c r="BI176" s="79"/>
      <c r="BJ176" s="156"/>
      <c r="BK176" s="159"/>
      <c r="BL176" s="117"/>
    </row>
    <row r="177" spans="1:64" ht="17" customHeight="1" x14ac:dyDescent="0.15">
      <c r="A177" s="142" t="str">
        <f>IF(NOT(ISBLANK(Attendance!A178)),Attendance!A178,"")</f>
        <v/>
      </c>
      <c r="B177" s="142" t="str">
        <f>IF(NOT(ISBLANK(Attendance!B178)),Attendance!B178,"")</f>
        <v/>
      </c>
      <c r="C177" s="143"/>
      <c r="E177" s="198"/>
      <c r="F177" s="198"/>
      <c r="G177" s="203"/>
      <c r="H177" s="198"/>
      <c r="I177" s="198"/>
      <c r="J177" s="203"/>
      <c r="K177" s="101"/>
      <c r="L177" s="101"/>
      <c r="M177" s="144"/>
      <c r="N177" s="101"/>
      <c r="O177" s="101"/>
      <c r="P177" s="144"/>
      <c r="Q177" s="101"/>
      <c r="R177" s="101"/>
      <c r="S177" s="144"/>
      <c r="T177" s="101"/>
      <c r="U177" s="101"/>
      <c r="V177" s="144"/>
      <c r="W177" s="101"/>
      <c r="X177" s="101"/>
      <c r="Y177" s="144"/>
      <c r="Z177" s="101"/>
      <c r="AA177" s="101"/>
      <c r="AB177" s="144"/>
      <c r="AC177" s="101"/>
      <c r="AD177" s="101"/>
      <c r="AE177" s="144"/>
      <c r="AF177" s="101"/>
      <c r="AG177" s="101"/>
      <c r="AH177" s="144"/>
      <c r="AI177" s="101"/>
      <c r="AJ177" s="101"/>
      <c r="AK177" s="144"/>
      <c r="AL177" s="146">
        <f t="shared" si="29"/>
        <v>0</v>
      </c>
      <c r="AM177" s="147">
        <f t="shared" si="30"/>
        <v>0</v>
      </c>
      <c r="AN177" s="148">
        <f t="shared" si="28"/>
        <v>0</v>
      </c>
      <c r="AO177" s="19">
        <f t="shared" si="31"/>
        <v>0</v>
      </c>
      <c r="AP177" s="161"/>
      <c r="AQ177" s="149">
        <f>(AR177*GPS!$D$3)+(AS177*GPS!$E$3)+(AT177*GPS!$F$3)+(AU177*GPS!$G$3)+(AV177*GPS!$H$3)+(AW177*GPS!$I$3)+(AX177*GPS!$J$3)+(AY177*GPS!$K$3)+(AZ177*GPS!$L$3)+(BA177*GPS!$M$3)+(BB177*GPS!$N$3)+(BC177*GPS!$O$3)+(BD177*GPS!$P$3)+(BE177*GPS!$Q$3)+(BF177*GPS!$R$3)+(BG177*GPS!$S$3)+(BH177*GPS!$T$3)+(BI177*GPS!$U$3)</f>
        <v>0</v>
      </c>
      <c r="AR177" s="150">
        <f t="shared" si="32"/>
        <v>0</v>
      </c>
      <c r="AS177" s="150">
        <f t="shared" si="33"/>
        <v>0</v>
      </c>
      <c r="AT177" s="78"/>
      <c r="AU177" s="85"/>
      <c r="AV177" s="85"/>
      <c r="AW177" s="85"/>
      <c r="AX177" s="78"/>
      <c r="AY177" s="78"/>
      <c r="AZ177" s="85"/>
      <c r="BA177" s="85"/>
      <c r="BB177" s="85"/>
      <c r="BC177" s="85"/>
      <c r="BD177" s="78"/>
      <c r="BE177" s="85"/>
      <c r="BF177" s="79"/>
      <c r="BG177" s="79"/>
      <c r="BH177" s="79"/>
      <c r="BI177" s="79"/>
      <c r="BJ177" s="156"/>
      <c r="BK177" s="159"/>
      <c r="BL177" s="117"/>
    </row>
    <row r="178" spans="1:64" ht="17" customHeight="1" x14ac:dyDescent="0.15">
      <c r="A178" s="142" t="str">
        <f>IF(NOT(ISBLANK(Attendance!A179)),Attendance!A179,"")</f>
        <v/>
      </c>
      <c r="B178" s="142" t="str">
        <f>IF(NOT(ISBLANK(Attendance!B179)),Attendance!B179,"")</f>
        <v/>
      </c>
      <c r="C178" s="143"/>
      <c r="E178" s="198"/>
      <c r="F178" s="198"/>
      <c r="G178" s="203"/>
      <c r="H178" s="198"/>
      <c r="I178" s="198"/>
      <c r="J178" s="203"/>
      <c r="K178" s="101"/>
      <c r="L178" s="101"/>
      <c r="M178" s="144"/>
      <c r="N178" s="101"/>
      <c r="O178" s="101"/>
      <c r="P178" s="144"/>
      <c r="Q178" s="101"/>
      <c r="R178" s="101"/>
      <c r="S178" s="144"/>
      <c r="T178" s="101"/>
      <c r="U178" s="101"/>
      <c r="V178" s="144"/>
      <c r="W178" s="101"/>
      <c r="X178" s="101"/>
      <c r="Y178" s="144"/>
      <c r="Z178" s="101"/>
      <c r="AA178" s="101"/>
      <c r="AB178" s="144"/>
      <c r="AC178" s="101"/>
      <c r="AD178" s="101"/>
      <c r="AE178" s="144"/>
      <c r="AF178" s="101"/>
      <c r="AG178" s="101"/>
      <c r="AH178" s="144"/>
      <c r="AI178" s="101"/>
      <c r="AJ178" s="101"/>
      <c r="AK178" s="144"/>
      <c r="AL178" s="146">
        <f t="shared" si="29"/>
        <v>0</v>
      </c>
      <c r="AM178" s="147">
        <f t="shared" si="30"/>
        <v>0</v>
      </c>
      <c r="AN178" s="148">
        <f t="shared" si="28"/>
        <v>0</v>
      </c>
      <c r="AO178" s="19">
        <f t="shared" si="31"/>
        <v>0</v>
      </c>
      <c r="AP178" s="161"/>
      <c r="AQ178" s="149">
        <f>(AR178*GPS!$D$3)+(AS178*GPS!$E$3)+(AT178*GPS!$F$3)+(AU178*GPS!$G$3)+(AV178*GPS!$H$3)+(AW178*GPS!$I$3)+(AX178*GPS!$J$3)+(AY178*GPS!$K$3)+(AZ178*GPS!$L$3)+(BA178*GPS!$M$3)+(BB178*GPS!$N$3)+(BC178*GPS!$O$3)+(BD178*GPS!$P$3)+(BE178*GPS!$Q$3)+(BF178*GPS!$R$3)+(BG178*GPS!$S$3)+(BH178*GPS!$T$3)+(BI178*GPS!$U$3)</f>
        <v>0</v>
      </c>
      <c r="AR178" s="150">
        <f t="shared" si="32"/>
        <v>0</v>
      </c>
      <c r="AS178" s="150">
        <f t="shared" si="33"/>
        <v>0</v>
      </c>
      <c r="AT178" s="78"/>
      <c r="AU178" s="85"/>
      <c r="AV178" s="85"/>
      <c r="AW178" s="85"/>
      <c r="AX178" s="78"/>
      <c r="AY178" s="78"/>
      <c r="AZ178" s="85"/>
      <c r="BA178" s="85"/>
      <c r="BB178" s="85"/>
      <c r="BC178" s="85"/>
      <c r="BD178" s="78"/>
      <c r="BE178" s="85"/>
      <c r="BF178" s="79"/>
      <c r="BG178" s="79"/>
      <c r="BH178" s="79"/>
      <c r="BI178" s="79"/>
      <c r="BJ178" s="156"/>
      <c r="BK178" s="159"/>
      <c r="BL178" s="117"/>
    </row>
    <row r="179" spans="1:64" ht="17" customHeight="1" x14ac:dyDescent="0.15">
      <c r="A179" s="142" t="str">
        <f>IF(NOT(ISBLANK(Attendance!A180)),Attendance!A180,"")</f>
        <v/>
      </c>
      <c r="B179" s="142" t="str">
        <f>IF(NOT(ISBLANK(Attendance!B180)),Attendance!B180,"")</f>
        <v/>
      </c>
      <c r="C179" s="143"/>
      <c r="E179" s="198"/>
      <c r="F179" s="198"/>
      <c r="G179" s="203"/>
      <c r="H179" s="198"/>
      <c r="I179" s="198"/>
      <c r="J179" s="203"/>
      <c r="K179" s="101"/>
      <c r="L179" s="101"/>
      <c r="M179" s="144"/>
      <c r="N179" s="101"/>
      <c r="O179" s="101"/>
      <c r="P179" s="144"/>
      <c r="Q179" s="101"/>
      <c r="R179" s="101"/>
      <c r="S179" s="144"/>
      <c r="T179" s="101"/>
      <c r="U179" s="101"/>
      <c r="V179" s="144"/>
      <c r="W179" s="101"/>
      <c r="X179" s="101"/>
      <c r="Y179" s="144"/>
      <c r="Z179" s="101"/>
      <c r="AA179" s="101"/>
      <c r="AB179" s="144"/>
      <c r="AC179" s="101"/>
      <c r="AD179" s="101"/>
      <c r="AE179" s="144"/>
      <c r="AF179" s="101"/>
      <c r="AG179" s="101"/>
      <c r="AH179" s="144"/>
      <c r="AI179" s="101"/>
      <c r="AJ179" s="101"/>
      <c r="AK179" s="144"/>
      <c r="AL179" s="146">
        <f t="shared" si="29"/>
        <v>0</v>
      </c>
      <c r="AM179" s="147">
        <f t="shared" si="30"/>
        <v>0</v>
      </c>
      <c r="AN179" s="148">
        <f t="shared" si="28"/>
        <v>0</v>
      </c>
      <c r="AO179" s="19">
        <f t="shared" si="31"/>
        <v>0</v>
      </c>
      <c r="AP179" s="161"/>
      <c r="AQ179" s="149">
        <f>(AR179*GPS!$D$3)+(AS179*GPS!$E$3)+(AT179*GPS!$F$3)+(AU179*GPS!$G$3)+(AV179*GPS!$H$3)+(AW179*GPS!$I$3)+(AX179*GPS!$J$3)+(AY179*GPS!$K$3)+(AZ179*GPS!$L$3)+(BA179*GPS!$M$3)+(BB179*GPS!$N$3)+(BC179*GPS!$O$3)+(BD179*GPS!$P$3)+(BE179*GPS!$Q$3)+(BF179*GPS!$R$3)+(BG179*GPS!$S$3)+(BH179*GPS!$T$3)+(BI179*GPS!$U$3)</f>
        <v>0</v>
      </c>
      <c r="AR179" s="150">
        <f t="shared" si="32"/>
        <v>0</v>
      </c>
      <c r="AS179" s="150">
        <f t="shared" si="33"/>
        <v>0</v>
      </c>
      <c r="AT179" s="78"/>
      <c r="AU179" s="85"/>
      <c r="AV179" s="85"/>
      <c r="AW179" s="85"/>
      <c r="AX179" s="78"/>
      <c r="AY179" s="78"/>
      <c r="AZ179" s="85"/>
      <c r="BA179" s="85"/>
      <c r="BB179" s="85"/>
      <c r="BC179" s="85"/>
      <c r="BD179" s="78"/>
      <c r="BE179" s="85"/>
      <c r="BF179" s="79"/>
      <c r="BG179" s="79"/>
      <c r="BH179" s="79"/>
      <c r="BI179" s="79"/>
      <c r="BJ179" s="156"/>
      <c r="BK179" s="159"/>
      <c r="BL179" s="117"/>
    </row>
    <row r="180" spans="1:64" ht="17" customHeight="1" x14ac:dyDescent="0.15">
      <c r="A180" s="142" t="str">
        <f>IF(NOT(ISBLANK(Attendance!A181)),Attendance!A181,"")</f>
        <v/>
      </c>
      <c r="B180" s="142" t="str">
        <f>IF(NOT(ISBLANK(Attendance!B181)),Attendance!B181,"")</f>
        <v/>
      </c>
      <c r="C180" s="143"/>
      <c r="E180" s="198"/>
      <c r="F180" s="198"/>
      <c r="G180" s="203"/>
      <c r="H180" s="198"/>
      <c r="I180" s="198"/>
      <c r="J180" s="203"/>
      <c r="K180" s="101"/>
      <c r="L180" s="101"/>
      <c r="M180" s="144"/>
      <c r="N180" s="101"/>
      <c r="O180" s="101"/>
      <c r="P180" s="144"/>
      <c r="Q180" s="101"/>
      <c r="R180" s="101"/>
      <c r="S180" s="144"/>
      <c r="T180" s="101"/>
      <c r="U180" s="101"/>
      <c r="V180" s="144"/>
      <c r="W180" s="101"/>
      <c r="X180" s="101"/>
      <c r="Y180" s="144"/>
      <c r="Z180" s="101"/>
      <c r="AA180" s="101"/>
      <c r="AB180" s="144"/>
      <c r="AC180" s="101"/>
      <c r="AD180" s="101"/>
      <c r="AE180" s="144"/>
      <c r="AF180" s="101"/>
      <c r="AG180" s="101"/>
      <c r="AH180" s="144"/>
      <c r="AI180" s="101"/>
      <c r="AJ180" s="101"/>
      <c r="AK180" s="144"/>
      <c r="AL180" s="146">
        <f t="shared" si="29"/>
        <v>0</v>
      </c>
      <c r="AM180" s="147">
        <f t="shared" si="30"/>
        <v>0</v>
      </c>
      <c r="AN180" s="148">
        <f t="shared" si="28"/>
        <v>0</v>
      </c>
      <c r="AO180" s="19">
        <f t="shared" si="31"/>
        <v>0</v>
      </c>
      <c r="AP180" s="161"/>
      <c r="AQ180" s="149">
        <f>(AR180*GPS!$D$3)+(AS180*GPS!$E$3)+(AT180*GPS!$F$3)+(AU180*GPS!$G$3)+(AV180*GPS!$H$3)+(AW180*GPS!$I$3)+(AX180*GPS!$J$3)+(AY180*GPS!$K$3)+(AZ180*GPS!$L$3)+(BA180*GPS!$M$3)+(BB180*GPS!$N$3)+(BC180*GPS!$O$3)+(BD180*GPS!$P$3)+(BE180*GPS!$Q$3)+(BF180*GPS!$R$3)+(BG180*GPS!$S$3)+(BH180*GPS!$T$3)+(BI180*GPS!$U$3)</f>
        <v>0</v>
      </c>
      <c r="AR180" s="150">
        <f t="shared" si="32"/>
        <v>0</v>
      </c>
      <c r="AS180" s="150">
        <f t="shared" si="33"/>
        <v>0</v>
      </c>
      <c r="AT180" s="78"/>
      <c r="AU180" s="85"/>
      <c r="AV180" s="85"/>
      <c r="AW180" s="85"/>
      <c r="AX180" s="78"/>
      <c r="AY180" s="78"/>
      <c r="AZ180" s="85"/>
      <c r="BA180" s="85"/>
      <c r="BB180" s="85"/>
      <c r="BC180" s="85"/>
      <c r="BD180" s="78"/>
      <c r="BE180" s="85"/>
      <c r="BF180" s="79"/>
      <c r="BG180" s="79"/>
      <c r="BH180" s="79"/>
      <c r="BI180" s="79"/>
      <c r="BJ180" s="156"/>
      <c r="BK180" s="159"/>
      <c r="BL180" s="117"/>
    </row>
    <row r="181" spans="1:64" ht="17" customHeight="1" x14ac:dyDescent="0.15">
      <c r="A181" s="142" t="str">
        <f>IF(NOT(ISBLANK(Attendance!A182)),Attendance!A182,"")</f>
        <v/>
      </c>
      <c r="B181" s="142" t="str">
        <f>IF(NOT(ISBLANK(Attendance!B182)),Attendance!B182,"")</f>
        <v/>
      </c>
      <c r="C181" s="143"/>
      <c r="E181" s="198"/>
      <c r="F181" s="198"/>
      <c r="G181" s="203"/>
      <c r="H181" s="198"/>
      <c r="I181" s="198"/>
      <c r="J181" s="203"/>
      <c r="K181" s="101"/>
      <c r="L181" s="101"/>
      <c r="M181" s="144"/>
      <c r="N181" s="101"/>
      <c r="O181" s="101"/>
      <c r="P181" s="144"/>
      <c r="Q181" s="101"/>
      <c r="R181" s="101"/>
      <c r="S181" s="144"/>
      <c r="T181" s="101"/>
      <c r="U181" s="101"/>
      <c r="V181" s="144"/>
      <c r="W181" s="101"/>
      <c r="X181" s="101"/>
      <c r="Y181" s="144"/>
      <c r="Z181" s="101"/>
      <c r="AA181" s="101"/>
      <c r="AB181" s="144"/>
      <c r="AC181" s="101"/>
      <c r="AD181" s="101"/>
      <c r="AE181" s="144"/>
      <c r="AF181" s="101"/>
      <c r="AG181" s="101"/>
      <c r="AH181" s="144"/>
      <c r="AI181" s="101"/>
      <c r="AJ181" s="101"/>
      <c r="AK181" s="144"/>
      <c r="AL181" s="146">
        <f t="shared" si="29"/>
        <v>0</v>
      </c>
      <c r="AM181" s="147">
        <f t="shared" si="30"/>
        <v>0</v>
      </c>
      <c r="AN181" s="148">
        <f t="shared" si="28"/>
        <v>0</v>
      </c>
      <c r="AO181" s="19">
        <f t="shared" si="31"/>
        <v>0</v>
      </c>
      <c r="AP181" s="161"/>
      <c r="AQ181" s="149">
        <f>(AR181*GPS!$D$3)+(AS181*GPS!$E$3)+(AT181*GPS!$F$3)+(AU181*GPS!$G$3)+(AV181*GPS!$H$3)+(AW181*GPS!$I$3)+(AX181*GPS!$J$3)+(AY181*GPS!$K$3)+(AZ181*GPS!$L$3)+(BA181*GPS!$M$3)+(BB181*GPS!$N$3)+(BC181*GPS!$O$3)+(BD181*GPS!$P$3)+(BE181*GPS!$Q$3)+(BF181*GPS!$R$3)+(BG181*GPS!$S$3)+(BH181*GPS!$T$3)+(BI181*GPS!$U$3)</f>
        <v>0</v>
      </c>
      <c r="AR181" s="150">
        <f t="shared" si="32"/>
        <v>0</v>
      </c>
      <c r="AS181" s="150">
        <f t="shared" si="33"/>
        <v>0</v>
      </c>
      <c r="AT181" s="78"/>
      <c r="AU181" s="85"/>
      <c r="AV181" s="85"/>
      <c r="AW181" s="85"/>
      <c r="AX181" s="78"/>
      <c r="AY181" s="78"/>
      <c r="AZ181" s="85"/>
      <c r="BA181" s="85"/>
      <c r="BB181" s="85"/>
      <c r="BC181" s="85"/>
      <c r="BD181" s="78"/>
      <c r="BE181" s="85"/>
      <c r="BF181" s="79"/>
      <c r="BG181" s="79"/>
      <c r="BH181" s="79"/>
      <c r="BI181" s="79"/>
      <c r="BJ181" s="156"/>
      <c r="BK181" s="159"/>
      <c r="BL181" s="117"/>
    </row>
    <row r="182" spans="1:64" ht="17" customHeight="1" x14ac:dyDescent="0.15">
      <c r="A182" s="142" t="str">
        <f>IF(NOT(ISBLANK(Attendance!A183)),Attendance!A183,"")</f>
        <v/>
      </c>
      <c r="B182" s="142" t="str">
        <f>IF(NOT(ISBLANK(Attendance!B183)),Attendance!B183,"")</f>
        <v/>
      </c>
      <c r="C182" s="143"/>
      <c r="E182" s="198"/>
      <c r="F182" s="198"/>
      <c r="G182" s="203"/>
      <c r="H182" s="198"/>
      <c r="I182" s="198"/>
      <c r="J182" s="203"/>
      <c r="K182" s="101"/>
      <c r="L182" s="101"/>
      <c r="M182" s="144"/>
      <c r="N182" s="101"/>
      <c r="O182" s="101"/>
      <c r="P182" s="144"/>
      <c r="Q182" s="101"/>
      <c r="R182" s="101"/>
      <c r="S182" s="144"/>
      <c r="T182" s="101"/>
      <c r="U182" s="101"/>
      <c r="V182" s="144"/>
      <c r="W182" s="101"/>
      <c r="X182" s="101"/>
      <c r="Y182" s="144"/>
      <c r="Z182" s="101"/>
      <c r="AA182" s="101"/>
      <c r="AB182" s="144"/>
      <c r="AC182" s="101"/>
      <c r="AD182" s="101"/>
      <c r="AE182" s="144"/>
      <c r="AF182" s="101"/>
      <c r="AG182" s="101"/>
      <c r="AH182" s="144"/>
      <c r="AI182" s="101"/>
      <c r="AJ182" s="101"/>
      <c r="AK182" s="144"/>
      <c r="AL182" s="146">
        <f t="shared" si="29"/>
        <v>0</v>
      </c>
      <c r="AM182" s="147">
        <f t="shared" si="30"/>
        <v>0</v>
      </c>
      <c r="AN182" s="148">
        <f t="shared" si="28"/>
        <v>0</v>
      </c>
      <c r="AO182" s="19">
        <f t="shared" si="31"/>
        <v>0</v>
      </c>
      <c r="AP182" s="161"/>
      <c r="AQ182" s="149">
        <f>(AR182*GPS!$D$3)+(AS182*GPS!$E$3)+(AT182*GPS!$F$3)+(AU182*GPS!$G$3)+(AV182*GPS!$H$3)+(AW182*GPS!$I$3)+(AX182*GPS!$J$3)+(AY182*GPS!$K$3)+(AZ182*GPS!$L$3)+(BA182*GPS!$M$3)+(BB182*GPS!$N$3)+(BC182*GPS!$O$3)+(BD182*GPS!$P$3)+(BE182*GPS!$Q$3)+(BF182*GPS!$R$3)+(BG182*GPS!$S$3)+(BH182*GPS!$T$3)+(BI182*GPS!$U$3)</f>
        <v>0</v>
      </c>
      <c r="AR182" s="150">
        <f t="shared" si="32"/>
        <v>0</v>
      </c>
      <c r="AS182" s="150">
        <f t="shared" si="33"/>
        <v>0</v>
      </c>
      <c r="AT182" s="78"/>
      <c r="AU182" s="85"/>
      <c r="AV182" s="85"/>
      <c r="AW182" s="85"/>
      <c r="AX182" s="78"/>
      <c r="AY182" s="78"/>
      <c r="AZ182" s="85"/>
      <c r="BA182" s="85"/>
      <c r="BB182" s="85"/>
      <c r="BC182" s="85"/>
      <c r="BD182" s="78"/>
      <c r="BE182" s="85"/>
      <c r="BF182" s="79"/>
      <c r="BG182" s="79"/>
      <c r="BH182" s="79"/>
      <c r="BI182" s="79"/>
      <c r="BJ182" s="156"/>
      <c r="BK182" s="159"/>
      <c r="BL182" s="117"/>
    </row>
    <row r="183" spans="1:64" ht="17" customHeight="1" x14ac:dyDescent="0.15">
      <c r="A183" s="142" t="str">
        <f>IF(NOT(ISBLANK(Attendance!A184)),Attendance!A184,"")</f>
        <v/>
      </c>
      <c r="B183" s="142" t="str">
        <f>IF(NOT(ISBLANK(Attendance!B184)),Attendance!B184,"")</f>
        <v/>
      </c>
      <c r="C183" s="143"/>
      <c r="E183" s="198"/>
      <c r="F183" s="198"/>
      <c r="G183" s="203"/>
      <c r="H183" s="198"/>
      <c r="I183" s="198"/>
      <c r="J183" s="203"/>
      <c r="K183" s="101"/>
      <c r="L183" s="101"/>
      <c r="M183" s="144"/>
      <c r="N183" s="101"/>
      <c r="O183" s="101"/>
      <c r="P183" s="144"/>
      <c r="Q183" s="101"/>
      <c r="R183" s="101"/>
      <c r="S183" s="144"/>
      <c r="T183" s="101"/>
      <c r="U183" s="101"/>
      <c r="V183" s="144"/>
      <c r="W183" s="101"/>
      <c r="X183" s="101"/>
      <c r="Y183" s="144"/>
      <c r="Z183" s="101"/>
      <c r="AA183" s="101"/>
      <c r="AB183" s="144"/>
      <c r="AC183" s="101"/>
      <c r="AD183" s="101"/>
      <c r="AE183" s="144"/>
      <c r="AF183" s="101"/>
      <c r="AG183" s="101"/>
      <c r="AH183" s="144"/>
      <c r="AI183" s="101"/>
      <c r="AJ183" s="101"/>
      <c r="AK183" s="144"/>
      <c r="AL183" s="146">
        <f t="shared" si="29"/>
        <v>0</v>
      </c>
      <c r="AM183" s="147">
        <f t="shared" si="30"/>
        <v>0</v>
      </c>
      <c r="AN183" s="148">
        <f t="shared" si="28"/>
        <v>0</v>
      </c>
      <c r="AO183" s="19">
        <f t="shared" si="31"/>
        <v>0</v>
      </c>
      <c r="AP183" s="161"/>
      <c r="AQ183" s="149">
        <f>(AR183*GPS!$D$3)+(AS183*GPS!$E$3)+(AT183*GPS!$F$3)+(AU183*GPS!$G$3)+(AV183*GPS!$H$3)+(AW183*GPS!$I$3)+(AX183*GPS!$J$3)+(AY183*GPS!$K$3)+(AZ183*GPS!$L$3)+(BA183*GPS!$M$3)+(BB183*GPS!$N$3)+(BC183*GPS!$O$3)+(BD183*GPS!$P$3)+(BE183*GPS!$Q$3)+(BF183*GPS!$R$3)+(BG183*GPS!$S$3)+(BH183*GPS!$T$3)+(BI183*GPS!$U$3)</f>
        <v>0</v>
      </c>
      <c r="AR183" s="150">
        <f t="shared" si="32"/>
        <v>0</v>
      </c>
      <c r="AS183" s="150">
        <f t="shared" si="33"/>
        <v>0</v>
      </c>
      <c r="AT183" s="78"/>
      <c r="AU183" s="85"/>
      <c r="AV183" s="85"/>
      <c r="AW183" s="85"/>
      <c r="AX183" s="78"/>
      <c r="AY183" s="78"/>
      <c r="AZ183" s="85"/>
      <c r="BA183" s="85"/>
      <c r="BB183" s="85"/>
      <c r="BC183" s="85"/>
      <c r="BD183" s="78"/>
      <c r="BE183" s="85"/>
      <c r="BF183" s="79"/>
      <c r="BG183" s="79"/>
      <c r="BH183" s="79"/>
      <c r="BI183" s="79"/>
      <c r="BJ183" s="156"/>
      <c r="BK183" s="159"/>
      <c r="BL183" s="117"/>
    </row>
    <row r="184" spans="1:64" ht="17" customHeight="1" x14ac:dyDescent="0.15">
      <c r="A184" s="142" t="str">
        <f>IF(NOT(ISBLANK(Attendance!A185)),Attendance!A185,"")</f>
        <v/>
      </c>
      <c r="B184" s="142" t="str">
        <f>IF(NOT(ISBLANK(Attendance!B185)),Attendance!B185,"")</f>
        <v/>
      </c>
      <c r="C184" s="143"/>
      <c r="E184" s="198"/>
      <c r="F184" s="198"/>
      <c r="G184" s="203"/>
      <c r="H184" s="198"/>
      <c r="I184" s="198"/>
      <c r="J184" s="203"/>
      <c r="K184" s="101"/>
      <c r="L184" s="101"/>
      <c r="M184" s="144"/>
      <c r="N184" s="101"/>
      <c r="O184" s="101"/>
      <c r="P184" s="144"/>
      <c r="Q184" s="101"/>
      <c r="R184" s="101"/>
      <c r="S184" s="144"/>
      <c r="T184" s="101"/>
      <c r="U184" s="101"/>
      <c r="V184" s="144"/>
      <c r="W184" s="101"/>
      <c r="X184" s="101"/>
      <c r="Y184" s="144"/>
      <c r="Z184" s="101"/>
      <c r="AA184" s="101"/>
      <c r="AB184" s="144"/>
      <c r="AC184" s="101"/>
      <c r="AD184" s="101"/>
      <c r="AE184" s="144"/>
      <c r="AF184" s="101"/>
      <c r="AG184" s="101"/>
      <c r="AH184" s="144"/>
      <c r="AI184" s="101"/>
      <c r="AJ184" s="101"/>
      <c r="AK184" s="144"/>
      <c r="AL184" s="146">
        <f t="shared" si="29"/>
        <v>0</v>
      </c>
      <c r="AM184" s="147">
        <f t="shared" si="30"/>
        <v>0</v>
      </c>
      <c r="AN184" s="148">
        <f t="shared" si="28"/>
        <v>0</v>
      </c>
      <c r="AO184" s="19">
        <f t="shared" si="31"/>
        <v>0</v>
      </c>
      <c r="AP184" s="161"/>
      <c r="AQ184" s="149">
        <f>(AR184*GPS!$D$3)+(AS184*GPS!$E$3)+(AT184*GPS!$F$3)+(AU184*GPS!$G$3)+(AV184*GPS!$H$3)+(AW184*GPS!$I$3)+(AX184*GPS!$J$3)+(AY184*GPS!$K$3)+(AZ184*GPS!$L$3)+(BA184*GPS!$M$3)+(BB184*GPS!$N$3)+(BC184*GPS!$O$3)+(BD184*GPS!$P$3)+(BE184*GPS!$Q$3)+(BF184*GPS!$R$3)+(BG184*GPS!$S$3)+(BH184*GPS!$T$3)+(BI184*GPS!$U$3)</f>
        <v>0</v>
      </c>
      <c r="AR184" s="150">
        <f t="shared" si="32"/>
        <v>0</v>
      </c>
      <c r="AS184" s="150">
        <f t="shared" si="33"/>
        <v>0</v>
      </c>
      <c r="AT184" s="78"/>
      <c r="AU184" s="85"/>
      <c r="AV184" s="85"/>
      <c r="AW184" s="85"/>
      <c r="AX184" s="78"/>
      <c r="AY184" s="78"/>
      <c r="AZ184" s="85"/>
      <c r="BA184" s="85"/>
      <c r="BB184" s="85"/>
      <c r="BC184" s="85"/>
      <c r="BD184" s="78"/>
      <c r="BE184" s="85"/>
      <c r="BF184" s="79"/>
      <c r="BG184" s="79"/>
      <c r="BH184" s="79"/>
      <c r="BI184" s="79"/>
      <c r="BJ184" s="156"/>
      <c r="BK184" s="159"/>
      <c r="BL184" s="117"/>
    </row>
    <row r="185" spans="1:64" ht="17" customHeight="1" x14ac:dyDescent="0.15">
      <c r="A185" s="142" t="str">
        <f>IF(NOT(ISBLANK(Attendance!A186)),Attendance!A186,"")</f>
        <v/>
      </c>
      <c r="B185" s="142" t="str">
        <f>IF(NOT(ISBLANK(Attendance!B186)),Attendance!B186,"")</f>
        <v/>
      </c>
      <c r="C185" s="143"/>
      <c r="E185" s="198"/>
      <c r="F185" s="198"/>
      <c r="G185" s="203"/>
      <c r="H185" s="198"/>
      <c r="I185" s="198"/>
      <c r="J185" s="203"/>
      <c r="K185" s="101"/>
      <c r="L185" s="101"/>
      <c r="M185" s="144"/>
      <c r="N185" s="101"/>
      <c r="O185" s="101"/>
      <c r="P185" s="144"/>
      <c r="Q185" s="101"/>
      <c r="R185" s="101"/>
      <c r="S185" s="144"/>
      <c r="T185" s="101"/>
      <c r="U185" s="101"/>
      <c r="V185" s="144"/>
      <c r="W185" s="101"/>
      <c r="X185" s="101"/>
      <c r="Y185" s="144"/>
      <c r="Z185" s="101"/>
      <c r="AA185" s="101"/>
      <c r="AB185" s="144"/>
      <c r="AC185" s="101"/>
      <c r="AD185" s="101"/>
      <c r="AE185" s="144"/>
      <c r="AF185" s="101"/>
      <c r="AG185" s="101"/>
      <c r="AH185" s="144"/>
      <c r="AI185" s="101"/>
      <c r="AJ185" s="101"/>
      <c r="AK185" s="144"/>
      <c r="AL185" s="146">
        <f t="shared" si="29"/>
        <v>0</v>
      </c>
      <c r="AM185" s="147">
        <f t="shared" si="30"/>
        <v>0</v>
      </c>
      <c r="AN185" s="148">
        <f t="shared" si="28"/>
        <v>0</v>
      </c>
      <c r="AO185" s="19">
        <f t="shared" si="31"/>
        <v>0</v>
      </c>
      <c r="AP185" s="161"/>
      <c r="AQ185" s="149">
        <f>(AR185*GPS!$D$3)+(AS185*GPS!$E$3)+(AT185*GPS!$F$3)+(AU185*GPS!$G$3)+(AV185*GPS!$H$3)+(AW185*GPS!$I$3)+(AX185*GPS!$J$3)+(AY185*GPS!$K$3)+(AZ185*GPS!$L$3)+(BA185*GPS!$M$3)+(BB185*GPS!$N$3)+(BC185*GPS!$O$3)+(BD185*GPS!$P$3)+(BE185*GPS!$Q$3)+(BF185*GPS!$R$3)+(BG185*GPS!$S$3)+(BH185*GPS!$T$3)+(BI185*GPS!$U$3)</f>
        <v>0</v>
      </c>
      <c r="AR185" s="150">
        <f t="shared" si="32"/>
        <v>0</v>
      </c>
      <c r="AS185" s="150">
        <f t="shared" si="33"/>
        <v>0</v>
      </c>
      <c r="AT185" s="78"/>
      <c r="AU185" s="85"/>
      <c r="AV185" s="85"/>
      <c r="AW185" s="85"/>
      <c r="AX185" s="78"/>
      <c r="AY185" s="78"/>
      <c r="AZ185" s="85"/>
      <c r="BA185" s="85"/>
      <c r="BB185" s="85"/>
      <c r="BC185" s="85"/>
      <c r="BD185" s="78"/>
      <c r="BE185" s="85"/>
      <c r="BF185" s="79"/>
      <c r="BG185" s="79"/>
      <c r="BH185" s="79"/>
      <c r="BI185" s="79"/>
      <c r="BJ185" s="156"/>
      <c r="BK185" s="159"/>
      <c r="BL185" s="117"/>
    </row>
    <row r="186" spans="1:64" ht="17" customHeight="1" x14ac:dyDescent="0.15">
      <c r="A186" s="142" t="str">
        <f>IF(NOT(ISBLANK(Attendance!A187)),Attendance!A187,"")</f>
        <v/>
      </c>
      <c r="B186" s="142" t="str">
        <f>IF(NOT(ISBLANK(Attendance!B187)),Attendance!B187,"")</f>
        <v/>
      </c>
      <c r="C186" s="143"/>
      <c r="E186" s="198"/>
      <c r="F186" s="198"/>
      <c r="G186" s="203"/>
      <c r="H186" s="198"/>
      <c r="I186" s="198"/>
      <c r="J186" s="203"/>
      <c r="K186" s="101"/>
      <c r="L186" s="101"/>
      <c r="M186" s="144"/>
      <c r="N186" s="101"/>
      <c r="O186" s="101"/>
      <c r="P186" s="144"/>
      <c r="Q186" s="101"/>
      <c r="R186" s="101"/>
      <c r="S186" s="144"/>
      <c r="T186" s="101"/>
      <c r="U186" s="101"/>
      <c r="V186" s="144"/>
      <c r="W186" s="101"/>
      <c r="X186" s="101"/>
      <c r="Y186" s="144"/>
      <c r="Z186" s="101"/>
      <c r="AA186" s="101"/>
      <c r="AB186" s="144"/>
      <c r="AC186" s="101"/>
      <c r="AD186" s="101"/>
      <c r="AE186" s="144"/>
      <c r="AF186" s="101"/>
      <c r="AG186" s="101"/>
      <c r="AH186" s="144"/>
      <c r="AI186" s="101"/>
      <c r="AJ186" s="101"/>
      <c r="AK186" s="144"/>
      <c r="AL186" s="146">
        <f t="shared" si="29"/>
        <v>0</v>
      </c>
      <c r="AM186" s="147">
        <f t="shared" si="30"/>
        <v>0</v>
      </c>
      <c r="AN186" s="148">
        <f t="shared" si="28"/>
        <v>0</v>
      </c>
      <c r="AO186" s="19">
        <f t="shared" si="31"/>
        <v>0</v>
      </c>
      <c r="AP186" s="161"/>
      <c r="AQ186" s="149">
        <f>(AR186*GPS!$D$3)+(AS186*GPS!$E$3)+(AT186*GPS!$F$3)+(AU186*GPS!$G$3)+(AV186*GPS!$H$3)+(AW186*GPS!$I$3)+(AX186*GPS!$J$3)+(AY186*GPS!$K$3)+(AZ186*GPS!$L$3)+(BA186*GPS!$M$3)+(BB186*GPS!$N$3)+(BC186*GPS!$O$3)+(BD186*GPS!$P$3)+(BE186*GPS!$Q$3)+(BF186*GPS!$R$3)+(BG186*GPS!$S$3)+(BH186*GPS!$T$3)+(BI186*GPS!$U$3)</f>
        <v>0</v>
      </c>
      <c r="AR186" s="150">
        <f t="shared" si="32"/>
        <v>0</v>
      </c>
      <c r="AS186" s="150">
        <f t="shared" si="33"/>
        <v>0</v>
      </c>
      <c r="AT186" s="78"/>
      <c r="AU186" s="85"/>
      <c r="AV186" s="85"/>
      <c r="AW186" s="85"/>
      <c r="AX186" s="78"/>
      <c r="AY186" s="78"/>
      <c r="AZ186" s="85"/>
      <c r="BA186" s="85"/>
      <c r="BB186" s="85"/>
      <c r="BC186" s="85"/>
      <c r="BD186" s="78"/>
      <c r="BE186" s="85"/>
      <c r="BF186" s="79"/>
      <c r="BG186" s="79"/>
      <c r="BH186" s="79"/>
      <c r="BI186" s="79"/>
      <c r="BJ186" s="156"/>
      <c r="BK186" s="159"/>
      <c r="BL186" s="117"/>
    </row>
    <row r="187" spans="1:64" ht="17" customHeight="1" x14ac:dyDescent="0.15">
      <c r="A187" s="142" t="str">
        <f>IF(NOT(ISBLANK(Attendance!A188)),Attendance!A188,"")</f>
        <v/>
      </c>
      <c r="B187" s="142" t="str">
        <f>IF(NOT(ISBLANK(Attendance!B188)),Attendance!B188,"")</f>
        <v/>
      </c>
      <c r="C187" s="143"/>
      <c r="E187" s="198"/>
      <c r="F187" s="198"/>
      <c r="G187" s="203"/>
      <c r="H187" s="198"/>
      <c r="I187" s="198"/>
      <c r="J187" s="203"/>
      <c r="K187" s="101"/>
      <c r="L187" s="101"/>
      <c r="M187" s="144"/>
      <c r="N187" s="101"/>
      <c r="O187" s="101"/>
      <c r="P187" s="144"/>
      <c r="Q187" s="101"/>
      <c r="R187" s="101"/>
      <c r="S187" s="144"/>
      <c r="T187" s="101"/>
      <c r="U187" s="101"/>
      <c r="V187" s="144"/>
      <c r="W187" s="101"/>
      <c r="X187" s="101"/>
      <c r="Y187" s="144"/>
      <c r="Z187" s="101"/>
      <c r="AA187" s="101"/>
      <c r="AB187" s="144"/>
      <c r="AC187" s="101"/>
      <c r="AD187" s="101"/>
      <c r="AE187" s="144"/>
      <c r="AF187" s="101"/>
      <c r="AG187" s="101"/>
      <c r="AH187" s="144"/>
      <c r="AI187" s="101"/>
      <c r="AJ187" s="101"/>
      <c r="AK187" s="144"/>
      <c r="AL187" s="146">
        <f t="shared" si="29"/>
        <v>0</v>
      </c>
      <c r="AM187" s="147">
        <f t="shared" si="30"/>
        <v>0</v>
      </c>
      <c r="AN187" s="148">
        <f t="shared" si="28"/>
        <v>0</v>
      </c>
      <c r="AO187" s="19">
        <f t="shared" si="31"/>
        <v>0</v>
      </c>
      <c r="AP187" s="161"/>
      <c r="AQ187" s="149">
        <f>(AR187*GPS!$D$3)+(AS187*GPS!$E$3)+(AT187*GPS!$F$3)+(AU187*GPS!$G$3)+(AV187*GPS!$H$3)+(AW187*GPS!$I$3)+(AX187*GPS!$J$3)+(AY187*GPS!$K$3)+(AZ187*GPS!$L$3)+(BA187*GPS!$M$3)+(BB187*GPS!$N$3)+(BC187*GPS!$O$3)+(BD187*GPS!$P$3)+(BE187*GPS!$Q$3)+(BF187*GPS!$R$3)+(BG187*GPS!$S$3)+(BH187*GPS!$T$3)+(BI187*GPS!$U$3)</f>
        <v>0</v>
      </c>
      <c r="AR187" s="150">
        <f t="shared" si="32"/>
        <v>0</v>
      </c>
      <c r="AS187" s="150">
        <f t="shared" si="33"/>
        <v>0</v>
      </c>
      <c r="AT187" s="78"/>
      <c r="AU187" s="85"/>
      <c r="AV187" s="85"/>
      <c r="AW187" s="85"/>
      <c r="AX187" s="78"/>
      <c r="AY187" s="78"/>
      <c r="AZ187" s="85"/>
      <c r="BA187" s="85"/>
      <c r="BB187" s="85"/>
      <c r="BC187" s="85"/>
      <c r="BD187" s="78"/>
      <c r="BE187" s="85"/>
      <c r="BF187" s="79"/>
      <c r="BG187" s="79"/>
      <c r="BH187" s="79"/>
      <c r="BI187" s="79"/>
      <c r="BJ187" s="156"/>
      <c r="BK187" s="159"/>
      <c r="BL187" s="117"/>
    </row>
    <row r="188" spans="1:64" ht="17" customHeight="1" x14ac:dyDescent="0.15">
      <c r="A188" s="142" t="str">
        <f>IF(NOT(ISBLANK(Attendance!A189)),Attendance!A189,"")</f>
        <v/>
      </c>
      <c r="B188" s="142" t="str">
        <f>IF(NOT(ISBLANK(Attendance!B189)),Attendance!B189,"")</f>
        <v/>
      </c>
      <c r="C188" s="143"/>
      <c r="E188" s="198"/>
      <c r="F188" s="198"/>
      <c r="G188" s="203"/>
      <c r="H188" s="198"/>
      <c r="I188" s="198"/>
      <c r="J188" s="203"/>
      <c r="K188" s="101"/>
      <c r="L188" s="101"/>
      <c r="M188" s="144"/>
      <c r="N188" s="101"/>
      <c r="O188" s="101"/>
      <c r="P188" s="144"/>
      <c r="Q188" s="101"/>
      <c r="R188" s="101"/>
      <c r="S188" s="144"/>
      <c r="T188" s="101"/>
      <c r="U188" s="101"/>
      <c r="V188" s="144"/>
      <c r="W188" s="101"/>
      <c r="X188" s="101"/>
      <c r="Y188" s="144"/>
      <c r="Z188" s="101"/>
      <c r="AA188" s="101"/>
      <c r="AB188" s="144"/>
      <c r="AC188" s="101"/>
      <c r="AD188" s="101"/>
      <c r="AE188" s="144"/>
      <c r="AF188" s="101"/>
      <c r="AG188" s="101"/>
      <c r="AH188" s="144"/>
      <c r="AI188" s="101"/>
      <c r="AJ188" s="101"/>
      <c r="AK188" s="144"/>
      <c r="AL188" s="146">
        <f t="shared" si="29"/>
        <v>0</v>
      </c>
      <c r="AM188" s="147">
        <f t="shared" si="30"/>
        <v>0</v>
      </c>
      <c r="AN188" s="148">
        <f t="shared" si="28"/>
        <v>0</v>
      </c>
      <c r="AO188" s="19">
        <f t="shared" si="31"/>
        <v>0</v>
      </c>
      <c r="AP188" s="161"/>
      <c r="AQ188" s="149">
        <f>(AR188*GPS!$D$3)+(AS188*GPS!$E$3)+(AT188*GPS!$F$3)+(AU188*GPS!$G$3)+(AV188*GPS!$H$3)+(AW188*GPS!$I$3)+(AX188*GPS!$J$3)+(AY188*GPS!$K$3)+(AZ188*GPS!$L$3)+(BA188*GPS!$M$3)+(BB188*GPS!$N$3)+(BC188*GPS!$O$3)+(BD188*GPS!$P$3)+(BE188*GPS!$Q$3)+(BF188*GPS!$R$3)+(BG188*GPS!$S$3)+(BH188*GPS!$T$3)+(BI188*GPS!$U$3)</f>
        <v>0</v>
      </c>
      <c r="AR188" s="150">
        <f t="shared" si="32"/>
        <v>0</v>
      </c>
      <c r="AS188" s="150">
        <f t="shared" si="33"/>
        <v>0</v>
      </c>
      <c r="AT188" s="78"/>
      <c r="AU188" s="85"/>
      <c r="AV188" s="85"/>
      <c r="AW188" s="85"/>
      <c r="AX188" s="78"/>
      <c r="AY188" s="78"/>
      <c r="AZ188" s="85"/>
      <c r="BA188" s="85"/>
      <c r="BB188" s="85"/>
      <c r="BC188" s="85"/>
      <c r="BD188" s="78"/>
      <c r="BE188" s="85"/>
      <c r="BF188" s="79"/>
      <c r="BG188" s="79"/>
      <c r="BH188" s="79"/>
      <c r="BI188" s="79"/>
      <c r="BJ188" s="156"/>
      <c r="BK188" s="159"/>
      <c r="BL188" s="117"/>
    </row>
    <row r="189" spans="1:64" ht="17" customHeight="1" x14ac:dyDescent="0.15">
      <c r="A189" s="142" t="str">
        <f>IF(NOT(ISBLANK(Attendance!A190)),Attendance!A190,"")</f>
        <v/>
      </c>
      <c r="B189" s="142" t="str">
        <f>IF(NOT(ISBLANK(Attendance!B190)),Attendance!B190,"")</f>
        <v/>
      </c>
      <c r="C189" s="143"/>
      <c r="E189" s="198"/>
      <c r="F189" s="198"/>
      <c r="G189" s="203"/>
      <c r="H189" s="198"/>
      <c r="I189" s="198"/>
      <c r="J189" s="203"/>
      <c r="K189" s="101"/>
      <c r="L189" s="101"/>
      <c r="M189" s="144"/>
      <c r="N189" s="101"/>
      <c r="O189" s="101"/>
      <c r="P189" s="144"/>
      <c r="Q189" s="101"/>
      <c r="R189" s="101"/>
      <c r="S189" s="144"/>
      <c r="T189" s="101"/>
      <c r="U189" s="101"/>
      <c r="V189" s="144"/>
      <c r="W189" s="101"/>
      <c r="X189" s="101"/>
      <c r="Y189" s="144"/>
      <c r="Z189" s="101"/>
      <c r="AA189" s="101"/>
      <c r="AB189" s="144"/>
      <c r="AC189" s="101"/>
      <c r="AD189" s="101"/>
      <c r="AE189" s="144"/>
      <c r="AF189" s="101"/>
      <c r="AG189" s="101"/>
      <c r="AH189" s="144"/>
      <c r="AI189" s="101"/>
      <c r="AJ189" s="101"/>
      <c r="AK189" s="144"/>
      <c r="AL189" s="146">
        <f t="shared" si="29"/>
        <v>0</v>
      </c>
      <c r="AM189" s="147">
        <f t="shared" si="30"/>
        <v>0</v>
      </c>
      <c r="AN189" s="148">
        <f t="shared" si="28"/>
        <v>0</v>
      </c>
      <c r="AO189" s="19">
        <f t="shared" si="31"/>
        <v>0</v>
      </c>
      <c r="AP189" s="161"/>
      <c r="AQ189" s="149">
        <f>(AR189*GPS!$D$3)+(AS189*GPS!$E$3)+(AT189*GPS!$F$3)+(AU189*GPS!$G$3)+(AV189*GPS!$H$3)+(AW189*GPS!$I$3)+(AX189*GPS!$J$3)+(AY189*GPS!$K$3)+(AZ189*GPS!$L$3)+(BA189*GPS!$M$3)+(BB189*GPS!$N$3)+(BC189*GPS!$O$3)+(BD189*GPS!$P$3)+(BE189*GPS!$Q$3)+(BF189*GPS!$R$3)+(BG189*GPS!$S$3)+(BH189*GPS!$T$3)+(BI189*GPS!$U$3)</f>
        <v>0</v>
      </c>
      <c r="AR189" s="150">
        <f t="shared" si="32"/>
        <v>0</v>
      </c>
      <c r="AS189" s="150">
        <f t="shared" si="33"/>
        <v>0</v>
      </c>
      <c r="AT189" s="78"/>
      <c r="AU189" s="85"/>
      <c r="AV189" s="85"/>
      <c r="AW189" s="85"/>
      <c r="AX189" s="78"/>
      <c r="AY189" s="78"/>
      <c r="AZ189" s="85"/>
      <c r="BA189" s="85"/>
      <c r="BB189" s="85"/>
      <c r="BC189" s="85"/>
      <c r="BD189" s="78"/>
      <c r="BE189" s="85"/>
      <c r="BF189" s="79"/>
      <c r="BG189" s="79"/>
      <c r="BH189" s="79"/>
      <c r="BI189" s="79"/>
      <c r="BJ189" s="156"/>
      <c r="BK189" s="159"/>
      <c r="BL189" s="117"/>
    </row>
    <row r="190" spans="1:64" ht="17" customHeight="1" x14ac:dyDescent="0.15">
      <c r="A190" s="142" t="str">
        <f>IF(NOT(ISBLANK(Attendance!A191)),Attendance!A191,"")</f>
        <v/>
      </c>
      <c r="B190" s="142" t="str">
        <f>IF(NOT(ISBLANK(Attendance!B191)),Attendance!B191,"")</f>
        <v/>
      </c>
      <c r="C190" s="143"/>
      <c r="E190" s="198"/>
      <c r="F190" s="198"/>
      <c r="G190" s="203"/>
      <c r="H190" s="198"/>
      <c r="I190" s="198"/>
      <c r="J190" s="203"/>
      <c r="K190" s="101"/>
      <c r="L190" s="101"/>
      <c r="M190" s="144"/>
      <c r="N190" s="101"/>
      <c r="O190" s="101"/>
      <c r="P190" s="144"/>
      <c r="Q190" s="101"/>
      <c r="R190" s="101"/>
      <c r="S190" s="144"/>
      <c r="T190" s="101"/>
      <c r="U190" s="101"/>
      <c r="V190" s="144"/>
      <c r="W190" s="101"/>
      <c r="X190" s="101"/>
      <c r="Y190" s="144"/>
      <c r="Z190" s="101"/>
      <c r="AA190" s="101"/>
      <c r="AB190" s="144"/>
      <c r="AC190" s="101"/>
      <c r="AD190" s="101"/>
      <c r="AE190" s="144"/>
      <c r="AF190" s="101"/>
      <c r="AG190" s="101"/>
      <c r="AH190" s="144"/>
      <c r="AI190" s="101"/>
      <c r="AJ190" s="101"/>
      <c r="AK190" s="144"/>
      <c r="AL190" s="146">
        <f t="shared" si="29"/>
        <v>0</v>
      </c>
      <c r="AM190" s="147">
        <f t="shared" si="30"/>
        <v>0</v>
      </c>
      <c r="AN190" s="148">
        <f t="shared" si="28"/>
        <v>0</v>
      </c>
      <c r="AO190" s="19">
        <f t="shared" si="31"/>
        <v>0</v>
      </c>
      <c r="AP190" s="161"/>
      <c r="AQ190" s="149">
        <f>(AR190*GPS!$D$3)+(AS190*GPS!$E$3)+(AT190*GPS!$F$3)+(AU190*GPS!$G$3)+(AV190*GPS!$H$3)+(AW190*GPS!$I$3)+(AX190*GPS!$J$3)+(AY190*GPS!$K$3)+(AZ190*GPS!$L$3)+(BA190*GPS!$M$3)+(BB190*GPS!$N$3)+(BC190*GPS!$O$3)+(BD190*GPS!$P$3)+(BE190*GPS!$Q$3)+(BF190*GPS!$R$3)+(BG190*GPS!$S$3)+(BH190*GPS!$T$3)+(BI190*GPS!$U$3)</f>
        <v>0</v>
      </c>
      <c r="AR190" s="150">
        <f t="shared" si="32"/>
        <v>0</v>
      </c>
      <c r="AS190" s="150">
        <f t="shared" si="33"/>
        <v>0</v>
      </c>
      <c r="AT190" s="78"/>
      <c r="AU190" s="85"/>
      <c r="AV190" s="85"/>
      <c r="AW190" s="85"/>
      <c r="AX190" s="78"/>
      <c r="AY190" s="78"/>
      <c r="AZ190" s="85"/>
      <c r="BA190" s="85"/>
      <c r="BB190" s="85"/>
      <c r="BC190" s="85"/>
      <c r="BD190" s="78"/>
      <c r="BE190" s="85"/>
      <c r="BF190" s="79"/>
      <c r="BG190" s="79"/>
      <c r="BH190" s="79"/>
      <c r="BI190" s="79"/>
      <c r="BJ190" s="156"/>
      <c r="BK190" s="159"/>
      <c r="BL190" s="117"/>
    </row>
    <row r="191" spans="1:64" ht="17" customHeight="1" x14ac:dyDescent="0.15">
      <c r="A191" s="142" t="str">
        <f>IF(NOT(ISBLANK(Attendance!A192)),Attendance!A192,"")</f>
        <v/>
      </c>
      <c r="B191" s="142" t="str">
        <f>IF(NOT(ISBLANK(Attendance!B192)),Attendance!B192,"")</f>
        <v/>
      </c>
      <c r="C191" s="143"/>
      <c r="E191" s="198"/>
      <c r="F191" s="198"/>
      <c r="G191" s="203"/>
      <c r="H191" s="198"/>
      <c r="I191" s="198"/>
      <c r="J191" s="203"/>
      <c r="K191" s="101"/>
      <c r="L191" s="101"/>
      <c r="M191" s="144"/>
      <c r="N191" s="101"/>
      <c r="O191" s="101"/>
      <c r="P191" s="144"/>
      <c r="Q191" s="101"/>
      <c r="R191" s="101"/>
      <c r="S191" s="144"/>
      <c r="T191" s="101"/>
      <c r="U191" s="101"/>
      <c r="V191" s="144"/>
      <c r="W191" s="101"/>
      <c r="X191" s="101"/>
      <c r="Y191" s="144"/>
      <c r="Z191" s="101"/>
      <c r="AA191" s="101"/>
      <c r="AB191" s="144"/>
      <c r="AC191" s="101"/>
      <c r="AD191" s="101"/>
      <c r="AE191" s="144"/>
      <c r="AF191" s="101"/>
      <c r="AG191" s="101"/>
      <c r="AH191" s="144"/>
      <c r="AI191" s="101"/>
      <c r="AJ191" s="101"/>
      <c r="AK191" s="144"/>
      <c r="AL191" s="146">
        <f t="shared" si="29"/>
        <v>0</v>
      </c>
      <c r="AM191" s="147">
        <f t="shared" si="30"/>
        <v>0</v>
      </c>
      <c r="AN191" s="148">
        <f t="shared" si="28"/>
        <v>0</v>
      </c>
      <c r="AO191" s="19">
        <f t="shared" si="31"/>
        <v>0</v>
      </c>
      <c r="AP191" s="161"/>
      <c r="AQ191" s="149">
        <f>(AR191*GPS!$D$3)+(AS191*GPS!$E$3)+(AT191*GPS!$F$3)+(AU191*GPS!$G$3)+(AV191*GPS!$H$3)+(AW191*GPS!$I$3)+(AX191*GPS!$J$3)+(AY191*GPS!$K$3)+(AZ191*GPS!$L$3)+(BA191*GPS!$M$3)+(BB191*GPS!$N$3)+(BC191*GPS!$O$3)+(BD191*GPS!$P$3)+(BE191*GPS!$Q$3)+(BF191*GPS!$R$3)+(BG191*GPS!$S$3)+(BH191*GPS!$T$3)+(BI191*GPS!$U$3)</f>
        <v>0</v>
      </c>
      <c r="AR191" s="150">
        <f t="shared" si="32"/>
        <v>0</v>
      </c>
      <c r="AS191" s="150">
        <f t="shared" si="33"/>
        <v>0</v>
      </c>
      <c r="AT191" s="78"/>
      <c r="AU191" s="85"/>
      <c r="AV191" s="85"/>
      <c r="AW191" s="85"/>
      <c r="AX191" s="78"/>
      <c r="AY191" s="78"/>
      <c r="AZ191" s="85"/>
      <c r="BA191" s="85"/>
      <c r="BB191" s="85"/>
      <c r="BC191" s="85"/>
      <c r="BD191" s="78"/>
      <c r="BE191" s="85"/>
      <c r="BF191" s="79"/>
      <c r="BG191" s="79"/>
      <c r="BH191" s="79"/>
      <c r="BI191" s="79"/>
      <c r="BJ191" s="156"/>
      <c r="BK191" s="159"/>
      <c r="BL191" s="117"/>
    </row>
    <row r="192" spans="1:64" ht="17" customHeight="1" x14ac:dyDescent="0.15">
      <c r="A192" s="142" t="str">
        <f>IF(NOT(ISBLANK(Attendance!A193)),Attendance!A193,"")</f>
        <v/>
      </c>
      <c r="B192" s="142" t="str">
        <f>IF(NOT(ISBLANK(Attendance!B193)),Attendance!B193,"")</f>
        <v/>
      </c>
      <c r="C192" s="143"/>
      <c r="E192" s="198"/>
      <c r="F192" s="198"/>
      <c r="G192" s="203"/>
      <c r="H192" s="198"/>
      <c r="I192" s="198"/>
      <c r="J192" s="203"/>
      <c r="K192" s="101"/>
      <c r="L192" s="101"/>
      <c r="M192" s="144"/>
      <c r="N192" s="101"/>
      <c r="O192" s="101"/>
      <c r="P192" s="144"/>
      <c r="Q192" s="101"/>
      <c r="R192" s="101"/>
      <c r="S192" s="144"/>
      <c r="T192" s="101"/>
      <c r="U192" s="101"/>
      <c r="V192" s="144"/>
      <c r="W192" s="101"/>
      <c r="X192" s="101"/>
      <c r="Y192" s="144"/>
      <c r="Z192" s="101"/>
      <c r="AA192" s="101"/>
      <c r="AB192" s="144"/>
      <c r="AC192" s="101"/>
      <c r="AD192" s="101"/>
      <c r="AE192" s="144"/>
      <c r="AF192" s="101"/>
      <c r="AG192" s="101"/>
      <c r="AH192" s="144"/>
      <c r="AI192" s="101"/>
      <c r="AJ192" s="101"/>
      <c r="AK192" s="144"/>
      <c r="AL192" s="146">
        <f t="shared" si="29"/>
        <v>0</v>
      </c>
      <c r="AM192" s="147">
        <f t="shared" si="30"/>
        <v>0</v>
      </c>
      <c r="AN192" s="148">
        <f t="shared" si="28"/>
        <v>0</v>
      </c>
      <c r="AO192" s="19">
        <f t="shared" si="31"/>
        <v>0</v>
      </c>
      <c r="AP192" s="161"/>
      <c r="AQ192" s="149">
        <f>(AR192*GPS!$D$3)+(AS192*GPS!$E$3)+(AT192*GPS!$F$3)+(AU192*GPS!$G$3)+(AV192*GPS!$H$3)+(AW192*GPS!$I$3)+(AX192*GPS!$J$3)+(AY192*GPS!$K$3)+(AZ192*GPS!$L$3)+(BA192*GPS!$M$3)+(BB192*GPS!$N$3)+(BC192*GPS!$O$3)+(BD192*GPS!$P$3)+(BE192*GPS!$Q$3)+(BF192*GPS!$R$3)+(BG192*GPS!$S$3)+(BH192*GPS!$T$3)+(BI192*GPS!$U$3)</f>
        <v>0</v>
      </c>
      <c r="AR192" s="150">
        <f t="shared" si="32"/>
        <v>0</v>
      </c>
      <c r="AS192" s="150">
        <f t="shared" si="33"/>
        <v>0</v>
      </c>
      <c r="AT192" s="78"/>
      <c r="AU192" s="85"/>
      <c r="AV192" s="85"/>
      <c r="AW192" s="85"/>
      <c r="AX192" s="78"/>
      <c r="AY192" s="78"/>
      <c r="AZ192" s="85"/>
      <c r="BA192" s="85"/>
      <c r="BB192" s="85"/>
      <c r="BC192" s="85"/>
      <c r="BD192" s="78"/>
      <c r="BE192" s="85"/>
      <c r="BF192" s="79"/>
      <c r="BG192" s="79"/>
      <c r="BH192" s="79"/>
      <c r="BI192" s="79"/>
      <c r="BJ192" s="156"/>
      <c r="BK192" s="159"/>
      <c r="BL192" s="117"/>
    </row>
    <row r="193" spans="1:64" ht="17" customHeight="1" x14ac:dyDescent="0.15">
      <c r="A193" s="142" t="str">
        <f>IF(NOT(ISBLANK(Attendance!A194)),Attendance!A194,"")</f>
        <v/>
      </c>
      <c r="B193" s="142" t="str">
        <f>IF(NOT(ISBLANK(Attendance!B194)),Attendance!B194,"")</f>
        <v/>
      </c>
      <c r="C193" s="143"/>
      <c r="E193" s="198"/>
      <c r="F193" s="198"/>
      <c r="G193" s="203"/>
      <c r="H193" s="198"/>
      <c r="I193" s="198"/>
      <c r="J193" s="203"/>
      <c r="K193" s="101"/>
      <c r="L193" s="101"/>
      <c r="M193" s="144"/>
      <c r="N193" s="101"/>
      <c r="O193" s="101"/>
      <c r="P193" s="144"/>
      <c r="Q193" s="101"/>
      <c r="R193" s="101"/>
      <c r="S193" s="144"/>
      <c r="T193" s="101"/>
      <c r="U193" s="101"/>
      <c r="V193" s="144"/>
      <c r="W193" s="101"/>
      <c r="X193" s="101"/>
      <c r="Y193" s="144"/>
      <c r="Z193" s="101"/>
      <c r="AA193" s="101"/>
      <c r="AB193" s="144"/>
      <c r="AC193" s="101"/>
      <c r="AD193" s="101"/>
      <c r="AE193" s="144"/>
      <c r="AF193" s="101"/>
      <c r="AG193" s="101"/>
      <c r="AH193" s="144"/>
      <c r="AI193" s="101"/>
      <c r="AJ193" s="101"/>
      <c r="AK193" s="144"/>
      <c r="AL193" s="146">
        <f t="shared" si="29"/>
        <v>0</v>
      </c>
      <c r="AM193" s="147">
        <f t="shared" si="30"/>
        <v>0</v>
      </c>
      <c r="AN193" s="148">
        <f t="shared" si="28"/>
        <v>0</v>
      </c>
      <c r="AO193" s="19">
        <f t="shared" si="31"/>
        <v>0</v>
      </c>
      <c r="AP193" s="161"/>
      <c r="AQ193" s="149">
        <f>(AR193*GPS!$D$3)+(AS193*GPS!$E$3)+(AT193*GPS!$F$3)+(AU193*GPS!$G$3)+(AV193*GPS!$H$3)+(AW193*GPS!$I$3)+(AX193*GPS!$J$3)+(AY193*GPS!$K$3)+(AZ193*GPS!$L$3)+(BA193*GPS!$M$3)+(BB193*GPS!$N$3)+(BC193*GPS!$O$3)+(BD193*GPS!$P$3)+(BE193*GPS!$Q$3)+(BF193*GPS!$R$3)+(BG193*GPS!$S$3)+(BH193*GPS!$T$3)+(BI193*GPS!$U$3)</f>
        <v>0</v>
      </c>
      <c r="AR193" s="150">
        <f t="shared" si="32"/>
        <v>0</v>
      </c>
      <c r="AS193" s="150">
        <f t="shared" si="33"/>
        <v>0</v>
      </c>
      <c r="AT193" s="78"/>
      <c r="AU193" s="85"/>
      <c r="AV193" s="85"/>
      <c r="AW193" s="85"/>
      <c r="AX193" s="78"/>
      <c r="AY193" s="78"/>
      <c r="AZ193" s="85"/>
      <c r="BA193" s="85"/>
      <c r="BB193" s="85"/>
      <c r="BC193" s="85"/>
      <c r="BD193" s="78"/>
      <c r="BE193" s="85"/>
      <c r="BF193" s="79"/>
      <c r="BG193" s="79"/>
      <c r="BH193" s="79"/>
      <c r="BI193" s="79"/>
      <c r="BJ193" s="156"/>
      <c r="BK193" s="159"/>
      <c r="BL193" s="117"/>
    </row>
    <row r="194" spans="1:64" ht="17" customHeight="1" x14ac:dyDescent="0.15">
      <c r="A194" s="142" t="str">
        <f>IF(NOT(ISBLANK(Attendance!A195)),Attendance!A195,"")</f>
        <v/>
      </c>
      <c r="B194" s="142" t="str">
        <f>IF(NOT(ISBLANK(Attendance!B195)),Attendance!B195,"")</f>
        <v/>
      </c>
      <c r="C194" s="143"/>
      <c r="E194" s="198"/>
      <c r="F194" s="198"/>
      <c r="G194" s="203"/>
      <c r="H194" s="198"/>
      <c r="I194" s="198"/>
      <c r="J194" s="203"/>
      <c r="K194" s="101"/>
      <c r="L194" s="101"/>
      <c r="M194" s="144"/>
      <c r="N194" s="101"/>
      <c r="O194" s="101"/>
      <c r="P194" s="144"/>
      <c r="Q194" s="101"/>
      <c r="R194" s="101"/>
      <c r="S194" s="144"/>
      <c r="T194" s="101"/>
      <c r="U194" s="101"/>
      <c r="V194" s="144"/>
      <c r="W194" s="101"/>
      <c r="X194" s="101"/>
      <c r="Y194" s="144"/>
      <c r="Z194" s="101"/>
      <c r="AA194" s="101"/>
      <c r="AB194" s="144"/>
      <c r="AC194" s="101"/>
      <c r="AD194" s="101"/>
      <c r="AE194" s="144"/>
      <c r="AF194" s="101"/>
      <c r="AG194" s="101"/>
      <c r="AH194" s="144"/>
      <c r="AI194" s="101"/>
      <c r="AJ194" s="101"/>
      <c r="AK194" s="144"/>
      <c r="AL194" s="146">
        <f t="shared" si="29"/>
        <v>0</v>
      </c>
      <c r="AM194" s="147">
        <f t="shared" si="30"/>
        <v>0</v>
      </c>
      <c r="AN194" s="148">
        <f t="shared" si="28"/>
        <v>0</v>
      </c>
      <c r="AO194" s="19">
        <f t="shared" si="31"/>
        <v>0</v>
      </c>
      <c r="AP194" s="161"/>
      <c r="AQ194" s="149">
        <f>(AR194*GPS!$D$3)+(AS194*GPS!$E$3)+(AT194*GPS!$F$3)+(AU194*GPS!$G$3)+(AV194*GPS!$H$3)+(AW194*GPS!$I$3)+(AX194*GPS!$J$3)+(AY194*GPS!$K$3)+(AZ194*GPS!$L$3)+(BA194*GPS!$M$3)+(BB194*GPS!$N$3)+(BC194*GPS!$O$3)+(BD194*GPS!$P$3)+(BE194*GPS!$Q$3)+(BF194*GPS!$R$3)+(BG194*GPS!$S$3)+(BH194*GPS!$T$3)+(BI194*GPS!$U$3)</f>
        <v>0</v>
      </c>
      <c r="AR194" s="150">
        <f t="shared" si="32"/>
        <v>0</v>
      </c>
      <c r="AS194" s="150">
        <f t="shared" si="33"/>
        <v>0</v>
      </c>
      <c r="AT194" s="78"/>
      <c r="AU194" s="85"/>
      <c r="AV194" s="85"/>
      <c r="AW194" s="85"/>
      <c r="AX194" s="78"/>
      <c r="AY194" s="78"/>
      <c r="AZ194" s="85"/>
      <c r="BA194" s="85"/>
      <c r="BB194" s="85"/>
      <c r="BC194" s="85"/>
      <c r="BD194" s="78"/>
      <c r="BE194" s="85"/>
      <c r="BF194" s="79"/>
      <c r="BG194" s="79"/>
      <c r="BH194" s="79"/>
      <c r="BI194" s="79"/>
      <c r="BJ194" s="156"/>
      <c r="BK194" s="159"/>
      <c r="BL194" s="117"/>
    </row>
    <row r="195" spans="1:64" ht="17" customHeight="1" x14ac:dyDescent="0.15">
      <c r="A195" s="142" t="str">
        <f>IF(NOT(ISBLANK(Attendance!A196)),Attendance!A196,"")</f>
        <v/>
      </c>
      <c r="B195" s="142" t="str">
        <f>IF(NOT(ISBLANK(Attendance!B196)),Attendance!B196,"")</f>
        <v/>
      </c>
      <c r="C195" s="143"/>
      <c r="E195" s="198"/>
      <c r="F195" s="198"/>
      <c r="G195" s="203"/>
      <c r="H195" s="198"/>
      <c r="I195" s="198"/>
      <c r="J195" s="203"/>
      <c r="K195" s="101"/>
      <c r="L195" s="101"/>
      <c r="M195" s="144"/>
      <c r="N195" s="101"/>
      <c r="O195" s="101"/>
      <c r="P195" s="144"/>
      <c r="Q195" s="101"/>
      <c r="R195" s="101"/>
      <c r="S195" s="144"/>
      <c r="T195" s="101"/>
      <c r="U195" s="101"/>
      <c r="V195" s="144"/>
      <c r="W195" s="101"/>
      <c r="X195" s="101"/>
      <c r="Y195" s="144"/>
      <c r="Z195" s="101"/>
      <c r="AA195" s="101"/>
      <c r="AB195" s="144"/>
      <c r="AC195" s="101"/>
      <c r="AD195" s="101"/>
      <c r="AE195" s="144"/>
      <c r="AF195" s="101"/>
      <c r="AG195" s="101"/>
      <c r="AH195" s="144"/>
      <c r="AI195" s="101"/>
      <c r="AJ195" s="101"/>
      <c r="AK195" s="144"/>
      <c r="AL195" s="146">
        <f t="shared" si="29"/>
        <v>0</v>
      </c>
      <c r="AM195" s="147">
        <f t="shared" si="30"/>
        <v>0</v>
      </c>
      <c r="AN195" s="148">
        <f t="shared" si="28"/>
        <v>0</v>
      </c>
      <c r="AO195" s="19">
        <f t="shared" si="31"/>
        <v>0</v>
      </c>
      <c r="AP195" s="161"/>
      <c r="AQ195" s="149">
        <f>(AR195*GPS!$D$3)+(AS195*GPS!$E$3)+(AT195*GPS!$F$3)+(AU195*GPS!$G$3)+(AV195*GPS!$H$3)+(AW195*GPS!$I$3)+(AX195*GPS!$J$3)+(AY195*GPS!$K$3)+(AZ195*GPS!$L$3)+(BA195*GPS!$M$3)+(BB195*GPS!$N$3)+(BC195*GPS!$O$3)+(BD195*GPS!$P$3)+(BE195*GPS!$Q$3)+(BF195*GPS!$R$3)+(BG195*GPS!$S$3)+(BH195*GPS!$T$3)+(BI195*GPS!$U$3)</f>
        <v>0</v>
      </c>
      <c r="AR195" s="150">
        <f t="shared" si="32"/>
        <v>0</v>
      </c>
      <c r="AS195" s="150">
        <f t="shared" si="33"/>
        <v>0</v>
      </c>
      <c r="AT195" s="78"/>
      <c r="AU195" s="85"/>
      <c r="AV195" s="85"/>
      <c r="AW195" s="85"/>
      <c r="AX195" s="78"/>
      <c r="AY195" s="78"/>
      <c r="AZ195" s="85"/>
      <c r="BA195" s="85"/>
      <c r="BB195" s="85"/>
      <c r="BC195" s="85"/>
      <c r="BD195" s="78"/>
      <c r="BE195" s="85"/>
      <c r="BF195" s="79"/>
      <c r="BG195" s="79"/>
      <c r="BH195" s="79"/>
      <c r="BI195" s="79"/>
      <c r="BJ195" s="156"/>
      <c r="BK195" s="159"/>
      <c r="BL195" s="117"/>
    </row>
    <row r="196" spans="1:64" ht="17" customHeight="1" x14ac:dyDescent="0.15">
      <c r="A196" s="142" t="str">
        <f>IF(NOT(ISBLANK(Attendance!A197)),Attendance!A197,"")</f>
        <v/>
      </c>
      <c r="B196" s="142" t="str">
        <f>IF(NOT(ISBLANK(Attendance!B197)),Attendance!B197,"")</f>
        <v/>
      </c>
      <c r="C196" s="143"/>
      <c r="E196" s="198"/>
      <c r="F196" s="198"/>
      <c r="G196" s="203"/>
      <c r="H196" s="198"/>
      <c r="I196" s="198"/>
      <c r="J196" s="203"/>
      <c r="K196" s="101"/>
      <c r="L196" s="101"/>
      <c r="M196" s="144"/>
      <c r="N196" s="101"/>
      <c r="O196" s="101"/>
      <c r="P196" s="144"/>
      <c r="Q196" s="101"/>
      <c r="R196" s="101"/>
      <c r="S196" s="144"/>
      <c r="T196" s="101"/>
      <c r="U196" s="101"/>
      <c r="V196" s="144"/>
      <c r="W196" s="101"/>
      <c r="X196" s="101"/>
      <c r="Y196" s="144"/>
      <c r="Z196" s="101"/>
      <c r="AA196" s="101"/>
      <c r="AB196" s="144"/>
      <c r="AC196" s="101"/>
      <c r="AD196" s="101"/>
      <c r="AE196" s="144"/>
      <c r="AF196" s="101"/>
      <c r="AG196" s="101"/>
      <c r="AH196" s="144"/>
      <c r="AI196" s="101"/>
      <c r="AJ196" s="101"/>
      <c r="AK196" s="144"/>
      <c r="AL196" s="146">
        <f t="shared" si="29"/>
        <v>0</v>
      </c>
      <c r="AM196" s="147">
        <f t="shared" si="30"/>
        <v>0</v>
      </c>
      <c r="AN196" s="148">
        <f t="shared" si="28"/>
        <v>0</v>
      </c>
      <c r="AO196" s="19">
        <f t="shared" si="31"/>
        <v>0</v>
      </c>
      <c r="AP196" s="161"/>
      <c r="AQ196" s="149">
        <f>(AR196*GPS!$D$3)+(AS196*GPS!$E$3)+(AT196*GPS!$F$3)+(AU196*GPS!$G$3)+(AV196*GPS!$H$3)+(AW196*GPS!$I$3)+(AX196*GPS!$J$3)+(AY196*GPS!$K$3)+(AZ196*GPS!$L$3)+(BA196*GPS!$M$3)+(BB196*GPS!$N$3)+(BC196*GPS!$O$3)+(BD196*GPS!$P$3)+(BE196*GPS!$Q$3)+(BF196*GPS!$R$3)+(BG196*GPS!$S$3)+(BH196*GPS!$T$3)+(BI196*GPS!$U$3)</f>
        <v>0</v>
      </c>
      <c r="AR196" s="150">
        <f t="shared" si="32"/>
        <v>0</v>
      </c>
      <c r="AS196" s="150">
        <f t="shared" si="33"/>
        <v>0</v>
      </c>
      <c r="AT196" s="78"/>
      <c r="AU196" s="85"/>
      <c r="AV196" s="85"/>
      <c r="AW196" s="85"/>
      <c r="AX196" s="78"/>
      <c r="AY196" s="78"/>
      <c r="AZ196" s="85"/>
      <c r="BA196" s="85"/>
      <c r="BB196" s="85"/>
      <c r="BC196" s="85"/>
      <c r="BD196" s="78"/>
      <c r="BE196" s="85"/>
      <c r="BF196" s="79"/>
      <c r="BG196" s="79"/>
      <c r="BH196" s="79"/>
      <c r="BI196" s="79"/>
      <c r="BJ196" s="156"/>
      <c r="BK196" s="159"/>
      <c r="BL196" s="117"/>
    </row>
    <row r="197" spans="1:64" ht="17" customHeight="1" x14ac:dyDescent="0.15">
      <c r="A197" s="142" t="str">
        <f>IF(NOT(ISBLANK(Attendance!A198)),Attendance!A198,"")</f>
        <v/>
      </c>
      <c r="B197" s="142" t="str">
        <f>IF(NOT(ISBLANK(Attendance!B198)),Attendance!B198,"")</f>
        <v/>
      </c>
      <c r="C197" s="143"/>
      <c r="E197" s="198"/>
      <c r="F197" s="198"/>
      <c r="G197" s="203"/>
      <c r="H197" s="198"/>
      <c r="I197" s="198"/>
      <c r="J197" s="203"/>
      <c r="K197" s="101"/>
      <c r="L197" s="101"/>
      <c r="M197" s="144"/>
      <c r="N197" s="101"/>
      <c r="O197" s="101"/>
      <c r="P197" s="144"/>
      <c r="Q197" s="101"/>
      <c r="R197" s="101"/>
      <c r="S197" s="144"/>
      <c r="T197" s="101"/>
      <c r="U197" s="101"/>
      <c r="V197" s="144"/>
      <c r="W197" s="101"/>
      <c r="X197" s="101"/>
      <c r="Y197" s="144"/>
      <c r="Z197" s="101"/>
      <c r="AA197" s="101"/>
      <c r="AB197" s="144"/>
      <c r="AC197" s="101"/>
      <c r="AD197" s="101"/>
      <c r="AE197" s="144"/>
      <c r="AF197" s="101"/>
      <c r="AG197" s="101"/>
      <c r="AH197" s="144"/>
      <c r="AI197" s="101"/>
      <c r="AJ197" s="101"/>
      <c r="AK197" s="144"/>
      <c r="AL197" s="146">
        <f t="shared" ref="AL197:AL200" si="34">SUMIF(E197:AK197,2)</f>
        <v>0</v>
      </c>
      <c r="AM197" s="147">
        <f t="shared" si="30"/>
        <v>0</v>
      </c>
      <c r="AN197" s="148">
        <f t="shared" si="28"/>
        <v>0</v>
      </c>
      <c r="AO197" s="19">
        <f t="shared" si="31"/>
        <v>0</v>
      </c>
      <c r="AP197" s="161"/>
      <c r="AQ197" s="149">
        <f>(AR197*GPS!$D$3)+(AS197*GPS!$E$3)+(AT197*GPS!$F$3)+(AU197*GPS!$G$3)+(AV197*GPS!$H$3)+(AW197*GPS!$I$3)+(AX197*GPS!$J$3)+(AY197*GPS!$K$3)+(AZ197*GPS!$L$3)+(BA197*GPS!$M$3)+(BB197*GPS!$N$3)+(BC197*GPS!$O$3)+(BD197*GPS!$P$3)+(BE197*GPS!$Q$3)+(BF197*GPS!$R$3)+(BG197*GPS!$S$3)+(BH197*GPS!$T$3)+(BI197*GPS!$U$3)</f>
        <v>0</v>
      </c>
      <c r="AR197" s="150">
        <f t="shared" si="32"/>
        <v>0</v>
      </c>
      <c r="AS197" s="150">
        <f t="shared" si="33"/>
        <v>0</v>
      </c>
      <c r="AT197" s="78"/>
      <c r="AU197" s="85"/>
      <c r="AV197" s="85"/>
      <c r="AW197" s="85"/>
      <c r="AX197" s="78"/>
      <c r="AY197" s="78"/>
      <c r="AZ197" s="85"/>
      <c r="BA197" s="85"/>
      <c r="BB197" s="85"/>
      <c r="BC197" s="85"/>
      <c r="BD197" s="78"/>
      <c r="BE197" s="85"/>
      <c r="BF197" s="79"/>
      <c r="BG197" s="79"/>
      <c r="BH197" s="79"/>
      <c r="BI197" s="79"/>
      <c r="BJ197" s="156"/>
      <c r="BK197" s="159"/>
      <c r="BL197" s="117"/>
    </row>
    <row r="198" spans="1:64" ht="17" customHeight="1" x14ac:dyDescent="0.15">
      <c r="A198" s="142" t="str">
        <f>IF(NOT(ISBLANK(Attendance!A199)),Attendance!A199,"")</f>
        <v/>
      </c>
      <c r="B198" s="142" t="str">
        <f>IF(NOT(ISBLANK(Attendance!B199)),Attendance!B199,"")</f>
        <v/>
      </c>
      <c r="C198" s="143"/>
      <c r="E198" s="198"/>
      <c r="F198" s="198"/>
      <c r="G198" s="203"/>
      <c r="H198" s="198"/>
      <c r="I198" s="198"/>
      <c r="J198" s="203"/>
      <c r="K198" s="101"/>
      <c r="L198" s="101"/>
      <c r="M198" s="144"/>
      <c r="N198" s="101"/>
      <c r="O198" s="101"/>
      <c r="P198" s="144"/>
      <c r="Q198" s="101"/>
      <c r="R198" s="101"/>
      <c r="S198" s="144"/>
      <c r="T198" s="101"/>
      <c r="U198" s="101"/>
      <c r="V198" s="144"/>
      <c r="W198" s="101"/>
      <c r="X198" s="101"/>
      <c r="Y198" s="144"/>
      <c r="Z198" s="101"/>
      <c r="AA198" s="101"/>
      <c r="AB198" s="144"/>
      <c r="AC198" s="101"/>
      <c r="AD198" s="101"/>
      <c r="AE198" s="144"/>
      <c r="AF198" s="101"/>
      <c r="AG198" s="101"/>
      <c r="AH198" s="144"/>
      <c r="AI198" s="101"/>
      <c r="AJ198" s="101"/>
      <c r="AK198" s="144"/>
      <c r="AL198" s="146">
        <f t="shared" si="34"/>
        <v>0</v>
      </c>
      <c r="AM198" s="147">
        <f t="shared" si="30"/>
        <v>0</v>
      </c>
      <c r="AN198" s="148">
        <f t="shared" ref="AN198:AN200" si="35">SUM(AL198:AM198)</f>
        <v>0</v>
      </c>
      <c r="AO198" s="19">
        <f t="shared" si="31"/>
        <v>0</v>
      </c>
      <c r="AP198" s="161"/>
      <c r="AQ198" s="149">
        <f>(AR198*GPS!$D$3)+(AS198*GPS!$E$3)+(AT198*GPS!$F$3)+(AU198*GPS!$G$3)+(AV198*GPS!$H$3)+(AW198*GPS!$I$3)+(AX198*GPS!$J$3)+(AY198*GPS!$K$3)+(AZ198*GPS!$L$3)+(BA198*GPS!$M$3)+(BB198*GPS!$N$3)+(BC198*GPS!$O$3)+(BD198*GPS!$P$3)+(BE198*GPS!$Q$3)+(BF198*GPS!$R$3)+(BG198*GPS!$S$3)+(BH198*GPS!$T$3)+(BI198*GPS!$U$3)</f>
        <v>0</v>
      </c>
      <c r="AR198" s="150">
        <f t="shared" si="32"/>
        <v>0</v>
      </c>
      <c r="AS198" s="150">
        <f t="shared" si="33"/>
        <v>0</v>
      </c>
      <c r="AT198" s="78"/>
      <c r="AU198" s="85"/>
      <c r="AV198" s="85"/>
      <c r="AW198" s="85"/>
      <c r="AX198" s="78"/>
      <c r="AY198" s="78"/>
      <c r="AZ198" s="85"/>
      <c r="BA198" s="85"/>
      <c r="BB198" s="85"/>
      <c r="BC198" s="85"/>
      <c r="BD198" s="78"/>
      <c r="BE198" s="85"/>
      <c r="BF198" s="79"/>
      <c r="BG198" s="79"/>
      <c r="BH198" s="79"/>
      <c r="BI198" s="79"/>
      <c r="BJ198" s="156"/>
      <c r="BK198" s="159"/>
      <c r="BL198" s="117"/>
    </row>
    <row r="199" spans="1:64" ht="17" customHeight="1" x14ac:dyDescent="0.15">
      <c r="A199" s="142" t="str">
        <f>IF(NOT(ISBLANK(Attendance!A200)),Attendance!A200,"")</f>
        <v/>
      </c>
      <c r="B199" s="142" t="str">
        <f>IF(NOT(ISBLANK(Attendance!B200)),Attendance!B200,"")</f>
        <v/>
      </c>
      <c r="C199" s="143"/>
      <c r="E199" s="198"/>
      <c r="F199" s="198"/>
      <c r="G199" s="203"/>
      <c r="H199" s="198"/>
      <c r="I199" s="198"/>
      <c r="J199" s="203"/>
      <c r="K199" s="101"/>
      <c r="L199" s="101"/>
      <c r="M199" s="144"/>
      <c r="N199" s="101"/>
      <c r="O199" s="101"/>
      <c r="P199" s="144"/>
      <c r="Q199" s="101"/>
      <c r="R199" s="101"/>
      <c r="S199" s="144"/>
      <c r="T199" s="101"/>
      <c r="U199" s="101"/>
      <c r="V199" s="144"/>
      <c r="W199" s="101"/>
      <c r="X199" s="101"/>
      <c r="Y199" s="144"/>
      <c r="Z199" s="101"/>
      <c r="AA199" s="101"/>
      <c r="AB199" s="144"/>
      <c r="AC199" s="101"/>
      <c r="AD199" s="101"/>
      <c r="AE199" s="144"/>
      <c r="AF199" s="101"/>
      <c r="AG199" s="101"/>
      <c r="AH199" s="144"/>
      <c r="AI199" s="101"/>
      <c r="AJ199" s="101"/>
      <c r="AK199" s="144"/>
      <c r="AL199" s="146">
        <f t="shared" si="34"/>
        <v>0</v>
      </c>
      <c r="AM199" s="147">
        <f t="shared" si="30"/>
        <v>0</v>
      </c>
      <c r="AN199" s="148">
        <f t="shared" si="35"/>
        <v>0</v>
      </c>
      <c r="AO199" s="19">
        <f t="shared" si="31"/>
        <v>0</v>
      </c>
      <c r="AP199" s="161"/>
      <c r="AQ199" s="149">
        <f>(AR199*GPS!$D$3)+(AS199*GPS!$E$3)+(AT199*GPS!$F$3)+(AU199*GPS!$G$3)+(AV199*GPS!$H$3)+(AW199*GPS!$I$3)+(AX199*GPS!$J$3)+(AY199*GPS!$K$3)+(AZ199*GPS!$L$3)+(BA199*GPS!$M$3)+(BB199*GPS!$N$3)+(BC199*GPS!$O$3)+(BD199*GPS!$P$3)+(BE199*GPS!$Q$3)+(BF199*GPS!$R$3)+(BG199*GPS!$S$3)+(BH199*GPS!$T$3)+(BI199*GPS!$U$3)</f>
        <v>0</v>
      </c>
      <c r="AR199" s="150">
        <f t="shared" si="32"/>
        <v>0</v>
      </c>
      <c r="AS199" s="150">
        <f t="shared" si="33"/>
        <v>0</v>
      </c>
      <c r="AT199" s="78"/>
      <c r="AU199" s="85"/>
      <c r="AV199" s="85"/>
      <c r="AW199" s="85"/>
      <c r="AX199" s="78"/>
      <c r="AY199" s="78"/>
      <c r="AZ199" s="85"/>
      <c r="BA199" s="85"/>
      <c r="BB199" s="85"/>
      <c r="BC199" s="85"/>
      <c r="BD199" s="78"/>
      <c r="BE199" s="85"/>
      <c r="BF199" s="79"/>
      <c r="BG199" s="79"/>
      <c r="BH199" s="79"/>
      <c r="BI199" s="79"/>
      <c r="BJ199" s="156"/>
      <c r="BK199" s="159"/>
      <c r="BL199" s="117"/>
    </row>
    <row r="200" spans="1:64" ht="17" customHeight="1" thickBot="1" x14ac:dyDescent="0.2">
      <c r="A200" s="142" t="str">
        <f>IF(NOT(ISBLANK(Attendance!A201)),Attendance!A201,"")</f>
        <v/>
      </c>
      <c r="B200" s="142" t="str">
        <f>IF(NOT(ISBLANK(Attendance!B201)),Attendance!B201,"")</f>
        <v/>
      </c>
      <c r="C200" s="143"/>
      <c r="E200" s="204"/>
      <c r="F200" s="204"/>
      <c r="G200" s="205"/>
      <c r="H200" s="204"/>
      <c r="I200" s="204"/>
      <c r="J200" s="205"/>
      <c r="K200" s="162"/>
      <c r="L200" s="162"/>
      <c r="M200" s="163"/>
      <c r="N200" s="162"/>
      <c r="O200" s="162"/>
      <c r="P200" s="163"/>
      <c r="Q200" s="162"/>
      <c r="R200" s="162"/>
      <c r="S200" s="163"/>
      <c r="T200" s="162"/>
      <c r="U200" s="162"/>
      <c r="V200" s="163"/>
      <c r="W200" s="162"/>
      <c r="X200" s="162"/>
      <c r="Y200" s="163"/>
      <c r="Z200" s="162"/>
      <c r="AA200" s="162"/>
      <c r="AB200" s="163"/>
      <c r="AC200" s="162"/>
      <c r="AD200" s="162"/>
      <c r="AE200" s="163"/>
      <c r="AF200" s="162"/>
      <c r="AG200" s="162"/>
      <c r="AH200" s="163"/>
      <c r="AI200" s="162"/>
      <c r="AJ200" s="162"/>
      <c r="AK200" s="163"/>
      <c r="AL200" s="146">
        <f t="shared" si="34"/>
        <v>0</v>
      </c>
      <c r="AM200" s="147">
        <f t="shared" si="30"/>
        <v>0</v>
      </c>
      <c r="AN200" s="148">
        <f t="shared" si="35"/>
        <v>0</v>
      </c>
      <c r="AO200" s="19">
        <f t="shared" si="31"/>
        <v>0</v>
      </c>
      <c r="AP200" s="161"/>
      <c r="AQ200" s="149">
        <f>(AR200*GPS!$D$3)+(AS200*GPS!$E$3)+(AT200*GPS!$F$3)+(AU200*GPS!$G$3)+(AV200*GPS!$H$3)+(AW200*GPS!$I$3)+(AX200*GPS!$J$3)+(AY200*GPS!$K$3)+(AZ200*GPS!$L$3)+(BA200*GPS!$M$3)+(BB200*GPS!$N$3)+(BC200*GPS!$O$3)+(BD200*GPS!$P$3)+(BE200*GPS!$Q$3)+(BF200*GPS!$R$3)+(BG200*GPS!$S$3)+(BH200*GPS!$T$3)+(BI200*GPS!$U$3)</f>
        <v>0</v>
      </c>
      <c r="AR200" s="150">
        <f t="shared" si="32"/>
        <v>0</v>
      </c>
      <c r="AS200" s="150">
        <f t="shared" si="33"/>
        <v>0</v>
      </c>
      <c r="AT200" s="78"/>
      <c r="AU200" s="85"/>
      <c r="AV200" s="85"/>
      <c r="AW200" s="85"/>
      <c r="AX200" s="78"/>
      <c r="AY200" s="78"/>
      <c r="AZ200" s="85"/>
      <c r="BA200" s="85"/>
      <c r="BB200" s="85"/>
      <c r="BC200" s="85"/>
      <c r="BD200" s="78"/>
      <c r="BE200" s="85"/>
      <c r="BF200" s="79"/>
      <c r="BG200" s="79"/>
      <c r="BH200" s="79"/>
      <c r="BI200" s="79"/>
      <c r="BJ200" s="156"/>
      <c r="BK200" s="159"/>
      <c r="BL200" s="117"/>
    </row>
    <row r="201" spans="1:64" x14ac:dyDescent="0.15">
      <c r="BL201" s="117"/>
    </row>
    <row r="202" spans="1:64" x14ac:dyDescent="0.15">
      <c r="BL202" s="117"/>
    </row>
    <row r="203" spans="1:64" x14ac:dyDescent="0.15">
      <c r="BL203" s="117"/>
    </row>
  </sheetData>
  <mergeCells count="58">
    <mergeCell ref="BG2:BG4"/>
    <mergeCell ref="BH2:BH4"/>
    <mergeCell ref="AZ2:AZ4"/>
    <mergeCell ref="BC2:BC4"/>
    <mergeCell ref="BD2:BD4"/>
    <mergeCell ref="BE2:BE4"/>
    <mergeCell ref="BF2:BF4"/>
    <mergeCell ref="AT2:AT4"/>
    <mergeCell ref="AU2:AU4"/>
    <mergeCell ref="BF1:BI1"/>
    <mergeCell ref="BK1:BK4"/>
    <mergeCell ref="E2:G2"/>
    <mergeCell ref="AM1:AM2"/>
    <mergeCell ref="AN1:AN2"/>
    <mergeCell ref="AO1:AO2"/>
    <mergeCell ref="AQ1:AQ4"/>
    <mergeCell ref="AU1:AZ1"/>
    <mergeCell ref="BC1:BE1"/>
    <mergeCell ref="BI2:BI4"/>
    <mergeCell ref="AV2:AV4"/>
    <mergeCell ref="AW2:AW4"/>
    <mergeCell ref="AX2:AX4"/>
    <mergeCell ref="AY2:AY4"/>
    <mergeCell ref="AF1:AH1"/>
    <mergeCell ref="AI1:AK1"/>
    <mergeCell ref="AL1:AL2"/>
    <mergeCell ref="AR2:AR4"/>
    <mergeCell ref="AS2:AS4"/>
    <mergeCell ref="AF2:AH2"/>
    <mergeCell ref="AI2:AK2"/>
    <mergeCell ref="AF4:AH4"/>
    <mergeCell ref="AI4:AK4"/>
    <mergeCell ref="E4:G4"/>
    <mergeCell ref="H1:J1"/>
    <mergeCell ref="H2:J2"/>
    <mergeCell ref="H4:J4"/>
    <mergeCell ref="K1:M1"/>
    <mergeCell ref="K2:M2"/>
    <mergeCell ref="K4:M4"/>
    <mergeCell ref="E1:G1"/>
    <mergeCell ref="N4:P4"/>
    <mergeCell ref="N1:P1"/>
    <mergeCell ref="N2:P2"/>
    <mergeCell ref="Q4:S4"/>
    <mergeCell ref="Q1:S1"/>
    <mergeCell ref="Q2:S2"/>
    <mergeCell ref="T2:V2"/>
    <mergeCell ref="T4:V4"/>
    <mergeCell ref="W1:Y1"/>
    <mergeCell ref="Z1:AB1"/>
    <mergeCell ref="AC1:AE1"/>
    <mergeCell ref="W2:Y2"/>
    <mergeCell ref="Z2:AB2"/>
    <mergeCell ref="AC2:AE2"/>
    <mergeCell ref="T1:V1"/>
    <mergeCell ref="W4:Y4"/>
    <mergeCell ref="Z4:AB4"/>
    <mergeCell ref="AC4:AE4"/>
  </mergeCells>
  <conditionalFormatting sqref="E69:E200 G69:G200">
    <cfRule type="cellIs" dxfId="71" priority="88" stopIfTrue="1" operator="equal">
      <formula>"E"</formula>
    </cfRule>
    <cfRule type="cellIs" dxfId="70" priority="89" stopIfTrue="1" operator="equal">
      <formula>"T"</formula>
    </cfRule>
    <cfRule type="cellIs" dxfId="69" priority="90" stopIfTrue="1" operator="equal">
      <formula>2</formula>
    </cfRule>
  </conditionalFormatting>
  <conditionalFormatting sqref="F69:F200">
    <cfRule type="cellIs" dxfId="68" priority="67" stopIfTrue="1" operator="equal">
      <formula>"E"</formula>
    </cfRule>
    <cfRule type="cellIs" dxfId="67" priority="68" stopIfTrue="1" operator="equal">
      <formula>"T"</formula>
    </cfRule>
    <cfRule type="cellIs" dxfId="66" priority="69" stopIfTrue="1" operator="equal">
      <formula>2</formula>
    </cfRule>
  </conditionalFormatting>
  <conditionalFormatting sqref="H5:H200 J5:J200">
    <cfRule type="cellIs" dxfId="65" priority="64" stopIfTrue="1" operator="equal">
      <formula>"E"</formula>
    </cfRule>
    <cfRule type="cellIs" dxfId="64" priority="65" stopIfTrue="1" operator="equal">
      <formula>"T"</formula>
    </cfRule>
    <cfRule type="cellIs" dxfId="63" priority="66" stopIfTrue="1" operator="equal">
      <formula>2</formula>
    </cfRule>
  </conditionalFormatting>
  <conditionalFormatting sqref="I5:I200">
    <cfRule type="cellIs" dxfId="62" priority="61" stopIfTrue="1" operator="equal">
      <formula>"E"</formula>
    </cfRule>
    <cfRule type="cellIs" dxfId="61" priority="62" stopIfTrue="1" operator="equal">
      <formula>"T"</formula>
    </cfRule>
    <cfRule type="cellIs" dxfId="60" priority="63" stopIfTrue="1" operator="equal">
      <formula>2</formula>
    </cfRule>
  </conditionalFormatting>
  <conditionalFormatting sqref="K5:K200 M5:M200">
    <cfRule type="cellIs" dxfId="59" priority="58" stopIfTrue="1" operator="equal">
      <formula>"E"</formula>
    </cfRule>
    <cfRule type="cellIs" dxfId="58" priority="59" stopIfTrue="1" operator="equal">
      <formula>"T"</formula>
    </cfRule>
    <cfRule type="cellIs" dxfId="57" priority="60" stopIfTrue="1" operator="equal">
      <formula>2</formula>
    </cfRule>
  </conditionalFormatting>
  <conditionalFormatting sqref="L5:L200">
    <cfRule type="cellIs" dxfId="56" priority="55" stopIfTrue="1" operator="equal">
      <formula>"E"</formula>
    </cfRule>
    <cfRule type="cellIs" dxfId="55" priority="56" stopIfTrue="1" operator="equal">
      <formula>"T"</formula>
    </cfRule>
    <cfRule type="cellIs" dxfId="54" priority="57" stopIfTrue="1" operator="equal">
      <formula>2</formula>
    </cfRule>
  </conditionalFormatting>
  <conditionalFormatting sqref="O5:O200">
    <cfRule type="cellIs" dxfId="53" priority="49" stopIfTrue="1" operator="equal">
      <formula>"E"</formula>
    </cfRule>
    <cfRule type="cellIs" dxfId="52" priority="50" stopIfTrue="1" operator="equal">
      <formula>"T"</formula>
    </cfRule>
    <cfRule type="cellIs" dxfId="51" priority="51" stopIfTrue="1" operator="equal">
      <formula>2</formula>
    </cfRule>
  </conditionalFormatting>
  <conditionalFormatting sqref="R11 R17 R31 R59 R63 R69:R200">
    <cfRule type="cellIs" dxfId="50" priority="43" stopIfTrue="1" operator="equal">
      <formula>"E"</formula>
    </cfRule>
    <cfRule type="cellIs" dxfId="49" priority="44" stopIfTrue="1" operator="equal">
      <formula>"T"</formula>
    </cfRule>
    <cfRule type="cellIs" dxfId="48" priority="45" stopIfTrue="1" operator="equal">
      <formula>2</formula>
    </cfRule>
  </conditionalFormatting>
  <conditionalFormatting sqref="N5:N200 P5:P200">
    <cfRule type="cellIs" dxfId="47" priority="52" stopIfTrue="1" operator="equal">
      <formula>"E"</formula>
    </cfRule>
    <cfRule type="cellIs" dxfId="46" priority="53" stopIfTrue="1" operator="equal">
      <formula>"T"</formula>
    </cfRule>
    <cfRule type="cellIs" dxfId="45" priority="54" stopIfTrue="1" operator="equal">
      <formula>2</formula>
    </cfRule>
  </conditionalFormatting>
  <conditionalFormatting sqref="U5:U200">
    <cfRule type="cellIs" dxfId="44" priority="37" stopIfTrue="1" operator="equal">
      <formula>"E"</formula>
    </cfRule>
    <cfRule type="cellIs" dxfId="43" priority="38" stopIfTrue="1" operator="equal">
      <formula>"T"</formula>
    </cfRule>
    <cfRule type="cellIs" dxfId="42" priority="39" stopIfTrue="1" operator="equal">
      <formula>2</formula>
    </cfRule>
  </conditionalFormatting>
  <conditionalFormatting sqref="AJ5:AJ200">
    <cfRule type="cellIs" dxfId="41" priority="7" stopIfTrue="1" operator="equal">
      <formula>"E"</formula>
    </cfRule>
    <cfRule type="cellIs" dxfId="40" priority="8" stopIfTrue="1" operator="equal">
      <formula>"T"</formula>
    </cfRule>
    <cfRule type="cellIs" dxfId="39" priority="9" stopIfTrue="1" operator="equal">
      <formula>2</formula>
    </cfRule>
  </conditionalFormatting>
  <conditionalFormatting sqref="S11 R5:S10 S17 R12:S16 S31 R18:S30 S59 R32:S58 S63 R60:S62 Q5:Q200 S69:S200 R64:S68">
    <cfRule type="cellIs" dxfId="38" priority="46" stopIfTrue="1" operator="equal">
      <formula>"E"</formula>
    </cfRule>
    <cfRule type="cellIs" dxfId="37" priority="47" stopIfTrue="1" operator="equal">
      <formula>"T"</formula>
    </cfRule>
    <cfRule type="cellIs" dxfId="36" priority="48" stopIfTrue="1" operator="equal">
      <formula>2</formula>
    </cfRule>
  </conditionalFormatting>
  <conditionalFormatting sqref="T5:T200 V5:V200">
    <cfRule type="cellIs" dxfId="35" priority="40" stopIfTrue="1" operator="equal">
      <formula>"E"</formula>
    </cfRule>
    <cfRule type="cellIs" dxfId="34" priority="41" stopIfTrue="1" operator="equal">
      <formula>"T"</formula>
    </cfRule>
    <cfRule type="cellIs" dxfId="33" priority="42" stopIfTrue="1" operator="equal">
      <formula>2</formula>
    </cfRule>
  </conditionalFormatting>
  <conditionalFormatting sqref="W5:W200 Y5:Y200">
    <cfRule type="cellIs" dxfId="32" priority="34" stopIfTrue="1" operator="equal">
      <formula>"E"</formula>
    </cfRule>
    <cfRule type="cellIs" dxfId="31" priority="35" stopIfTrue="1" operator="equal">
      <formula>"T"</formula>
    </cfRule>
    <cfRule type="cellIs" dxfId="30" priority="36" stopIfTrue="1" operator="equal">
      <formula>2</formula>
    </cfRule>
  </conditionalFormatting>
  <conditionalFormatting sqref="X5:X200">
    <cfRule type="cellIs" dxfId="29" priority="31" stopIfTrue="1" operator="equal">
      <formula>"E"</formula>
    </cfRule>
    <cfRule type="cellIs" dxfId="28" priority="32" stopIfTrue="1" operator="equal">
      <formula>"T"</formula>
    </cfRule>
    <cfRule type="cellIs" dxfId="27" priority="33" stopIfTrue="1" operator="equal">
      <formula>2</formula>
    </cfRule>
  </conditionalFormatting>
  <conditionalFormatting sqref="Z5:Z200 AB5:AB200">
    <cfRule type="cellIs" dxfId="26" priority="28" stopIfTrue="1" operator="equal">
      <formula>"E"</formula>
    </cfRule>
    <cfRule type="cellIs" dxfId="25" priority="29" stopIfTrue="1" operator="equal">
      <formula>"T"</formula>
    </cfRule>
    <cfRule type="cellIs" dxfId="24" priority="30" stopIfTrue="1" operator="equal">
      <formula>2</formula>
    </cfRule>
  </conditionalFormatting>
  <conditionalFormatting sqref="AA5:AA200">
    <cfRule type="cellIs" dxfId="23" priority="25" stopIfTrue="1" operator="equal">
      <formula>"E"</formula>
    </cfRule>
    <cfRule type="cellIs" dxfId="22" priority="26" stopIfTrue="1" operator="equal">
      <formula>"T"</formula>
    </cfRule>
    <cfRule type="cellIs" dxfId="21" priority="27" stopIfTrue="1" operator="equal">
      <formula>2</formula>
    </cfRule>
  </conditionalFormatting>
  <conditionalFormatting sqref="AC5:AC200 AE5:AE200">
    <cfRule type="cellIs" dxfId="20" priority="22" stopIfTrue="1" operator="equal">
      <formula>"E"</formula>
    </cfRule>
    <cfRule type="cellIs" dxfId="19" priority="23" stopIfTrue="1" operator="equal">
      <formula>"T"</formula>
    </cfRule>
    <cfRule type="cellIs" dxfId="18" priority="24" stopIfTrue="1" operator="equal">
      <formula>2</formula>
    </cfRule>
  </conditionalFormatting>
  <conditionalFormatting sqref="AD5:AD200">
    <cfRule type="cellIs" dxfId="17" priority="19" stopIfTrue="1" operator="equal">
      <formula>"E"</formula>
    </cfRule>
    <cfRule type="cellIs" dxfId="16" priority="20" stopIfTrue="1" operator="equal">
      <formula>"T"</formula>
    </cfRule>
    <cfRule type="cellIs" dxfId="15" priority="21" stopIfTrue="1" operator="equal">
      <formula>2</formula>
    </cfRule>
  </conditionalFormatting>
  <conditionalFormatting sqref="AG5:AG200">
    <cfRule type="cellIs" dxfId="14" priority="13" stopIfTrue="1" operator="equal">
      <formula>"E"</formula>
    </cfRule>
    <cfRule type="cellIs" dxfId="13" priority="14" stopIfTrue="1" operator="equal">
      <formula>"T"</formula>
    </cfRule>
    <cfRule type="cellIs" dxfId="12" priority="15" stopIfTrue="1" operator="equal">
      <formula>2</formula>
    </cfRule>
  </conditionalFormatting>
  <conditionalFormatting sqref="AF5:AF200 AH5:AH200">
    <cfRule type="cellIs" dxfId="11" priority="16" stopIfTrue="1" operator="equal">
      <formula>"E"</formula>
    </cfRule>
    <cfRule type="cellIs" dxfId="10" priority="17" stopIfTrue="1" operator="equal">
      <formula>"T"</formula>
    </cfRule>
    <cfRule type="cellIs" dxfId="9" priority="18" stopIfTrue="1" operator="equal">
      <formula>2</formula>
    </cfRule>
  </conditionalFormatting>
  <conditionalFormatting sqref="AI5:AI200 AK5:AK200">
    <cfRule type="cellIs" dxfId="8" priority="10" stopIfTrue="1" operator="equal">
      <formula>"E"</formula>
    </cfRule>
    <cfRule type="cellIs" dxfId="7" priority="11" stopIfTrue="1" operator="equal">
      <formula>"T"</formula>
    </cfRule>
    <cfRule type="cellIs" dxfId="6" priority="12" stopIfTrue="1" operator="equal">
      <formula>2</formula>
    </cfRule>
  </conditionalFormatting>
  <conditionalFormatting sqref="E5:E68 G5:G68">
    <cfRule type="cellIs" dxfId="5" priority="4" stopIfTrue="1" operator="equal">
      <formula>"E"</formula>
    </cfRule>
    <cfRule type="cellIs" dxfId="4" priority="5" stopIfTrue="1" operator="equal">
      <formula>"T"</formula>
    </cfRule>
    <cfRule type="cellIs" dxfId="3" priority="6" stopIfTrue="1" operator="equal">
      <formula>2</formula>
    </cfRule>
  </conditionalFormatting>
  <conditionalFormatting sqref="F5:F68">
    <cfRule type="cellIs" dxfId="2" priority="1" stopIfTrue="1" operator="equal">
      <formula>"E"</formula>
    </cfRule>
    <cfRule type="cellIs" dxfId="1" priority="2" stopIfTrue="1" operator="equal">
      <formula>"T"</formula>
    </cfRule>
    <cfRule type="cellIs" dxfId="0" priority="3" stopIfTrue="1" operator="equal">
      <formula>2</formula>
    </cfRule>
  </conditionalFormatting>
  <dataValidations count="2">
    <dataValidation type="whole" allowBlank="1" showErrorMessage="1" errorTitle="GPS Entry Error" error="GPS Deductions must be entered as Whole Numbers greater than zero." sqref="AR5:BI253">
      <formula1>0</formula1>
      <formula2>100</formula2>
    </dataValidation>
    <dataValidation type="list" allowBlank="1" showDropDown="1" showErrorMessage="1" errorTitle="Attendance Error:" error="Please enter attendance as follows:_x000d__x000d_X - Present_x000d_2 - Not Present_x000d_E - Excused Absence_x000d_T - Tardy_x000d__x000d_Entries are case sensitive (uses caps)" sqref="E5:AK200">
      <formula1>"X,T,E,2"</formula1>
    </dataValidation>
  </dataValidations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6C80E"/>
  </sheetPr>
  <dimension ref="A1:Z203"/>
  <sheetViews>
    <sheetView workbookViewId="0">
      <pane xSplit="2" ySplit="4" topLeftCell="C5" activePane="bottomRight" state="frozen"/>
      <selection activeCell="X2" sqref="X2"/>
      <selection pane="topRight" activeCell="X2" sqref="X2"/>
      <selection pane="bottomLeft" activeCell="X2" sqref="X2"/>
      <selection pane="bottomRight" activeCell="E5" sqref="E5"/>
    </sheetView>
  </sheetViews>
  <sheetFormatPr baseColWidth="10" defaultColWidth="10.6640625" defaultRowHeight="16" x14ac:dyDescent="0.2"/>
  <cols>
    <col min="1" max="1" width="26.1640625" style="92" customWidth="1"/>
    <col min="2" max="2" width="15.6640625" style="93" customWidth="1"/>
    <col min="3" max="3" width="14.1640625" style="93" customWidth="1"/>
    <col min="4" max="5" width="4.5" style="84" customWidth="1"/>
    <col min="6" max="12" width="4.5" style="94" customWidth="1"/>
    <col min="13" max="13" width="6" style="94" customWidth="1"/>
    <col min="14" max="14" width="6.1640625" style="94" customWidth="1"/>
    <col min="15" max="21" width="4.5" style="94" customWidth="1"/>
    <col min="22" max="24" width="4.5" style="96" customWidth="1"/>
    <col min="25" max="25" width="3.33203125" style="90" customWidth="1"/>
    <col min="26" max="26" width="107.5" style="91" customWidth="1"/>
  </cols>
  <sheetData>
    <row r="1" spans="1:26" ht="16.5" thickBot="1" x14ac:dyDescent="0.3">
      <c r="A1" s="32"/>
      <c r="B1" s="33"/>
      <c r="C1" s="33"/>
      <c r="D1" s="34" t="s">
        <v>23</v>
      </c>
      <c r="E1" s="35"/>
      <c r="F1" s="36"/>
      <c r="G1" s="266" t="s">
        <v>24</v>
      </c>
      <c r="H1" s="266"/>
      <c r="I1" s="266"/>
      <c r="J1" s="266"/>
      <c r="K1" s="266"/>
      <c r="L1" s="267"/>
      <c r="M1" s="37" t="s">
        <v>25</v>
      </c>
      <c r="N1" s="38"/>
      <c r="O1" s="268" t="s">
        <v>26</v>
      </c>
      <c r="P1" s="269"/>
      <c r="Q1" s="270"/>
      <c r="R1" s="271" t="s">
        <v>27</v>
      </c>
      <c r="S1" s="272"/>
      <c r="T1" s="272"/>
      <c r="U1" s="272"/>
      <c r="V1" s="39" t="s">
        <v>28</v>
      </c>
      <c r="W1" s="168"/>
      <c r="X1" s="40"/>
      <c r="Y1" s="41"/>
      <c r="Z1" s="42"/>
    </row>
    <row r="2" spans="1:26" ht="114" thickBot="1" x14ac:dyDescent="0.25">
      <c r="A2" s="43" t="str">
        <f>Attendance!$A$2</f>
        <v>MCR DIG1301-L</v>
      </c>
      <c r="B2" s="103" t="str">
        <f>Attendance!$A$3</f>
        <v>1712</v>
      </c>
      <c r="C2" s="103"/>
      <c r="D2" s="44" t="s">
        <v>29</v>
      </c>
      <c r="E2" s="44" t="s">
        <v>30</v>
      </c>
      <c r="F2" s="45" t="s">
        <v>31</v>
      </c>
      <c r="G2" s="46" t="s">
        <v>32</v>
      </c>
      <c r="H2" s="47" t="s">
        <v>33</v>
      </c>
      <c r="I2" s="48" t="s">
        <v>34</v>
      </c>
      <c r="J2" s="49" t="s">
        <v>35</v>
      </c>
      <c r="K2" s="49" t="s">
        <v>36</v>
      </c>
      <c r="L2" s="50" t="s">
        <v>37</v>
      </c>
      <c r="M2" s="51" t="s">
        <v>38</v>
      </c>
      <c r="N2" s="52" t="s">
        <v>39</v>
      </c>
      <c r="O2" s="46" t="s">
        <v>40</v>
      </c>
      <c r="P2" s="53" t="s">
        <v>41</v>
      </c>
      <c r="Q2" s="50" t="s">
        <v>42</v>
      </c>
      <c r="R2" s="54" t="s">
        <v>43</v>
      </c>
      <c r="S2" s="54" t="s">
        <v>44</v>
      </c>
      <c r="T2" s="54" t="s">
        <v>45</v>
      </c>
      <c r="U2" s="54" t="s">
        <v>46</v>
      </c>
      <c r="V2" s="55" t="s">
        <v>47</v>
      </c>
      <c r="W2" s="169" t="s">
        <v>69</v>
      </c>
      <c r="X2" s="56" t="s">
        <v>48</v>
      </c>
      <c r="Y2" s="57"/>
      <c r="Z2" s="58" t="s">
        <v>49</v>
      </c>
    </row>
    <row r="3" spans="1:26" x14ac:dyDescent="0.2">
      <c r="A3" s="59" t="s">
        <v>50</v>
      </c>
      <c r="B3" s="60" t="s">
        <v>15</v>
      </c>
      <c r="C3" s="60" t="s">
        <v>16</v>
      </c>
      <c r="D3" s="61">
        <v>2</v>
      </c>
      <c r="E3" s="61">
        <v>5</v>
      </c>
      <c r="F3" s="62">
        <v>10</v>
      </c>
      <c r="G3" s="63">
        <v>20</v>
      </c>
      <c r="H3" s="63">
        <v>5</v>
      </c>
      <c r="I3" s="64">
        <v>5</v>
      </c>
      <c r="J3" s="65">
        <v>10</v>
      </c>
      <c r="K3" s="65">
        <v>5</v>
      </c>
      <c r="L3" s="65">
        <v>5</v>
      </c>
      <c r="M3" s="66">
        <v>5</v>
      </c>
      <c r="N3" s="67">
        <v>5</v>
      </c>
      <c r="O3" s="63">
        <v>5</v>
      </c>
      <c r="P3" s="68">
        <v>5</v>
      </c>
      <c r="Q3" s="65">
        <v>5</v>
      </c>
      <c r="R3" s="62">
        <v>100</v>
      </c>
      <c r="S3" s="62">
        <v>100</v>
      </c>
      <c r="T3" s="62">
        <v>100</v>
      </c>
      <c r="U3" s="62">
        <v>100</v>
      </c>
      <c r="V3" s="69"/>
      <c r="W3" s="170"/>
      <c r="X3" s="70"/>
      <c r="Y3" s="57"/>
      <c r="Z3" s="58"/>
    </row>
    <row r="4" spans="1:26" x14ac:dyDescent="0.2">
      <c r="A4" s="71"/>
      <c r="B4" s="71"/>
      <c r="C4" s="71"/>
      <c r="D4" s="62"/>
      <c r="E4" s="62"/>
      <c r="F4" s="62"/>
      <c r="G4" s="72"/>
      <c r="H4" s="72"/>
      <c r="I4" s="72"/>
      <c r="J4" s="72"/>
      <c r="K4" s="72"/>
      <c r="L4" s="72"/>
      <c r="M4" s="62"/>
      <c r="N4" s="62"/>
      <c r="O4" s="72"/>
      <c r="P4" s="72"/>
      <c r="Q4" s="72"/>
      <c r="R4" s="62"/>
      <c r="S4" s="62"/>
      <c r="T4" s="62"/>
      <c r="U4" s="62"/>
      <c r="V4" s="73"/>
      <c r="W4" s="73"/>
      <c r="X4" s="73"/>
      <c r="Y4" s="74"/>
      <c r="Z4" s="58"/>
    </row>
    <row r="5" spans="1:26" ht="16.5" thickBot="1" x14ac:dyDescent="0.3">
      <c r="A5" s="75" t="str">
        <f>IF(NOT(ISBLANK(Attendance!A5)),Attendance!A5,"")</f>
        <v>Abundez, Jonathan R</v>
      </c>
      <c r="B5" s="76">
        <f>IF(NOT(ISBLANK(Attendance!B5)),Attendance!B5,"")</f>
        <v>4752788</v>
      </c>
      <c r="C5" s="76" t="str">
        <f>IF(NOT(ISBLANK(Attendance!C5)),Attendance!C5,"")</f>
        <v>CAN     </v>
      </c>
      <c r="D5" s="77">
        <f>SUM(Attendance!Q5)</f>
        <v>0</v>
      </c>
      <c r="E5" s="172">
        <f>(COUNTIF(Attendance!F5:P5,2))</f>
        <v>0</v>
      </c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9"/>
      <c r="S5" s="79"/>
      <c r="T5" s="79"/>
      <c r="U5" s="79"/>
      <c r="V5" s="80">
        <f>100-(D5*$D$3)-(E5*$E$3)-(F5*$F$3)-(G5*$G$3)-(H5*$H$3)-(I5*$I$3)-(J5*$J$3)-(K5*$K$3)-(L5*$L$3)-(M5*$M$3)-(N5*$N$3)-(O5*$O$3)-(P5*$P$3)-(Q5*$Q$3)-(R5*$R$3)-(S5*$S$3)-(T5*$T$3)-(U5*$U$3)</f>
        <v>100</v>
      </c>
      <c r="W5" s="171">
        <f>'Lab Attendance'!AQ5</f>
        <v>0</v>
      </c>
      <c r="X5" s="81">
        <f>V5-W5</f>
        <v>100</v>
      </c>
      <c r="Y5" s="82"/>
      <c r="Z5" s="83"/>
    </row>
    <row r="6" spans="1:26" ht="16.5" thickBot="1" x14ac:dyDescent="0.3">
      <c r="A6" s="75" t="str">
        <f>IF(NOT(ISBLANK(Attendance!A6)),Attendance!A6,"")</f>
        <v>Angermeier, Madison M</v>
      </c>
      <c r="B6" s="76">
        <f>IF(NOT(ISBLANK(Attendance!B6)),Attendance!B6,"")</f>
        <v>4754027</v>
      </c>
      <c r="C6" s="76" t="str">
        <f>IF(NOT(ISBLANK(Attendance!C6)),Attendance!C6,"")</f>
        <v>CAN     </v>
      </c>
      <c r="D6" s="77">
        <f>SUM(Attendance!Q6)</f>
        <v>0</v>
      </c>
      <c r="E6" s="172">
        <f>(COUNTIF(Attendance!F6:P6,2))</f>
        <v>0</v>
      </c>
      <c r="F6" s="85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9"/>
      <c r="S6" s="79"/>
      <c r="T6" s="79"/>
      <c r="U6" s="79"/>
      <c r="V6" s="86">
        <f t="shared" ref="V6:V69" si="0">100-(D6*$D$3)-(E6*$E$3)-(F6*$F$3)-(G6*$G$3)-(H6*$H$3)-(I6*$I$3)-(J6*$J$3)-(K6*$K$3)-(L6*$L$3)-(M6*$M$3)-(N6*$N$3)-(O6*$O$3)-(P6*$P$3)-(Q6*$Q$3)-(R6*$R$3)-(S6*$S$3)-(T6*$T$3)-(U6*$U$3)</f>
        <v>100</v>
      </c>
      <c r="W6" s="171">
        <f>'Lab Attendance'!AQ6</f>
        <v>0</v>
      </c>
      <c r="X6" s="81">
        <f t="shared" ref="X6:X69" si="1">V6-W6</f>
        <v>100</v>
      </c>
      <c r="Y6" s="82"/>
      <c r="Z6" s="87"/>
    </row>
    <row r="7" spans="1:26" ht="16.5" thickBot="1" x14ac:dyDescent="0.3">
      <c r="A7" s="75" t="str">
        <f>IF(NOT(ISBLANK(Attendance!A7)),Attendance!A7,"")</f>
        <v>Araoka, Kohei [KO HEY]</v>
      </c>
      <c r="B7" s="76">
        <f>IF(NOT(ISBLANK(Attendance!B7)),Attendance!B7,"")</f>
        <v>4734520</v>
      </c>
      <c r="C7" s="76" t="str">
        <f>IF(NOT(ISBLANK(Attendance!C7)),Attendance!C7,"")</f>
        <v>CAN     </v>
      </c>
      <c r="D7" s="77">
        <f>SUM(Attendance!Q7)</f>
        <v>0</v>
      </c>
      <c r="E7" s="172">
        <f>(COUNTIF(Attendance!F7:P7,2))</f>
        <v>0</v>
      </c>
      <c r="F7" s="85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9"/>
      <c r="S7" s="79"/>
      <c r="T7" s="79"/>
      <c r="U7" s="79"/>
      <c r="V7" s="86">
        <f t="shared" si="0"/>
        <v>100</v>
      </c>
      <c r="W7" s="171">
        <f>'Lab Attendance'!AQ7</f>
        <v>0</v>
      </c>
      <c r="X7" s="81">
        <f t="shared" si="1"/>
        <v>100</v>
      </c>
      <c r="Y7" s="82"/>
      <c r="Z7" s="87"/>
    </row>
    <row r="8" spans="1:26" ht="16.5" thickBot="1" x14ac:dyDescent="0.3">
      <c r="A8" s="75" t="str">
        <f>IF(NOT(ISBLANK(Attendance!A8)),Attendance!A8,"")</f>
        <v>Barney, Daniel </v>
      </c>
      <c r="B8" s="76">
        <f>IF(NOT(ISBLANK(Attendance!B8)),Attendance!B8,"")</f>
        <v>4736864</v>
      </c>
      <c r="C8" s="76" t="str">
        <f>IF(NOT(ISBLANK(Attendance!C8)),Attendance!C8,"")</f>
        <v>GAR     </v>
      </c>
      <c r="D8" s="77">
        <f>SUM(Attendance!Q8)</f>
        <v>0</v>
      </c>
      <c r="E8" s="172">
        <f>(COUNTIF(Attendance!F8:P8,2))</f>
        <v>0</v>
      </c>
      <c r="F8" s="85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9"/>
      <c r="S8" s="79"/>
      <c r="T8" s="79"/>
      <c r="U8" s="79"/>
      <c r="V8" s="86">
        <f t="shared" si="0"/>
        <v>100</v>
      </c>
      <c r="W8" s="171">
        <f>'Lab Attendance'!AQ8</f>
        <v>2</v>
      </c>
      <c r="X8" s="81">
        <f t="shared" si="1"/>
        <v>98</v>
      </c>
      <c r="Y8" s="82"/>
      <c r="Z8" s="87"/>
    </row>
    <row r="9" spans="1:26" ht="16.5" thickBot="1" x14ac:dyDescent="0.3">
      <c r="A9" s="75" t="str">
        <f>IF(NOT(ISBLANK(Attendance!A9)),Attendance!A9,"")</f>
        <v>Brannon, Robyn M</v>
      </c>
      <c r="B9" s="76">
        <f>IF(NOT(ISBLANK(Attendance!B9)),Attendance!B9,"")</f>
        <v>4735773</v>
      </c>
      <c r="C9" s="76" t="str">
        <f>IF(NOT(ISBLANK(Attendance!C9)),Attendance!C9,"")</f>
        <v>GAR     </v>
      </c>
      <c r="D9" s="77">
        <f>SUM(Attendance!Q9)</f>
        <v>0</v>
      </c>
      <c r="E9" s="172">
        <f>(COUNTIF(Attendance!F9:P9,2))</f>
        <v>1</v>
      </c>
      <c r="F9" s="85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9"/>
      <c r="S9" s="79"/>
      <c r="T9" s="79"/>
      <c r="U9" s="79"/>
      <c r="V9" s="86">
        <f t="shared" si="0"/>
        <v>95</v>
      </c>
      <c r="W9" s="171">
        <f>'Lab Attendance'!AQ9</f>
        <v>15</v>
      </c>
      <c r="X9" s="81">
        <f t="shared" si="1"/>
        <v>80</v>
      </c>
      <c r="Y9" s="82"/>
      <c r="Z9" s="87"/>
    </row>
    <row r="10" spans="1:26" ht="16.5" thickBot="1" x14ac:dyDescent="0.3">
      <c r="A10" s="75" t="str">
        <f>IF(NOT(ISBLANK(Attendance!A10)),Attendance!A10,"")</f>
        <v>Cardenas Landeros, Mariana I</v>
      </c>
      <c r="B10" s="76">
        <f>IF(NOT(ISBLANK(Attendance!B10)),Attendance!B10,"")</f>
        <v>4747632</v>
      </c>
      <c r="C10" s="76" t="str">
        <f>IF(NOT(ISBLANK(Attendance!C10)),Attendance!C10,"")</f>
        <v>CAN     </v>
      </c>
      <c r="D10" s="77">
        <f>SUM(Attendance!Q10)</f>
        <v>0</v>
      </c>
      <c r="E10" s="172">
        <f>(COUNTIF(Attendance!F10:P10,2))</f>
        <v>1</v>
      </c>
      <c r="F10" s="85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9"/>
      <c r="S10" s="79"/>
      <c r="T10" s="79"/>
      <c r="U10" s="79"/>
      <c r="V10" s="86">
        <f t="shared" si="0"/>
        <v>95</v>
      </c>
      <c r="W10" s="171">
        <f>'Lab Attendance'!AQ10</f>
        <v>0</v>
      </c>
      <c r="X10" s="81">
        <f t="shared" si="1"/>
        <v>95</v>
      </c>
      <c r="Y10" s="82"/>
      <c r="Z10" s="87"/>
    </row>
    <row r="11" spans="1:26" ht="16.5" thickBot="1" x14ac:dyDescent="0.3">
      <c r="A11" s="75" t="str">
        <f>IF(NOT(ISBLANK(Attendance!A11)),Attendance!A11,"")</f>
        <v>Carlson, Zachary A</v>
      </c>
      <c r="B11" s="76">
        <f>IF(NOT(ISBLANK(Attendance!B11)),Attendance!B11,"")</f>
        <v>4708929</v>
      </c>
      <c r="C11" s="76" t="str">
        <f>IF(NOT(ISBLANK(Attendance!C11)),Attendance!C11,"")</f>
        <v>CAN     </v>
      </c>
      <c r="D11" s="77">
        <f>SUM(Attendance!Q11)</f>
        <v>0</v>
      </c>
      <c r="E11" s="172">
        <f>(COUNTIF(Attendance!F11:P11,2))</f>
        <v>11</v>
      </c>
      <c r="F11" s="85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9"/>
      <c r="S11" s="79"/>
      <c r="T11" s="79"/>
      <c r="U11" s="79"/>
      <c r="V11" s="86">
        <f t="shared" si="0"/>
        <v>45</v>
      </c>
      <c r="W11" s="171">
        <f>'Lab Attendance'!AQ11</f>
        <v>165</v>
      </c>
      <c r="X11" s="81">
        <f t="shared" si="1"/>
        <v>-120</v>
      </c>
      <c r="Y11" s="82"/>
      <c r="Z11" s="87"/>
    </row>
    <row r="12" spans="1:26" ht="16.5" thickBot="1" x14ac:dyDescent="0.3">
      <c r="A12" s="75" t="str">
        <f>IF(NOT(ISBLANK(Attendance!A12)),Attendance!A12,"")</f>
        <v>Castro-Marce, Katherine </v>
      </c>
      <c r="B12" s="76">
        <f>IF(NOT(ISBLANK(Attendance!B12)),Attendance!B12,"")</f>
        <v>4743326</v>
      </c>
      <c r="C12" s="76" t="str">
        <f>IF(NOT(ISBLANK(Attendance!C12)),Attendance!C12,"")</f>
        <v>CAN     </v>
      </c>
      <c r="D12" s="77">
        <f>SUM(Attendance!Q12)</f>
        <v>0</v>
      </c>
      <c r="E12" s="172">
        <f>(COUNTIF(Attendance!F12:P12,2))</f>
        <v>0</v>
      </c>
      <c r="F12" s="85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9"/>
      <c r="S12" s="79"/>
      <c r="T12" s="79"/>
      <c r="U12" s="79"/>
      <c r="V12" s="86">
        <f t="shared" si="0"/>
        <v>100</v>
      </c>
      <c r="W12" s="171">
        <f>'Lab Attendance'!AQ12</f>
        <v>0</v>
      </c>
      <c r="X12" s="81">
        <f t="shared" si="1"/>
        <v>100</v>
      </c>
      <c r="Y12" s="82"/>
      <c r="Z12" s="87"/>
    </row>
    <row r="13" spans="1:26" ht="16.5" thickBot="1" x14ac:dyDescent="0.3">
      <c r="A13" s="75" t="str">
        <f>IF(NOT(ISBLANK(Attendance!A13)),Attendance!A13,"")</f>
        <v>Chromiak, Luke J</v>
      </c>
      <c r="B13" s="76">
        <f>IF(NOT(ISBLANK(Attendance!B13)),Attendance!B13,"")</f>
        <v>4760601</v>
      </c>
      <c r="C13" s="76" t="str">
        <f>IF(NOT(ISBLANK(Attendance!C13)),Attendance!C13,"")</f>
        <v>CAN     </v>
      </c>
      <c r="D13" s="77">
        <f>SUM(Attendance!Q13)</f>
        <v>0</v>
      </c>
      <c r="E13" s="172">
        <f>(COUNTIF(Attendance!F13:P13,2))</f>
        <v>0</v>
      </c>
      <c r="F13" s="85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9"/>
      <c r="S13" s="79"/>
      <c r="T13" s="79"/>
      <c r="U13" s="79"/>
      <c r="V13" s="86">
        <f t="shared" si="0"/>
        <v>100</v>
      </c>
      <c r="W13" s="171">
        <f>'Lab Attendance'!AQ13</f>
        <v>0</v>
      </c>
      <c r="X13" s="81">
        <f t="shared" si="1"/>
        <v>100</v>
      </c>
      <c r="Y13" s="82"/>
      <c r="Z13" s="87"/>
    </row>
    <row r="14" spans="1:26" ht="16.5" thickBot="1" x14ac:dyDescent="0.3">
      <c r="A14" s="75" t="str">
        <f>IF(NOT(ISBLANK(Attendance!A14)),Attendance!A14,"")</f>
        <v>Chu, Chloe A</v>
      </c>
      <c r="B14" s="76">
        <f>IF(NOT(ISBLANK(Attendance!B14)),Attendance!B14,"")</f>
        <v>4752589</v>
      </c>
      <c r="C14" s="76" t="str">
        <f>IF(NOT(ISBLANK(Attendance!C14)),Attendance!C14,"")</f>
        <v>GAR     </v>
      </c>
      <c r="D14" s="77">
        <f>SUM(Attendance!Q14)</f>
        <v>0</v>
      </c>
      <c r="E14" s="172">
        <f>(COUNTIF(Attendance!F14:P14,2))</f>
        <v>1</v>
      </c>
      <c r="F14" s="85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9"/>
      <c r="S14" s="79"/>
      <c r="T14" s="79"/>
      <c r="U14" s="79"/>
      <c r="V14" s="86">
        <f t="shared" si="0"/>
        <v>95</v>
      </c>
      <c r="W14" s="171">
        <f>'Lab Attendance'!AQ14</f>
        <v>15</v>
      </c>
      <c r="X14" s="81">
        <f t="shared" si="1"/>
        <v>80</v>
      </c>
      <c r="Y14" s="82"/>
      <c r="Z14" s="87"/>
    </row>
    <row r="15" spans="1:26" ht="16.5" thickBot="1" x14ac:dyDescent="0.3">
      <c r="A15" s="75" t="str">
        <f>IF(NOT(ISBLANK(Attendance!A15)),Attendance!A15,"")</f>
        <v>Colon Colon, Pedro A</v>
      </c>
      <c r="B15" s="76">
        <f>IF(NOT(ISBLANK(Attendance!B15)),Attendance!B15,"")</f>
        <v>4754298</v>
      </c>
      <c r="C15" s="76" t="str">
        <f>IF(NOT(ISBLANK(Attendance!C15)),Attendance!C15,"")</f>
        <v>GAR     </v>
      </c>
      <c r="D15" s="77">
        <f>SUM(Attendance!Q15)</f>
        <v>0</v>
      </c>
      <c r="E15" s="172">
        <f>(COUNTIF(Attendance!F15:P15,2))</f>
        <v>0</v>
      </c>
      <c r="F15" s="85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9"/>
      <c r="S15" s="79"/>
      <c r="T15" s="79"/>
      <c r="U15" s="79"/>
      <c r="V15" s="86">
        <f t="shared" si="0"/>
        <v>100</v>
      </c>
      <c r="W15" s="171">
        <f>'Lab Attendance'!AQ15</f>
        <v>0</v>
      </c>
      <c r="X15" s="81">
        <f t="shared" si="1"/>
        <v>100</v>
      </c>
      <c r="Y15" s="82"/>
      <c r="Z15" s="87"/>
    </row>
    <row r="16" spans="1:26" ht="16.5" thickBot="1" x14ac:dyDescent="0.3">
      <c r="A16" s="75" t="str">
        <f>IF(NOT(ISBLANK(Attendance!A16)),Attendance!A16,"")</f>
        <v>Corbell, Kevin L</v>
      </c>
      <c r="B16" s="76">
        <f>IF(NOT(ISBLANK(Attendance!B16)),Attendance!B16,"")</f>
        <v>4768078</v>
      </c>
      <c r="C16" s="76" t="str">
        <f>IF(NOT(ISBLANK(Attendance!C16)),Attendance!C16,"")</f>
        <v>CAN     </v>
      </c>
      <c r="D16" s="77">
        <f>SUM(Attendance!Q16)</f>
        <v>0</v>
      </c>
      <c r="E16" s="172">
        <f>(COUNTIF(Attendance!F16:P16,2))</f>
        <v>0</v>
      </c>
      <c r="F16" s="85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9"/>
      <c r="S16" s="79"/>
      <c r="T16" s="79"/>
      <c r="U16" s="79"/>
      <c r="V16" s="86">
        <f t="shared" si="0"/>
        <v>100</v>
      </c>
      <c r="W16" s="171">
        <f>'Lab Attendance'!AQ16</f>
        <v>0</v>
      </c>
      <c r="X16" s="81">
        <f t="shared" si="1"/>
        <v>100</v>
      </c>
      <c r="Y16" s="82"/>
      <c r="Z16" s="87"/>
    </row>
    <row r="17" spans="1:26" ht="16.5" thickBot="1" x14ac:dyDescent="0.3">
      <c r="A17" s="75" t="str">
        <f>IF(NOT(ISBLANK(Attendance!A17)),Attendance!A17,"")</f>
        <v>Cwikiel, Christina L</v>
      </c>
      <c r="B17" s="76">
        <f>IF(NOT(ISBLANK(Attendance!B17)),Attendance!B17,"")</f>
        <v>4777944</v>
      </c>
      <c r="C17" s="76" t="str">
        <f>IF(NOT(ISBLANK(Attendance!C17)),Attendance!C17,"")</f>
        <v>CAN     </v>
      </c>
      <c r="D17" s="77">
        <f>SUM(Attendance!Q17)</f>
        <v>0</v>
      </c>
      <c r="E17" s="172">
        <f>(COUNTIF(Attendance!F17:P17,2))</f>
        <v>11</v>
      </c>
      <c r="F17" s="85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9"/>
      <c r="S17" s="79"/>
      <c r="T17" s="79"/>
      <c r="U17" s="79"/>
      <c r="V17" s="86">
        <f t="shared" si="0"/>
        <v>45</v>
      </c>
      <c r="W17" s="171">
        <f>'Lab Attendance'!AQ17</f>
        <v>165</v>
      </c>
      <c r="X17" s="81">
        <f t="shared" si="1"/>
        <v>-120</v>
      </c>
      <c r="Y17" s="82"/>
      <c r="Z17" s="87"/>
    </row>
    <row r="18" spans="1:26" ht="16.5" thickBot="1" x14ac:dyDescent="0.3">
      <c r="A18" s="75" t="str">
        <f>IF(NOT(ISBLANK(Attendance!A18)),Attendance!A18,"")</f>
        <v>Davis, Markus A</v>
      </c>
      <c r="B18" s="76">
        <f>IF(NOT(ISBLANK(Attendance!B18)),Attendance!B18,"")</f>
        <v>4772188</v>
      </c>
      <c r="C18" s="76" t="str">
        <f>IF(NOT(ISBLANK(Attendance!C18)),Attendance!C18,"")</f>
        <v>CAN     </v>
      </c>
      <c r="D18" s="77">
        <f>SUM(Attendance!Q18)</f>
        <v>0</v>
      </c>
      <c r="E18" s="172">
        <f>(COUNTIF(Attendance!F18:P18,2))</f>
        <v>0</v>
      </c>
      <c r="F18" s="85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9"/>
      <c r="S18" s="79"/>
      <c r="T18" s="79"/>
      <c r="U18" s="79"/>
      <c r="V18" s="86">
        <f t="shared" si="0"/>
        <v>100</v>
      </c>
      <c r="W18" s="171">
        <f>'Lab Attendance'!AQ18</f>
        <v>0</v>
      </c>
      <c r="X18" s="81">
        <f t="shared" si="1"/>
        <v>100</v>
      </c>
      <c r="Y18" s="82"/>
      <c r="Z18" s="87"/>
    </row>
    <row r="19" spans="1:26" ht="16.5" thickBot="1" x14ac:dyDescent="0.3">
      <c r="A19" s="75" t="str">
        <f>IF(NOT(ISBLANK(Attendance!A19)),Attendance!A19,"")</f>
        <v>Febres Rios, Paola J</v>
      </c>
      <c r="B19" s="76">
        <f>IF(NOT(ISBLANK(Attendance!B19)),Attendance!B19,"")</f>
        <v>4748064</v>
      </c>
      <c r="C19" s="76" t="str">
        <f>IF(NOT(ISBLANK(Attendance!C19)),Attendance!C19,"")</f>
        <v>CAN     </v>
      </c>
      <c r="D19" s="77">
        <f>SUM(Attendance!Q19)</f>
        <v>1</v>
      </c>
      <c r="E19" s="172">
        <f>(COUNTIF(Attendance!F19:P19,2))</f>
        <v>0</v>
      </c>
      <c r="F19" s="85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9"/>
      <c r="S19" s="79"/>
      <c r="T19" s="79"/>
      <c r="U19" s="79"/>
      <c r="V19" s="86">
        <f t="shared" si="0"/>
        <v>98</v>
      </c>
      <c r="W19" s="171">
        <f>'Lab Attendance'!AQ19</f>
        <v>0</v>
      </c>
      <c r="X19" s="81">
        <f t="shared" si="1"/>
        <v>98</v>
      </c>
      <c r="Y19" s="82"/>
      <c r="Z19" s="87"/>
    </row>
    <row r="20" spans="1:26" ht="16.5" thickBot="1" x14ac:dyDescent="0.3">
      <c r="A20" s="75" t="str">
        <f>IF(NOT(ISBLANK(Attendance!A20)),Attendance!A20,"")</f>
        <v>Goldman, Kevin J</v>
      </c>
      <c r="B20" s="76">
        <f>IF(NOT(ISBLANK(Attendance!B20)),Attendance!B20,"")</f>
        <v>4770625</v>
      </c>
      <c r="C20" s="76" t="str">
        <f>IF(NOT(ISBLANK(Attendance!C20)),Attendance!C20,"")</f>
        <v>GAR     </v>
      </c>
      <c r="D20" s="77">
        <f>SUM(Attendance!Q20)</f>
        <v>1</v>
      </c>
      <c r="E20" s="172">
        <f>(COUNTIF(Attendance!F20:P20,2))</f>
        <v>3</v>
      </c>
      <c r="F20" s="85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9"/>
      <c r="S20" s="79"/>
      <c r="T20" s="79"/>
      <c r="U20" s="79"/>
      <c r="V20" s="86">
        <f t="shared" si="0"/>
        <v>83</v>
      </c>
      <c r="W20" s="171">
        <f>'Lab Attendance'!AQ20</f>
        <v>0</v>
      </c>
      <c r="X20" s="81">
        <f t="shared" si="1"/>
        <v>83</v>
      </c>
      <c r="Y20" s="82"/>
      <c r="Z20" s="87"/>
    </row>
    <row r="21" spans="1:26" ht="16.5" thickBot="1" x14ac:dyDescent="0.3">
      <c r="A21" s="75" t="str">
        <f>IF(NOT(ISBLANK(Attendance!A21)),Attendance!A21,"")</f>
        <v>Grenga, Joseph </v>
      </c>
      <c r="B21" s="76">
        <f>IF(NOT(ISBLANK(Attendance!B21)),Attendance!B21,"")</f>
        <v>4756046</v>
      </c>
      <c r="C21" s="76" t="str">
        <f>IF(NOT(ISBLANK(Attendance!C21)),Attendance!C21,"")</f>
        <v>GAR     </v>
      </c>
      <c r="D21" s="77">
        <f>SUM(Attendance!Q21)</f>
        <v>0</v>
      </c>
      <c r="E21" s="172">
        <f>(COUNTIF(Attendance!F21:P21,2))</f>
        <v>0</v>
      </c>
      <c r="F21" s="85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9"/>
      <c r="S21" s="79"/>
      <c r="T21" s="79"/>
      <c r="U21" s="79"/>
      <c r="V21" s="86">
        <f t="shared" si="0"/>
        <v>100</v>
      </c>
      <c r="W21" s="171">
        <f>'Lab Attendance'!AQ21</f>
        <v>0</v>
      </c>
      <c r="X21" s="81">
        <f t="shared" si="1"/>
        <v>100</v>
      </c>
      <c r="Y21" s="82"/>
      <c r="Z21" s="87"/>
    </row>
    <row r="22" spans="1:26" ht="16.5" thickBot="1" x14ac:dyDescent="0.3">
      <c r="A22" s="75" t="str">
        <f>IF(NOT(ISBLANK(Attendance!A22)),Attendance!A22,"")</f>
        <v>Gutierrez, Luis </v>
      </c>
      <c r="B22" s="76">
        <f>IF(NOT(ISBLANK(Attendance!B22)),Attendance!B22,"")</f>
        <v>4756073</v>
      </c>
      <c r="C22" s="76" t="str">
        <f>IF(NOT(ISBLANK(Attendance!C22)),Attendance!C22,"")</f>
        <v>GAR     </v>
      </c>
      <c r="D22" s="77">
        <f>SUM(Attendance!Q22)</f>
        <v>0</v>
      </c>
      <c r="E22" s="172">
        <f>(COUNTIF(Attendance!F22:P22,2))</f>
        <v>0</v>
      </c>
      <c r="F22" s="85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9"/>
      <c r="S22" s="79"/>
      <c r="T22" s="79"/>
      <c r="U22" s="79"/>
      <c r="V22" s="86">
        <f t="shared" si="0"/>
        <v>100</v>
      </c>
      <c r="W22" s="171">
        <f>'Lab Attendance'!AQ22</f>
        <v>0</v>
      </c>
      <c r="X22" s="81">
        <f t="shared" si="1"/>
        <v>100</v>
      </c>
      <c r="Y22" s="82"/>
      <c r="Z22" s="87"/>
    </row>
    <row r="23" spans="1:26" ht="16.5" thickBot="1" x14ac:dyDescent="0.3">
      <c r="A23" s="75" t="str">
        <f>IF(NOT(ISBLANK(Attendance!A23)),Attendance!A23,"")</f>
        <v>Hall, Brody P</v>
      </c>
      <c r="B23" s="76">
        <f>IF(NOT(ISBLANK(Attendance!B23)),Attendance!B23,"")</f>
        <v>4774746</v>
      </c>
      <c r="C23" s="76" t="str">
        <f>IF(NOT(ISBLANK(Attendance!C23)),Attendance!C23,"")</f>
        <v>CAN     </v>
      </c>
      <c r="D23" s="77">
        <f>SUM(Attendance!Q23)</f>
        <v>1</v>
      </c>
      <c r="E23" s="172">
        <f>(COUNTIF(Attendance!F23:P23,2))</f>
        <v>0</v>
      </c>
      <c r="F23" s="85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9"/>
      <c r="S23" s="79"/>
      <c r="T23" s="79"/>
      <c r="U23" s="79"/>
      <c r="V23" s="86">
        <f t="shared" si="0"/>
        <v>98</v>
      </c>
      <c r="W23" s="171">
        <f>'Lab Attendance'!AQ23</f>
        <v>0</v>
      </c>
      <c r="X23" s="81">
        <f t="shared" si="1"/>
        <v>98</v>
      </c>
      <c r="Y23" s="82"/>
      <c r="Z23" s="87"/>
    </row>
    <row r="24" spans="1:26" ht="16.5" thickBot="1" x14ac:dyDescent="0.3">
      <c r="A24" s="75" t="str">
        <f>IF(NOT(ISBLANK(Attendance!A24)),Attendance!A24,"")</f>
        <v>Helms, Ross C</v>
      </c>
      <c r="B24" s="76">
        <f>IF(NOT(ISBLANK(Attendance!B24)),Attendance!B24,"")</f>
        <v>4745035</v>
      </c>
      <c r="C24" s="76" t="str">
        <f>IF(NOT(ISBLANK(Attendance!C24)),Attendance!C24,"")</f>
        <v>GAR     </v>
      </c>
      <c r="D24" s="77">
        <f>SUM(Attendance!Q24)</f>
        <v>0</v>
      </c>
      <c r="E24" s="172">
        <f>(COUNTIF(Attendance!F24:P24,2))</f>
        <v>0</v>
      </c>
      <c r="F24" s="85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9"/>
      <c r="S24" s="79"/>
      <c r="T24" s="79"/>
      <c r="U24" s="79"/>
      <c r="V24" s="86">
        <f t="shared" si="0"/>
        <v>100</v>
      </c>
      <c r="W24" s="171">
        <f>'Lab Attendance'!AQ24</f>
        <v>0</v>
      </c>
      <c r="X24" s="81">
        <f t="shared" si="1"/>
        <v>100</v>
      </c>
      <c r="Y24" s="82"/>
      <c r="Z24" s="87"/>
    </row>
    <row r="25" spans="1:26" ht="16.5" thickBot="1" x14ac:dyDescent="0.3">
      <c r="A25" s="75" t="str">
        <f>IF(NOT(ISBLANK(Attendance!A25)),Attendance!A25,"")</f>
        <v>Henry, Alexander E</v>
      </c>
      <c r="B25" s="76">
        <f>IF(NOT(ISBLANK(Attendance!B25)),Attendance!B25,"")</f>
        <v>4760182</v>
      </c>
      <c r="C25" s="76" t="str">
        <f>IF(NOT(ISBLANK(Attendance!C25)),Attendance!C25,"")</f>
        <v>GAR     </v>
      </c>
      <c r="D25" s="77">
        <f>SUM(Attendance!Q25)</f>
        <v>1</v>
      </c>
      <c r="E25" s="172">
        <f>(COUNTIF(Attendance!F25:P25,2))</f>
        <v>5</v>
      </c>
      <c r="F25" s="85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9"/>
      <c r="S25" s="79"/>
      <c r="T25" s="79"/>
      <c r="U25" s="79"/>
      <c r="V25" s="86">
        <f t="shared" si="0"/>
        <v>73</v>
      </c>
      <c r="W25" s="171">
        <f>'Lab Attendance'!AQ25</f>
        <v>15</v>
      </c>
      <c r="X25" s="81">
        <f t="shared" si="1"/>
        <v>58</v>
      </c>
      <c r="Y25" s="82"/>
      <c r="Z25" s="87"/>
    </row>
    <row r="26" spans="1:26" ht="16.5" thickBot="1" x14ac:dyDescent="0.3">
      <c r="A26" s="75" t="str">
        <f>IF(NOT(ISBLANK(Attendance!A26)),Attendance!A26,"")</f>
        <v>Herdy, Rebeca R [BEN]</v>
      </c>
      <c r="B26" s="76">
        <f>IF(NOT(ISBLANK(Attendance!B26)),Attendance!B26,"")</f>
        <v>4747720</v>
      </c>
      <c r="C26" s="76" t="str">
        <f>IF(NOT(ISBLANK(Attendance!C26)),Attendance!C26,"")</f>
        <v>GAR     </v>
      </c>
      <c r="D26" s="77">
        <f>SUM(Attendance!Q26)</f>
        <v>0</v>
      </c>
      <c r="E26" s="172">
        <f>(COUNTIF(Attendance!F26:P26,2))</f>
        <v>0</v>
      </c>
      <c r="F26" s="85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9"/>
      <c r="S26" s="79"/>
      <c r="T26" s="79"/>
      <c r="U26" s="79"/>
      <c r="V26" s="86">
        <f t="shared" si="0"/>
        <v>100</v>
      </c>
      <c r="W26" s="171">
        <f>'Lab Attendance'!AQ26</f>
        <v>0</v>
      </c>
      <c r="X26" s="81">
        <f t="shared" si="1"/>
        <v>100</v>
      </c>
      <c r="Y26" s="82"/>
      <c r="Z26" s="87"/>
    </row>
    <row r="27" spans="1:26" ht="16.5" thickBot="1" x14ac:dyDescent="0.3">
      <c r="A27" s="75" t="str">
        <f>IF(NOT(ISBLANK(Attendance!A28)),Attendance!A28,"")</f>
        <v>Hughes, David R</v>
      </c>
      <c r="B27" s="76">
        <f>IF(NOT(ISBLANK(Attendance!B28)),Attendance!B28,"")</f>
        <v>4750786</v>
      </c>
      <c r="C27" s="76" t="str">
        <f>IF(NOT(ISBLANK(Attendance!C28)),Attendance!C28,"")</f>
        <v>GAR     </v>
      </c>
      <c r="D27" s="77">
        <f>SUM(Attendance!Q28)</f>
        <v>0</v>
      </c>
      <c r="E27" s="172">
        <f>(COUNTIF(Attendance!F28:P28,2))</f>
        <v>0</v>
      </c>
      <c r="F27" s="85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9"/>
      <c r="S27" s="79"/>
      <c r="T27" s="79"/>
      <c r="U27" s="79"/>
      <c r="V27" s="86">
        <f t="shared" si="0"/>
        <v>100</v>
      </c>
      <c r="W27" s="171">
        <f>'Lab Attendance'!AQ27</f>
        <v>15</v>
      </c>
      <c r="X27" s="81">
        <f t="shared" si="1"/>
        <v>85</v>
      </c>
      <c r="Y27" s="82"/>
      <c r="Z27" s="87"/>
    </row>
    <row r="28" spans="1:26" ht="16.5" thickBot="1" x14ac:dyDescent="0.3">
      <c r="A28" s="75" t="str">
        <f>IF(NOT(ISBLANK(Attendance!A29)),Attendance!A29,"")</f>
        <v>Jaramillo, Jennifer </v>
      </c>
      <c r="B28" s="76">
        <f>IF(NOT(ISBLANK(Attendance!B29)),Attendance!B29,"")</f>
        <v>4782746</v>
      </c>
      <c r="C28" s="76" t="str">
        <f>IF(NOT(ISBLANK(Attendance!C29)),Attendance!C29,"")</f>
        <v>GAR     </v>
      </c>
      <c r="D28" s="77">
        <f>SUM(Attendance!Q29)</f>
        <v>0</v>
      </c>
      <c r="E28" s="172">
        <f>(COUNTIF(Attendance!F29:P29,2))</f>
        <v>0</v>
      </c>
      <c r="F28" s="85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9"/>
      <c r="S28" s="79"/>
      <c r="T28" s="79"/>
      <c r="U28" s="79"/>
      <c r="V28" s="86">
        <f t="shared" si="0"/>
        <v>100</v>
      </c>
      <c r="W28" s="171">
        <f>'Lab Attendance'!AQ28</f>
        <v>0</v>
      </c>
      <c r="X28" s="81">
        <f t="shared" si="1"/>
        <v>100</v>
      </c>
      <c r="Y28" s="82"/>
      <c r="Z28" s="87"/>
    </row>
    <row r="29" spans="1:26" ht="16.5" thickBot="1" x14ac:dyDescent="0.3">
      <c r="A29" s="75" t="str">
        <f>IF(NOT(ISBLANK(Attendance!A30)),Attendance!A30,"")</f>
        <v>Jenkins, Michael J</v>
      </c>
      <c r="B29" s="76">
        <f>IF(NOT(ISBLANK(Attendance!B30)),Attendance!B30,"")</f>
        <v>4771494</v>
      </c>
      <c r="C29" s="76" t="str">
        <f>IF(NOT(ISBLANK(Attendance!C30)),Attendance!C30,"")</f>
        <v>GAR     </v>
      </c>
      <c r="D29" s="77">
        <f>SUM(Attendance!Q30)</f>
        <v>0</v>
      </c>
      <c r="E29" s="172">
        <f>(COUNTIF(Attendance!F30:P30,2))</f>
        <v>0</v>
      </c>
      <c r="F29" s="85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9"/>
      <c r="S29" s="79"/>
      <c r="T29" s="79"/>
      <c r="U29" s="79"/>
      <c r="V29" s="86">
        <f t="shared" si="0"/>
        <v>100</v>
      </c>
      <c r="W29" s="171">
        <f>'Lab Attendance'!AQ29</f>
        <v>0</v>
      </c>
      <c r="X29" s="81">
        <f t="shared" si="1"/>
        <v>100</v>
      </c>
      <c r="Y29" s="82"/>
      <c r="Z29" s="87"/>
    </row>
    <row r="30" spans="1:26" ht="16.5" thickBot="1" x14ac:dyDescent="0.3">
      <c r="A30" s="75" t="str">
        <f>IF(NOT(ISBLANK(Attendance!A31)),Attendance!A31,"")</f>
        <v>Jones, Joshua P</v>
      </c>
      <c r="B30" s="76">
        <f>IF(NOT(ISBLANK(Attendance!B31)),Attendance!B31,"")</f>
        <v>4656478</v>
      </c>
      <c r="C30" s="76" t="str">
        <f>IF(NOT(ISBLANK(Attendance!C31)),Attendance!C31,"")</f>
        <v>CAN     </v>
      </c>
      <c r="D30" s="77">
        <f>SUM(Attendance!Q31)</f>
        <v>0</v>
      </c>
      <c r="E30" s="172">
        <f>(COUNTIF(Attendance!F31:P31,2))</f>
        <v>11</v>
      </c>
      <c r="F30" s="85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9"/>
      <c r="S30" s="79"/>
      <c r="T30" s="79"/>
      <c r="U30" s="79"/>
      <c r="V30" s="86">
        <f t="shared" si="0"/>
        <v>45</v>
      </c>
      <c r="W30" s="171">
        <f>'Lab Attendance'!AQ30</f>
        <v>0</v>
      </c>
      <c r="X30" s="81">
        <f t="shared" si="1"/>
        <v>45</v>
      </c>
      <c r="Y30" s="82"/>
      <c r="Z30" s="88"/>
    </row>
    <row r="31" spans="1:26" ht="16.5" thickBot="1" x14ac:dyDescent="0.3">
      <c r="A31" s="75" t="str">
        <f>IF(NOT(ISBLANK(Attendance!A32)),Attendance!A32,"")</f>
        <v>Juliano, Amanda A</v>
      </c>
      <c r="B31" s="76">
        <f>IF(NOT(ISBLANK(Attendance!B32)),Attendance!B32,"")</f>
        <v>4739471</v>
      </c>
      <c r="C31" s="76" t="str">
        <f>IF(NOT(ISBLANK(Attendance!C32)),Attendance!C32,"")</f>
        <v>CAN     </v>
      </c>
      <c r="D31" s="77">
        <f>SUM(Attendance!Q32)</f>
        <v>0</v>
      </c>
      <c r="E31" s="172">
        <f>(COUNTIF(Attendance!F32:P32,2))</f>
        <v>0</v>
      </c>
      <c r="F31" s="85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9"/>
      <c r="S31" s="79"/>
      <c r="T31" s="79"/>
      <c r="U31" s="79"/>
      <c r="V31" s="86">
        <f t="shared" si="0"/>
        <v>100</v>
      </c>
      <c r="W31" s="171">
        <f>'Lab Attendance'!AQ31</f>
        <v>165</v>
      </c>
      <c r="X31" s="81">
        <f t="shared" si="1"/>
        <v>-65</v>
      </c>
      <c r="Y31" s="82"/>
      <c r="Z31" s="88"/>
    </row>
    <row r="32" spans="1:26" ht="16.5" thickBot="1" x14ac:dyDescent="0.3">
      <c r="A32" s="75" t="str">
        <f>IF(NOT(ISBLANK(Attendance!A33)),Attendance!A33,"")</f>
        <v>Karadsheh, Rasheed M [JOEL]</v>
      </c>
      <c r="B32" s="76">
        <f>IF(NOT(ISBLANK(Attendance!B33)),Attendance!B33,"")</f>
        <v>4751232</v>
      </c>
      <c r="C32" s="76" t="str">
        <f>IF(NOT(ISBLANK(Attendance!C33)),Attendance!C33,"")</f>
        <v>CAN     </v>
      </c>
      <c r="D32" s="77">
        <f>SUM(Attendance!Q33)</f>
        <v>3</v>
      </c>
      <c r="E32" s="172">
        <f>(COUNTIF(Attendance!F33:P33,2))</f>
        <v>0</v>
      </c>
      <c r="F32" s="85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9"/>
      <c r="S32" s="79"/>
      <c r="T32" s="79"/>
      <c r="U32" s="79"/>
      <c r="V32" s="86">
        <f t="shared" si="0"/>
        <v>94</v>
      </c>
      <c r="W32" s="171">
        <f>'Lab Attendance'!AQ32</f>
        <v>0</v>
      </c>
      <c r="X32" s="81">
        <f t="shared" si="1"/>
        <v>94</v>
      </c>
      <c r="Y32" s="82"/>
      <c r="Z32" s="88"/>
    </row>
    <row r="33" spans="1:26" ht="16.5" thickBot="1" x14ac:dyDescent="0.3">
      <c r="A33" s="75" t="str">
        <f>IF(NOT(ISBLANK(Attendance!A34)),Attendance!A34,"")</f>
        <v>Khalil, Kristi L [NATE]</v>
      </c>
      <c r="B33" s="76">
        <f>IF(NOT(ISBLANK(Attendance!B34)),Attendance!B34,"")</f>
        <v>4740429</v>
      </c>
      <c r="C33" s="76" t="str">
        <f>IF(NOT(ISBLANK(Attendance!C34)),Attendance!C34,"")</f>
        <v>CAN     </v>
      </c>
      <c r="D33" s="77">
        <f>SUM(Attendance!Q34)</f>
        <v>1</v>
      </c>
      <c r="E33" s="172">
        <f>(COUNTIF(Attendance!F34:P34,2))</f>
        <v>0</v>
      </c>
      <c r="F33" s="85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9"/>
      <c r="S33" s="79"/>
      <c r="T33" s="79"/>
      <c r="U33" s="79"/>
      <c r="V33" s="86">
        <f t="shared" si="0"/>
        <v>98</v>
      </c>
      <c r="W33" s="171">
        <f>'Lab Attendance'!AQ33</f>
        <v>15</v>
      </c>
      <c r="X33" s="81">
        <f t="shared" si="1"/>
        <v>83</v>
      </c>
      <c r="Y33" s="82"/>
      <c r="Z33" s="88"/>
    </row>
    <row r="34" spans="1:26" ht="16.5" thickBot="1" x14ac:dyDescent="0.3">
      <c r="A34" s="75" t="str">
        <f>IF(NOT(ISBLANK(Attendance!A35)),Attendance!A35,"")</f>
        <v>Krumenacker, Raymond A</v>
      </c>
      <c r="B34" s="76">
        <f>IF(NOT(ISBLANK(Attendance!B35)),Attendance!B35,"")</f>
        <v>4746611</v>
      </c>
      <c r="C34" s="76" t="str">
        <f>IF(NOT(ISBLANK(Attendance!C35)),Attendance!C35,"")</f>
        <v>GAR     </v>
      </c>
      <c r="D34" s="77">
        <f>SUM(Attendance!Q35)</f>
        <v>0</v>
      </c>
      <c r="E34" s="172">
        <f>(COUNTIF(Attendance!F35:P35,2))</f>
        <v>0</v>
      </c>
      <c r="F34" s="85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9"/>
      <c r="S34" s="79"/>
      <c r="T34" s="79"/>
      <c r="U34" s="79"/>
      <c r="V34" s="86">
        <f t="shared" si="0"/>
        <v>100</v>
      </c>
      <c r="W34" s="171">
        <f>'Lab Attendance'!AQ34</f>
        <v>0</v>
      </c>
      <c r="X34" s="81">
        <f t="shared" si="1"/>
        <v>100</v>
      </c>
      <c r="Y34" s="82"/>
      <c r="Z34" s="88"/>
    </row>
    <row r="35" spans="1:26" ht="16.5" thickBot="1" x14ac:dyDescent="0.3">
      <c r="A35" s="75" t="str">
        <f>IF(NOT(ISBLANK(Attendance!A36)),Attendance!A36,"")</f>
        <v>Long, Angelina D</v>
      </c>
      <c r="B35" s="76">
        <f>IF(NOT(ISBLANK(Attendance!B36)),Attendance!B36,"")</f>
        <v>4758710</v>
      </c>
      <c r="C35" s="76" t="str">
        <f>IF(NOT(ISBLANK(Attendance!C36)),Attendance!C36,"")</f>
        <v>CAN     </v>
      </c>
      <c r="D35" s="77">
        <f>SUM(Attendance!Q36)</f>
        <v>1</v>
      </c>
      <c r="E35" s="172">
        <f>(COUNTIF(Attendance!F36:P36,2))</f>
        <v>0</v>
      </c>
      <c r="F35" s="85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9"/>
      <c r="S35" s="79"/>
      <c r="T35" s="79"/>
      <c r="U35" s="79"/>
      <c r="V35" s="86">
        <f t="shared" si="0"/>
        <v>98</v>
      </c>
      <c r="W35" s="171">
        <f>'Lab Attendance'!AQ35</f>
        <v>0</v>
      </c>
      <c r="X35" s="81">
        <f t="shared" si="1"/>
        <v>98</v>
      </c>
      <c r="Y35" s="82"/>
      <c r="Z35" s="88"/>
    </row>
    <row r="36" spans="1:26" ht="16.5" thickBot="1" x14ac:dyDescent="0.3">
      <c r="A36" s="75" t="str">
        <f>IF(NOT(ISBLANK(Attendance!A37)),Attendance!A37,"")</f>
        <v>LoRusso, Alexander C [ALEX]</v>
      </c>
      <c r="B36" s="76">
        <f>IF(NOT(ISBLANK(Attendance!B37)),Attendance!B37,"")</f>
        <v>4753878</v>
      </c>
      <c r="C36" s="76" t="str">
        <f>IF(NOT(ISBLANK(Attendance!C37)),Attendance!C37,"")</f>
        <v>CAN     </v>
      </c>
      <c r="D36" s="77">
        <f>SUM(Attendance!Q37)</f>
        <v>1</v>
      </c>
      <c r="E36" s="172">
        <f>(COUNTIF(Attendance!F37:P37,2))</f>
        <v>1</v>
      </c>
      <c r="F36" s="85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9"/>
      <c r="S36" s="79"/>
      <c r="T36" s="79"/>
      <c r="U36" s="79"/>
      <c r="V36" s="86">
        <f t="shared" si="0"/>
        <v>93</v>
      </c>
      <c r="W36" s="171">
        <f>'Lab Attendance'!AQ36</f>
        <v>0</v>
      </c>
      <c r="X36" s="81">
        <f t="shared" si="1"/>
        <v>93</v>
      </c>
      <c r="Y36" s="82"/>
      <c r="Z36" s="88"/>
    </row>
    <row r="37" spans="1:26" ht="16.5" thickBot="1" x14ac:dyDescent="0.3">
      <c r="A37" s="75" t="str">
        <f>IF(NOT(ISBLANK(Attendance!A38)),Attendance!A38,"")</f>
        <v>Luu, Hung V</v>
      </c>
      <c r="B37" s="76">
        <f>IF(NOT(ISBLANK(Attendance!B38)),Attendance!B38,"")</f>
        <v>4761365</v>
      </c>
      <c r="C37" s="76" t="str">
        <f>IF(NOT(ISBLANK(Attendance!C38)),Attendance!C38,"")</f>
        <v>GAR     </v>
      </c>
      <c r="D37" s="77">
        <f>SUM(Attendance!Q38)</f>
        <v>1</v>
      </c>
      <c r="E37" s="172">
        <f>(COUNTIF(Attendance!F38:P38,2))</f>
        <v>0</v>
      </c>
      <c r="F37" s="85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9"/>
      <c r="S37" s="79"/>
      <c r="T37" s="79"/>
      <c r="U37" s="79"/>
      <c r="V37" s="86">
        <f t="shared" si="0"/>
        <v>98</v>
      </c>
      <c r="W37" s="171">
        <f>'Lab Attendance'!AQ37</f>
        <v>0</v>
      </c>
      <c r="X37" s="81">
        <f t="shared" si="1"/>
        <v>98</v>
      </c>
      <c r="Y37" s="82"/>
      <c r="Z37" s="88"/>
    </row>
    <row r="38" spans="1:26" ht="16.5" thickBot="1" x14ac:dyDescent="0.3">
      <c r="A38" s="75" t="str">
        <f>IF(NOT(ISBLANK(Attendance!A39)),Attendance!A39,"")</f>
        <v>Mair, Julianna M</v>
      </c>
      <c r="B38" s="76">
        <f>IF(NOT(ISBLANK(Attendance!B39)),Attendance!B39,"")</f>
        <v>4740489</v>
      </c>
      <c r="C38" s="76" t="str">
        <f>IF(NOT(ISBLANK(Attendance!C39)),Attendance!C39,"")</f>
        <v>CAN     </v>
      </c>
      <c r="D38" s="77">
        <f>SUM(Attendance!Q39)</f>
        <v>0</v>
      </c>
      <c r="E38" s="172">
        <f>(COUNTIF(Attendance!F39:P39,2))</f>
        <v>1</v>
      </c>
      <c r="F38" s="85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9"/>
      <c r="S38" s="79"/>
      <c r="T38" s="79"/>
      <c r="U38" s="79"/>
      <c r="V38" s="86">
        <f t="shared" si="0"/>
        <v>95</v>
      </c>
      <c r="W38" s="171">
        <f>'Lab Attendance'!AQ38</f>
        <v>0</v>
      </c>
      <c r="X38" s="81">
        <f t="shared" si="1"/>
        <v>95</v>
      </c>
      <c r="Y38" s="82"/>
      <c r="Z38" s="88"/>
    </row>
    <row r="39" spans="1:26" ht="16.5" thickBot="1" x14ac:dyDescent="0.3">
      <c r="A39" s="75" t="str">
        <f>IF(NOT(ISBLANK(Attendance!A40)),Attendance!A40,"")</f>
        <v>Masterson, Kelsey R</v>
      </c>
      <c r="B39" s="76">
        <f>IF(NOT(ISBLANK(Attendance!B40)),Attendance!B40,"")</f>
        <v>4780349</v>
      </c>
      <c r="C39" s="76" t="str">
        <f>IF(NOT(ISBLANK(Attendance!C40)),Attendance!C40,"")</f>
        <v>CAN     </v>
      </c>
      <c r="D39" s="77">
        <f>SUM(Attendance!Q40)</f>
        <v>1</v>
      </c>
      <c r="E39" s="172">
        <f>(COUNTIF(Attendance!F40:P40,2))</f>
        <v>0</v>
      </c>
      <c r="F39" s="85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9"/>
      <c r="S39" s="79"/>
      <c r="T39" s="79"/>
      <c r="U39" s="79"/>
      <c r="V39" s="86">
        <f t="shared" si="0"/>
        <v>98</v>
      </c>
      <c r="W39" s="171">
        <f>'Lab Attendance'!AQ39</f>
        <v>10</v>
      </c>
      <c r="X39" s="81">
        <f t="shared" si="1"/>
        <v>88</v>
      </c>
      <c r="Y39" s="82"/>
      <c r="Z39" s="88"/>
    </row>
    <row r="40" spans="1:26" ht="16.5" thickBot="1" x14ac:dyDescent="0.3">
      <c r="A40" s="75" t="str">
        <f>IF(NOT(ISBLANK(Attendance!A41)),Attendance!A41,"")</f>
        <v>Mayer, Alexander I</v>
      </c>
      <c r="B40" s="76">
        <f>IF(NOT(ISBLANK(Attendance!B41)),Attendance!B41,"")</f>
        <v>4759154</v>
      </c>
      <c r="C40" s="76" t="str">
        <f>IF(NOT(ISBLANK(Attendance!C41)),Attendance!C41,"")</f>
        <v>GAR     </v>
      </c>
      <c r="D40" s="77">
        <f>SUM(Attendance!Q41)</f>
        <v>0</v>
      </c>
      <c r="E40" s="172">
        <f>(COUNTIF(Attendance!F41:P41,2))</f>
        <v>0</v>
      </c>
      <c r="F40" s="85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9"/>
      <c r="S40" s="79"/>
      <c r="T40" s="79"/>
      <c r="U40" s="79"/>
      <c r="V40" s="86">
        <f t="shared" si="0"/>
        <v>100</v>
      </c>
      <c r="W40" s="171">
        <f>'Lab Attendance'!AQ40</f>
        <v>10</v>
      </c>
      <c r="X40" s="81">
        <f t="shared" si="1"/>
        <v>90</v>
      </c>
      <c r="Y40" s="82"/>
      <c r="Z40" s="88"/>
    </row>
    <row r="41" spans="1:26" ht="16.5" thickBot="1" x14ac:dyDescent="0.3">
      <c r="A41" s="75" t="str">
        <f>IF(NOT(ISBLANK(Attendance!A42)),Attendance!A42,"")</f>
        <v>McFarland, Jason S</v>
      </c>
      <c r="B41" s="76">
        <f>IF(NOT(ISBLANK(Attendance!B42)),Attendance!B42,"")</f>
        <v>4747916</v>
      </c>
      <c r="C41" s="76" t="str">
        <f>IF(NOT(ISBLANK(Attendance!C42)),Attendance!C42,"")</f>
        <v>CAN     </v>
      </c>
      <c r="D41" s="77">
        <f>SUM(Attendance!Q42)</f>
        <v>0</v>
      </c>
      <c r="E41" s="172">
        <f>(COUNTIF(Attendance!F42:P42,2))</f>
        <v>0</v>
      </c>
      <c r="F41" s="85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9"/>
      <c r="S41" s="79"/>
      <c r="T41" s="79"/>
      <c r="U41" s="79"/>
      <c r="V41" s="86">
        <f t="shared" si="0"/>
        <v>100</v>
      </c>
      <c r="W41" s="171">
        <f>'Lab Attendance'!AQ41</f>
        <v>0</v>
      </c>
      <c r="X41" s="81">
        <f t="shared" si="1"/>
        <v>100</v>
      </c>
      <c r="Y41" s="82"/>
      <c r="Z41" s="88"/>
    </row>
    <row r="42" spans="1:26" ht="16.5" thickBot="1" x14ac:dyDescent="0.3">
      <c r="A42" s="75" t="str">
        <f>IF(NOT(ISBLANK(Attendance!A43)),Attendance!A43,"")</f>
        <v>Mendez, David M</v>
      </c>
      <c r="B42" s="76">
        <f>IF(NOT(ISBLANK(Attendance!B43)),Attendance!B43,"")</f>
        <v>4752127</v>
      </c>
      <c r="C42" s="76" t="str">
        <f>IF(NOT(ISBLANK(Attendance!C43)),Attendance!C43,"")</f>
        <v>GAR     </v>
      </c>
      <c r="D42" s="77">
        <f>SUM(Attendance!Q43)</f>
        <v>0</v>
      </c>
      <c r="E42" s="172">
        <f>(COUNTIF(Attendance!F43:P43,2))</f>
        <v>0</v>
      </c>
      <c r="F42" s="85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9"/>
      <c r="S42" s="79"/>
      <c r="T42" s="79"/>
      <c r="U42" s="79"/>
      <c r="V42" s="86">
        <f t="shared" si="0"/>
        <v>100</v>
      </c>
      <c r="W42" s="171">
        <f>'Lab Attendance'!AQ42</f>
        <v>0</v>
      </c>
      <c r="X42" s="81">
        <f t="shared" si="1"/>
        <v>100</v>
      </c>
      <c r="Y42" s="82"/>
      <c r="Z42" s="88"/>
    </row>
    <row r="43" spans="1:26" ht="16.5" thickBot="1" x14ac:dyDescent="0.3">
      <c r="A43" s="75" t="str">
        <f>IF(NOT(ISBLANK(Attendance!A44)),Attendance!A44,"")</f>
        <v>Merkel, Christopher L</v>
      </c>
      <c r="B43" s="76">
        <f>IF(NOT(ISBLANK(Attendance!B44)),Attendance!B44,"")</f>
        <v>4679748</v>
      </c>
      <c r="C43" s="76" t="str">
        <f>IF(NOT(ISBLANK(Attendance!C44)),Attendance!C44,"")</f>
        <v>GAR     </v>
      </c>
      <c r="D43" s="77">
        <f>SUM(Attendance!Q44)</f>
        <v>1</v>
      </c>
      <c r="E43" s="172">
        <f>(COUNTIF(Attendance!F44:P44,2))</f>
        <v>2</v>
      </c>
      <c r="F43" s="85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9"/>
      <c r="S43" s="79"/>
      <c r="T43" s="79"/>
      <c r="U43" s="79"/>
      <c r="V43" s="86">
        <f t="shared" si="0"/>
        <v>88</v>
      </c>
      <c r="W43" s="171">
        <f>'Lab Attendance'!AQ43</f>
        <v>0</v>
      </c>
      <c r="X43" s="81">
        <f t="shared" si="1"/>
        <v>88</v>
      </c>
      <c r="Y43" s="82"/>
      <c r="Z43" s="88"/>
    </row>
    <row r="44" spans="1:26" ht="16.5" thickBot="1" x14ac:dyDescent="0.3">
      <c r="A44" s="75" t="str">
        <f>IF(NOT(ISBLANK(Attendance!A45)),Attendance!A45,"")</f>
        <v>Mirabelli, Gerard L</v>
      </c>
      <c r="B44" s="76">
        <f>IF(NOT(ISBLANK(Attendance!B45)),Attendance!B45,"")</f>
        <v>4779364</v>
      </c>
      <c r="C44" s="76" t="str">
        <f>IF(NOT(ISBLANK(Attendance!C45)),Attendance!C45,"")</f>
        <v>GAR     </v>
      </c>
      <c r="D44" s="77">
        <f>SUM(Attendance!Q45)</f>
        <v>0</v>
      </c>
      <c r="E44" s="172">
        <f>(COUNTIF(Attendance!F45:P45,2))</f>
        <v>0</v>
      </c>
      <c r="F44" s="85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9"/>
      <c r="S44" s="79"/>
      <c r="T44" s="79"/>
      <c r="U44" s="79"/>
      <c r="V44" s="86">
        <f t="shared" si="0"/>
        <v>100</v>
      </c>
      <c r="W44" s="171">
        <f>'Lab Attendance'!AQ44</f>
        <v>0</v>
      </c>
      <c r="X44" s="81">
        <f t="shared" si="1"/>
        <v>100</v>
      </c>
      <c r="Y44" s="82"/>
      <c r="Z44" s="88"/>
    </row>
    <row r="45" spans="1:26" ht="16.5" thickBot="1" x14ac:dyDescent="0.3">
      <c r="A45" s="75" t="str">
        <f>IF(NOT(ISBLANK(Attendance!A46)),Attendance!A46,"")</f>
        <v>Nguyen, Thuy Lien [LEE]</v>
      </c>
      <c r="B45" s="76">
        <f>IF(NOT(ISBLANK(Attendance!B46)),Attendance!B46,"")</f>
        <v>4771383</v>
      </c>
      <c r="C45" s="76" t="str">
        <f>IF(NOT(ISBLANK(Attendance!C46)),Attendance!C46,"")</f>
        <v>GAR     </v>
      </c>
      <c r="D45" s="77">
        <f>SUM(Attendance!Q46)</f>
        <v>0</v>
      </c>
      <c r="E45" s="172">
        <f>(COUNTIF(Attendance!F46:P46,2))</f>
        <v>0</v>
      </c>
      <c r="F45" s="85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9"/>
      <c r="S45" s="79"/>
      <c r="T45" s="79"/>
      <c r="U45" s="79"/>
      <c r="V45" s="86">
        <f t="shared" si="0"/>
        <v>100</v>
      </c>
      <c r="W45" s="171">
        <f>'Lab Attendance'!AQ45</f>
        <v>0</v>
      </c>
      <c r="X45" s="81">
        <f t="shared" si="1"/>
        <v>100</v>
      </c>
      <c r="Y45" s="82"/>
      <c r="Z45" s="88"/>
    </row>
    <row r="46" spans="1:26" ht="16.5" thickBot="1" x14ac:dyDescent="0.3">
      <c r="A46" s="75" t="str">
        <f>IF(NOT(ISBLANK(Attendance!A47)),Attendance!A47,"")</f>
        <v>Pardo, Raul A</v>
      </c>
      <c r="B46" s="76">
        <f>IF(NOT(ISBLANK(Attendance!B47)),Attendance!B47,"")</f>
        <v>4751055</v>
      </c>
      <c r="C46" s="76" t="str">
        <f>IF(NOT(ISBLANK(Attendance!C47)),Attendance!C47,"")</f>
        <v>GAR     </v>
      </c>
      <c r="D46" s="77">
        <f>SUM(Attendance!Q47)</f>
        <v>0</v>
      </c>
      <c r="E46" s="172">
        <f>(COUNTIF(Attendance!F47:P47,2))</f>
        <v>0</v>
      </c>
      <c r="F46" s="85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9"/>
      <c r="S46" s="79"/>
      <c r="T46" s="79"/>
      <c r="U46" s="79"/>
      <c r="V46" s="86">
        <f t="shared" si="0"/>
        <v>100</v>
      </c>
      <c r="W46" s="171">
        <f>'Lab Attendance'!AQ46</f>
        <v>0</v>
      </c>
      <c r="X46" s="81">
        <f t="shared" si="1"/>
        <v>100</v>
      </c>
      <c r="Y46" s="82"/>
      <c r="Z46" s="88"/>
    </row>
    <row r="47" spans="1:26" ht="16.5" thickBot="1" x14ac:dyDescent="0.3">
      <c r="A47" s="75" t="str">
        <f>IF(NOT(ISBLANK(Attendance!A48)),Attendance!A48,"")</f>
        <v>Plowman, Kyler S</v>
      </c>
      <c r="B47" s="76">
        <f>IF(NOT(ISBLANK(Attendance!B48)),Attendance!B48,"")</f>
        <v>4740479</v>
      </c>
      <c r="C47" s="76" t="str">
        <f>IF(NOT(ISBLANK(Attendance!C48)),Attendance!C48,"")</f>
        <v>GAR     </v>
      </c>
      <c r="D47" s="77">
        <f>SUM(Attendance!Q48)</f>
        <v>0</v>
      </c>
      <c r="E47" s="172">
        <f>(COUNTIF(Attendance!F48:P48,2))</f>
        <v>1</v>
      </c>
      <c r="F47" s="85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9"/>
      <c r="S47" s="79"/>
      <c r="T47" s="79"/>
      <c r="U47" s="79"/>
      <c r="V47" s="86">
        <f t="shared" si="0"/>
        <v>95</v>
      </c>
      <c r="W47" s="171">
        <f>'Lab Attendance'!AQ47</f>
        <v>0</v>
      </c>
      <c r="X47" s="81">
        <f t="shared" si="1"/>
        <v>95</v>
      </c>
      <c r="Y47" s="82"/>
      <c r="Z47" s="88"/>
    </row>
    <row r="48" spans="1:26" ht="16.5" thickBot="1" x14ac:dyDescent="0.3">
      <c r="A48" s="75" t="str">
        <f>IF(NOT(ISBLANK(Attendance!A49)),Attendance!A49,"")</f>
        <v>Poe, Carson P</v>
      </c>
      <c r="B48" s="76">
        <f>IF(NOT(ISBLANK(Attendance!B49)),Attendance!B49,"")</f>
        <v>4765694</v>
      </c>
      <c r="C48" s="76" t="str">
        <f>IF(NOT(ISBLANK(Attendance!C49)),Attendance!C49,"")</f>
        <v>CAN     </v>
      </c>
      <c r="D48" s="77">
        <f>SUM(Attendance!Q49)</f>
        <v>0</v>
      </c>
      <c r="E48" s="172">
        <f>(COUNTIF(Attendance!F49:P49,2))</f>
        <v>1</v>
      </c>
      <c r="F48" s="85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9"/>
      <c r="S48" s="79"/>
      <c r="T48" s="79"/>
      <c r="U48" s="79"/>
      <c r="V48" s="86">
        <f t="shared" si="0"/>
        <v>95</v>
      </c>
      <c r="W48" s="171">
        <f>'Lab Attendance'!AQ48</f>
        <v>0</v>
      </c>
      <c r="X48" s="81">
        <f t="shared" si="1"/>
        <v>95</v>
      </c>
      <c r="Y48" s="82"/>
      <c r="Z48" s="88"/>
    </row>
    <row r="49" spans="1:26" ht="16.5" thickBot="1" x14ac:dyDescent="0.3">
      <c r="A49" s="75" t="str">
        <f>IF(NOT(ISBLANK(Attendance!A50)),Attendance!A50,"")</f>
        <v>Price, Melissa J</v>
      </c>
      <c r="B49" s="76">
        <f>IF(NOT(ISBLANK(Attendance!B50)),Attendance!B50,"")</f>
        <v>4759317</v>
      </c>
      <c r="C49" s="76" t="str">
        <f>IF(NOT(ISBLANK(Attendance!C50)),Attendance!C50,"")</f>
        <v>GAR     </v>
      </c>
      <c r="D49" s="77">
        <f>SUM(Attendance!Q50)</f>
        <v>0</v>
      </c>
      <c r="E49" s="172">
        <f>(COUNTIF(Attendance!F50:P50,2))</f>
        <v>1</v>
      </c>
      <c r="F49" s="85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9"/>
      <c r="S49" s="79"/>
      <c r="T49" s="79"/>
      <c r="U49" s="79"/>
      <c r="V49" s="86">
        <f t="shared" si="0"/>
        <v>95</v>
      </c>
      <c r="W49" s="171">
        <f>'Lab Attendance'!AQ49</f>
        <v>0</v>
      </c>
      <c r="X49" s="81">
        <f t="shared" si="1"/>
        <v>95</v>
      </c>
      <c r="Y49" s="82"/>
      <c r="Z49" s="88"/>
    </row>
    <row r="50" spans="1:26" ht="16.5" thickBot="1" x14ac:dyDescent="0.3">
      <c r="A50" s="75" t="str">
        <f>IF(NOT(ISBLANK(Attendance!A51)),Attendance!A51,"")</f>
        <v>Princewill, Precious C</v>
      </c>
      <c r="B50" s="76">
        <f>IF(NOT(ISBLANK(Attendance!B51)),Attendance!B51,"")</f>
        <v>4776635</v>
      </c>
      <c r="C50" s="76" t="str">
        <f>IF(NOT(ISBLANK(Attendance!C51)),Attendance!C51,"")</f>
        <v>GAR     </v>
      </c>
      <c r="D50" s="77">
        <f>SUM(Attendance!Q51)</f>
        <v>0</v>
      </c>
      <c r="E50" s="172">
        <f>(COUNTIF(Attendance!F51:P51,2))</f>
        <v>0</v>
      </c>
      <c r="F50" s="85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9"/>
      <c r="S50" s="79"/>
      <c r="T50" s="79"/>
      <c r="U50" s="79"/>
      <c r="V50" s="86">
        <f t="shared" si="0"/>
        <v>100</v>
      </c>
      <c r="W50" s="171">
        <f>'Lab Attendance'!AQ50</f>
        <v>15</v>
      </c>
      <c r="X50" s="81">
        <f t="shared" si="1"/>
        <v>85</v>
      </c>
      <c r="Y50" s="82"/>
      <c r="Z50" s="88"/>
    </row>
    <row r="51" spans="1:26" ht="16.5" thickBot="1" x14ac:dyDescent="0.3">
      <c r="A51" s="75" t="str">
        <f>IF(NOT(ISBLANK(Attendance!A52)),Attendance!A52,"")</f>
        <v>Qing, Yunci </v>
      </c>
      <c r="B51" s="76">
        <f>IF(NOT(ISBLANK(Attendance!B52)),Attendance!B52,"")</f>
        <v>4734058</v>
      </c>
      <c r="C51" s="76" t="str">
        <f>IF(NOT(ISBLANK(Attendance!C52)),Attendance!C52,"")</f>
        <v>CAN     </v>
      </c>
      <c r="D51" s="77">
        <f>SUM(Attendance!Q52)</f>
        <v>0</v>
      </c>
      <c r="E51" s="172">
        <f>(COUNTIF(Attendance!F52:P52,2))</f>
        <v>1</v>
      </c>
      <c r="F51" s="85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9"/>
      <c r="S51" s="79"/>
      <c r="T51" s="79"/>
      <c r="U51" s="79"/>
      <c r="V51" s="86">
        <f t="shared" si="0"/>
        <v>95</v>
      </c>
      <c r="W51" s="171">
        <f>'Lab Attendance'!AQ51</f>
        <v>0</v>
      </c>
      <c r="X51" s="81">
        <f t="shared" si="1"/>
        <v>95</v>
      </c>
      <c r="Y51" s="82"/>
      <c r="Z51" s="88"/>
    </row>
    <row r="52" spans="1:26" ht="16.5" thickBot="1" x14ac:dyDescent="0.3">
      <c r="A52" s="75" t="str">
        <f>IF(NOT(ISBLANK(Attendance!A53)),Attendance!A53,"")</f>
        <v>Quigley, Nicholas J</v>
      </c>
      <c r="B52" s="76">
        <f>IF(NOT(ISBLANK(Attendance!B53)),Attendance!B53,"")</f>
        <v>4759659</v>
      </c>
      <c r="C52" s="76" t="str">
        <f>IF(NOT(ISBLANK(Attendance!C53)),Attendance!C53,"")</f>
        <v>GAR     </v>
      </c>
      <c r="D52" s="77">
        <f>SUM(Attendance!Q53)</f>
        <v>1</v>
      </c>
      <c r="E52" s="172">
        <f>(COUNTIF(Attendance!F53:P53,2))</f>
        <v>0</v>
      </c>
      <c r="F52" s="85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9"/>
      <c r="S52" s="79"/>
      <c r="T52" s="79"/>
      <c r="U52" s="79"/>
      <c r="V52" s="86">
        <f t="shared" si="0"/>
        <v>98</v>
      </c>
      <c r="W52" s="171">
        <f>'Lab Attendance'!AQ52</f>
        <v>15</v>
      </c>
      <c r="X52" s="81">
        <f t="shared" si="1"/>
        <v>83</v>
      </c>
      <c r="Y52" s="82"/>
      <c r="Z52" s="88"/>
    </row>
    <row r="53" spans="1:26" ht="16.5" thickBot="1" x14ac:dyDescent="0.3">
      <c r="A53" s="75" t="str">
        <f>IF(NOT(ISBLANK(Attendance!A54)),Attendance!A54,"")</f>
        <v>Rahrig, Campbell S</v>
      </c>
      <c r="B53" s="76">
        <f>IF(NOT(ISBLANK(Attendance!B54)),Attendance!B54,"")</f>
        <v>4754118</v>
      </c>
      <c r="C53" s="76" t="str">
        <f>IF(NOT(ISBLANK(Attendance!C54)),Attendance!C54,"")</f>
        <v>CAN     </v>
      </c>
      <c r="D53" s="77">
        <f>SUM(Attendance!Q54)</f>
        <v>2</v>
      </c>
      <c r="E53" s="172">
        <f>(COUNTIF(Attendance!F54:P54,2))</f>
        <v>0</v>
      </c>
      <c r="F53" s="85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9"/>
      <c r="S53" s="79"/>
      <c r="T53" s="79"/>
      <c r="U53" s="79"/>
      <c r="V53" s="86">
        <f t="shared" si="0"/>
        <v>96</v>
      </c>
      <c r="W53" s="171">
        <f>'Lab Attendance'!AQ53</f>
        <v>10</v>
      </c>
      <c r="X53" s="81">
        <f t="shared" si="1"/>
        <v>86</v>
      </c>
      <c r="Y53" s="82"/>
      <c r="Z53" s="88"/>
    </row>
    <row r="54" spans="1:26" ht="16.5" thickBot="1" x14ac:dyDescent="0.3">
      <c r="A54" s="75" t="str">
        <f>IF(NOT(ISBLANK(Attendance!A55)),Attendance!A55,"")</f>
        <v>Ricapa Rodriguez, Serggi M</v>
      </c>
      <c r="B54" s="76">
        <f>IF(NOT(ISBLANK(Attendance!B55)),Attendance!B55,"")</f>
        <v>4771814</v>
      </c>
      <c r="C54" s="76" t="str">
        <f>IF(NOT(ISBLANK(Attendance!C55)),Attendance!C55,"")</f>
        <v>GAR     </v>
      </c>
      <c r="D54" s="77">
        <f>SUM(Attendance!Q55)</f>
        <v>0</v>
      </c>
      <c r="E54" s="172">
        <f>(COUNTIF(Attendance!F55:P55,2))</f>
        <v>0</v>
      </c>
      <c r="F54" s="85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9"/>
      <c r="S54" s="79"/>
      <c r="T54" s="79"/>
      <c r="U54" s="79"/>
      <c r="V54" s="86">
        <f t="shared" si="0"/>
        <v>100</v>
      </c>
      <c r="W54" s="171">
        <f>'Lab Attendance'!AQ54</f>
        <v>0</v>
      </c>
      <c r="X54" s="81">
        <f t="shared" si="1"/>
        <v>100</v>
      </c>
      <c r="Y54" s="82"/>
      <c r="Z54" s="88"/>
    </row>
    <row r="55" spans="1:26" ht="16.5" thickBot="1" x14ac:dyDescent="0.3">
      <c r="A55" s="75" t="str">
        <f>IF(NOT(ISBLANK(Attendance!A56)),Attendance!A56,"")</f>
        <v>Rivera Roman, Jelsyn J</v>
      </c>
      <c r="B55" s="76">
        <f>IF(NOT(ISBLANK(Attendance!B56)),Attendance!B56,"")</f>
        <v>4766207</v>
      </c>
      <c r="C55" s="76" t="str">
        <f>IF(NOT(ISBLANK(Attendance!C56)),Attendance!C56,"")</f>
        <v>CAN     </v>
      </c>
      <c r="D55" s="77">
        <f>SUM(Attendance!Q56)</f>
        <v>0</v>
      </c>
      <c r="E55" s="172">
        <f>(COUNTIF(Attendance!F56:P56,2))</f>
        <v>2</v>
      </c>
      <c r="F55" s="85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9"/>
      <c r="S55" s="79"/>
      <c r="T55" s="79"/>
      <c r="U55" s="79"/>
      <c r="V55" s="86">
        <f t="shared" si="0"/>
        <v>90</v>
      </c>
      <c r="W55" s="171">
        <f>'Lab Attendance'!AQ55</f>
        <v>0</v>
      </c>
      <c r="X55" s="81">
        <f t="shared" si="1"/>
        <v>90</v>
      </c>
      <c r="Y55" s="82"/>
      <c r="Z55" s="88"/>
    </row>
    <row r="56" spans="1:26" ht="16.5" thickBot="1" x14ac:dyDescent="0.3">
      <c r="A56" s="75" t="str">
        <f>IF(NOT(ISBLANK(Attendance!A57)),Attendance!A57,"")</f>
        <v>Rosato, Nicholas P</v>
      </c>
      <c r="B56" s="76">
        <f>IF(NOT(ISBLANK(Attendance!B57)),Attendance!B57,"")</f>
        <v>4787670</v>
      </c>
      <c r="C56" s="76" t="str">
        <f>IF(NOT(ISBLANK(Attendance!C57)),Attendance!C57,"")</f>
        <v>CAN     </v>
      </c>
      <c r="D56" s="77">
        <f>SUM(Attendance!Q57)</f>
        <v>0</v>
      </c>
      <c r="E56" s="172">
        <f>(COUNTIF(Attendance!F57:P57,2))</f>
        <v>0</v>
      </c>
      <c r="F56" s="85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9"/>
      <c r="S56" s="79"/>
      <c r="T56" s="79"/>
      <c r="U56" s="79"/>
      <c r="V56" s="86">
        <f t="shared" si="0"/>
        <v>100</v>
      </c>
      <c r="W56" s="171">
        <f>'Lab Attendance'!AQ56</f>
        <v>0</v>
      </c>
      <c r="X56" s="81">
        <f t="shared" si="1"/>
        <v>100</v>
      </c>
      <c r="Y56" s="82"/>
      <c r="Z56" s="88"/>
    </row>
    <row r="57" spans="1:26" ht="16.5" thickBot="1" x14ac:dyDescent="0.3">
      <c r="A57" s="75" t="str">
        <f>IF(NOT(ISBLANK(Attendance!A58)),Attendance!A58,"")</f>
        <v>Shell, James C</v>
      </c>
      <c r="B57" s="76">
        <f>IF(NOT(ISBLANK(Attendance!B58)),Attendance!B58,"")</f>
        <v>4747542</v>
      </c>
      <c r="C57" s="76" t="str">
        <f>IF(NOT(ISBLANK(Attendance!C58)),Attendance!C58,"")</f>
        <v>GAR     </v>
      </c>
      <c r="D57" s="77">
        <f>SUM(Attendance!Q58)</f>
        <v>0</v>
      </c>
      <c r="E57" s="172">
        <f>(COUNTIF(Attendance!F58:P58,2))</f>
        <v>0</v>
      </c>
      <c r="F57" s="85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9"/>
      <c r="S57" s="79"/>
      <c r="T57" s="79"/>
      <c r="U57" s="79"/>
      <c r="V57" s="86">
        <f t="shared" si="0"/>
        <v>100</v>
      </c>
      <c r="W57" s="171">
        <f>'Lab Attendance'!AQ57</f>
        <v>0</v>
      </c>
      <c r="X57" s="81">
        <f t="shared" si="1"/>
        <v>100</v>
      </c>
      <c r="Y57" s="82"/>
      <c r="Z57" s="88"/>
    </row>
    <row r="58" spans="1:26" ht="16.5" thickBot="1" x14ac:dyDescent="0.3">
      <c r="A58" s="75" t="str">
        <f>IF(NOT(ISBLANK(Attendance!A59)),Attendance!A59,"")</f>
        <v>Smith, Dylan </v>
      </c>
      <c r="B58" s="76">
        <f>IF(NOT(ISBLANK(Attendance!B59)),Attendance!B59,"")</f>
        <v>4754194</v>
      </c>
      <c r="C58" s="76" t="str">
        <f>IF(NOT(ISBLANK(Attendance!C59)),Attendance!C59,"")</f>
        <v>GAR     </v>
      </c>
      <c r="D58" s="77">
        <f>SUM(Attendance!Q59)</f>
        <v>0</v>
      </c>
      <c r="E58" s="172">
        <f>(COUNTIF(Attendance!F59:P59,2))</f>
        <v>10</v>
      </c>
      <c r="F58" s="85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9"/>
      <c r="S58" s="79"/>
      <c r="T58" s="79"/>
      <c r="U58" s="79"/>
      <c r="V58" s="86">
        <f t="shared" si="0"/>
        <v>50</v>
      </c>
      <c r="W58" s="171">
        <f>'Lab Attendance'!AQ58</f>
        <v>0</v>
      </c>
      <c r="X58" s="81">
        <f t="shared" si="1"/>
        <v>50</v>
      </c>
      <c r="Y58" s="82"/>
      <c r="Z58" s="88"/>
    </row>
    <row r="59" spans="1:26" ht="16.5" thickBot="1" x14ac:dyDescent="0.3">
      <c r="A59" s="75" t="str">
        <f>IF(NOT(ISBLANK(Attendance!A60)),Attendance!A60,"")</f>
        <v>Strong-Moore, James L</v>
      </c>
      <c r="B59" s="76">
        <f>IF(NOT(ISBLANK(Attendance!B60)),Attendance!B60,"")</f>
        <v>4745321</v>
      </c>
      <c r="C59" s="76" t="str">
        <f>IF(NOT(ISBLANK(Attendance!C60)),Attendance!C60,"")</f>
        <v>GAR     </v>
      </c>
      <c r="D59" s="77">
        <f>SUM(Attendance!Q60)</f>
        <v>0</v>
      </c>
      <c r="E59" s="172">
        <f>(COUNTIF(Attendance!F60:P60,2))</f>
        <v>0</v>
      </c>
      <c r="F59" s="85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9"/>
      <c r="S59" s="79"/>
      <c r="T59" s="79"/>
      <c r="U59" s="79"/>
      <c r="V59" s="86">
        <f t="shared" si="0"/>
        <v>100</v>
      </c>
      <c r="W59" s="171">
        <f>'Lab Attendance'!AQ59</f>
        <v>165</v>
      </c>
      <c r="X59" s="81">
        <f t="shared" si="1"/>
        <v>-65</v>
      </c>
      <c r="Y59" s="82"/>
      <c r="Z59" s="88"/>
    </row>
    <row r="60" spans="1:26" ht="16.5" thickBot="1" x14ac:dyDescent="0.3">
      <c r="A60" s="75" t="str">
        <f>IF(NOT(ISBLANK(Attendance!A61)),Attendance!A61,"")</f>
        <v>Tan, Brian </v>
      </c>
      <c r="B60" s="76">
        <f>IF(NOT(ISBLANK(Attendance!B61)),Attendance!B61,"")</f>
        <v>4760150</v>
      </c>
      <c r="C60" s="76" t="str">
        <f>IF(NOT(ISBLANK(Attendance!C61)),Attendance!C61,"")</f>
        <v>GAR     </v>
      </c>
      <c r="D60" s="77">
        <f>SUM(Attendance!Q61)</f>
        <v>0</v>
      </c>
      <c r="E60" s="172">
        <f>(COUNTIF(Attendance!F61:P61,2))</f>
        <v>0</v>
      </c>
      <c r="F60" s="85"/>
      <c r="G60" s="78"/>
      <c r="H60" s="78"/>
      <c r="I60" s="78"/>
      <c r="J60" s="78"/>
      <c r="K60" s="78"/>
      <c r="L60" s="78"/>
      <c r="M60" s="78"/>
      <c r="N60" s="78"/>
      <c r="O60" s="78"/>
      <c r="P60" s="78"/>
      <c r="Q60" s="78"/>
      <c r="R60" s="79"/>
      <c r="S60" s="79"/>
      <c r="T60" s="79"/>
      <c r="U60" s="79"/>
      <c r="V60" s="86">
        <f t="shared" si="0"/>
        <v>100</v>
      </c>
      <c r="W60" s="171">
        <f>'Lab Attendance'!AQ60</f>
        <v>0</v>
      </c>
      <c r="X60" s="81">
        <f t="shared" si="1"/>
        <v>100</v>
      </c>
      <c r="Y60" s="82"/>
      <c r="Z60" s="88"/>
    </row>
    <row r="61" spans="1:26" ht="17" thickBot="1" x14ac:dyDescent="0.25">
      <c r="A61" s="75" t="str">
        <f>IF(NOT(ISBLANK(Attendance!A62)),Attendance!A62,"")</f>
        <v>Thomas, Gabrielle C</v>
      </c>
      <c r="B61" s="76">
        <f>IF(NOT(ISBLANK(Attendance!B62)),Attendance!B62,"")</f>
        <v>4740591</v>
      </c>
      <c r="C61" s="76" t="str">
        <f>IF(NOT(ISBLANK(Attendance!C62)),Attendance!C62,"")</f>
        <v>CAN     </v>
      </c>
      <c r="D61" s="77">
        <f>SUM(Attendance!Q62)</f>
        <v>0</v>
      </c>
      <c r="E61" s="172">
        <f>(COUNTIF(Attendance!F62:P62,2))</f>
        <v>1</v>
      </c>
      <c r="F61" s="85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9"/>
      <c r="S61" s="79"/>
      <c r="T61" s="79"/>
      <c r="U61" s="79"/>
      <c r="V61" s="86">
        <f t="shared" si="0"/>
        <v>95</v>
      </c>
      <c r="W61" s="171">
        <f>'Lab Attendance'!AQ61</f>
        <v>0</v>
      </c>
      <c r="X61" s="81">
        <f t="shared" si="1"/>
        <v>95</v>
      </c>
      <c r="Y61" s="82"/>
      <c r="Z61" s="88"/>
    </row>
    <row r="62" spans="1:26" ht="17" thickBot="1" x14ac:dyDescent="0.25">
      <c r="A62" s="75" t="str">
        <f>IF(NOT(ISBLANK(Attendance!A63)),Attendance!A63,"")</f>
        <v>Torres, Guillermo A</v>
      </c>
      <c r="B62" s="76">
        <f>IF(NOT(ISBLANK(Attendance!B63)),Attendance!B63,"")</f>
        <v>4750695</v>
      </c>
      <c r="C62" s="76" t="str">
        <f>IF(NOT(ISBLANK(Attendance!C63)),Attendance!C63,"")</f>
        <v>GAR     </v>
      </c>
      <c r="D62" s="77">
        <f>SUM(Attendance!Q63)</f>
        <v>0</v>
      </c>
      <c r="E62" s="172">
        <f>(COUNTIF(Attendance!F63:P63,2))</f>
        <v>11</v>
      </c>
      <c r="F62" s="85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9"/>
      <c r="S62" s="79"/>
      <c r="T62" s="79"/>
      <c r="U62" s="79"/>
      <c r="V62" s="86">
        <f t="shared" si="0"/>
        <v>45</v>
      </c>
      <c r="W62" s="171">
        <f>'Lab Attendance'!AQ62</f>
        <v>15</v>
      </c>
      <c r="X62" s="81">
        <f t="shared" si="1"/>
        <v>30</v>
      </c>
      <c r="Y62" s="82"/>
      <c r="Z62" s="88"/>
    </row>
    <row r="63" spans="1:26" ht="17" thickBot="1" x14ac:dyDescent="0.25">
      <c r="A63" s="75" t="str">
        <f>IF(NOT(ISBLANK(Attendance!A64)),Attendance!A64,"")</f>
        <v>VanBuren, Mariah S</v>
      </c>
      <c r="B63" s="76">
        <f>IF(NOT(ISBLANK(Attendance!B64)),Attendance!B64,"")</f>
        <v>4717779</v>
      </c>
      <c r="C63" s="76" t="str">
        <f>IF(NOT(ISBLANK(Attendance!C64)),Attendance!C64,"")</f>
        <v>GAR     </v>
      </c>
      <c r="D63" s="77">
        <f>SUM(Attendance!Q64)</f>
        <v>0</v>
      </c>
      <c r="E63" s="172">
        <f>(COUNTIF(Attendance!F64:P64,2))</f>
        <v>7</v>
      </c>
      <c r="F63" s="85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9"/>
      <c r="S63" s="79"/>
      <c r="T63" s="79"/>
      <c r="U63" s="79"/>
      <c r="V63" s="86">
        <f t="shared" si="0"/>
        <v>65</v>
      </c>
      <c r="W63" s="171">
        <f>'Lab Attendance'!AQ63</f>
        <v>165</v>
      </c>
      <c r="X63" s="81">
        <f t="shared" si="1"/>
        <v>-100</v>
      </c>
      <c r="Y63" s="82"/>
      <c r="Z63" s="88"/>
    </row>
    <row r="64" spans="1:26" ht="17" thickBot="1" x14ac:dyDescent="0.25">
      <c r="A64" s="75" t="str">
        <f>IF(NOT(ISBLANK(Attendance!A65)),Attendance!A65,"")</f>
        <v>Williams, Richard A [TONY]</v>
      </c>
      <c r="B64" s="76">
        <f>IF(NOT(ISBLANK(Attendance!B65)),Attendance!B65,"")</f>
        <v>4747518</v>
      </c>
      <c r="C64" s="76" t="str">
        <f>IF(NOT(ISBLANK(Attendance!C65)),Attendance!C65,"")</f>
        <v>CAN     </v>
      </c>
      <c r="D64" s="77">
        <f>SUM(Attendance!Q65)</f>
        <v>0</v>
      </c>
      <c r="E64" s="172">
        <f>(COUNTIF(Attendance!F65:P65,2))</f>
        <v>0</v>
      </c>
      <c r="F64" s="85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9"/>
      <c r="S64" s="79"/>
      <c r="T64" s="79"/>
      <c r="U64" s="79"/>
      <c r="V64" s="86">
        <f t="shared" si="0"/>
        <v>100</v>
      </c>
      <c r="W64" s="171">
        <f>'Lab Attendance'!AQ64</f>
        <v>30</v>
      </c>
      <c r="X64" s="81">
        <f t="shared" si="1"/>
        <v>70</v>
      </c>
      <c r="Y64" s="82"/>
      <c r="Z64" s="88"/>
    </row>
    <row r="65" spans="1:26" ht="17" thickBot="1" x14ac:dyDescent="0.25">
      <c r="A65" s="75" t="str">
        <f>IF(NOT(ISBLANK(Attendance!A66)),Attendance!A66,"")</f>
        <v>Wilson, Samantha G [SAM]</v>
      </c>
      <c r="B65" s="76">
        <f>IF(NOT(ISBLANK(Attendance!B66)),Attendance!B66,"")</f>
        <v>4726336</v>
      </c>
      <c r="C65" s="76" t="str">
        <f>IF(NOT(ISBLANK(Attendance!C66)),Attendance!C66,"")</f>
        <v>CAN     </v>
      </c>
      <c r="D65" s="77">
        <f>SUM(Attendance!Q66)</f>
        <v>0</v>
      </c>
      <c r="E65" s="172">
        <f>(COUNTIF(Attendance!F66:P66,2))</f>
        <v>0</v>
      </c>
      <c r="F65" s="85"/>
      <c r="G65" s="78"/>
      <c r="H65" s="78"/>
      <c r="I65" s="78"/>
      <c r="J65" s="78"/>
      <c r="K65" s="78"/>
      <c r="L65" s="78"/>
      <c r="M65" s="78"/>
      <c r="N65" s="78"/>
      <c r="O65" s="78"/>
      <c r="P65" s="78"/>
      <c r="Q65" s="78"/>
      <c r="R65" s="79"/>
      <c r="S65" s="79"/>
      <c r="T65" s="79"/>
      <c r="U65" s="79"/>
      <c r="V65" s="86">
        <f t="shared" si="0"/>
        <v>100</v>
      </c>
      <c r="W65" s="171">
        <f>'Lab Attendance'!AQ65</f>
        <v>0</v>
      </c>
      <c r="X65" s="81">
        <f t="shared" si="1"/>
        <v>100</v>
      </c>
      <c r="Y65" s="82"/>
      <c r="Z65" s="88"/>
    </row>
    <row r="66" spans="1:26" ht="17" thickBot="1" x14ac:dyDescent="0.25">
      <c r="A66" s="75" t="str">
        <f>IF(NOT(ISBLANK(Attendance!A67)),Attendance!A67,"")</f>
        <v>Yarnot, Zachary Q</v>
      </c>
      <c r="B66" s="76">
        <f>IF(NOT(ISBLANK(Attendance!B67)),Attendance!B67,"")</f>
        <v>4758244</v>
      </c>
      <c r="C66" s="76" t="str">
        <f>IF(NOT(ISBLANK(Attendance!C67)),Attendance!C67,"")</f>
        <v>CAN     </v>
      </c>
      <c r="D66" s="77">
        <f>SUM(Attendance!Q67)</f>
        <v>0</v>
      </c>
      <c r="E66" s="172">
        <f>(COUNTIF(Attendance!F67:P67,2))</f>
        <v>0</v>
      </c>
      <c r="F66" s="85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9"/>
      <c r="S66" s="79"/>
      <c r="T66" s="79"/>
      <c r="U66" s="79"/>
      <c r="V66" s="86">
        <f t="shared" si="0"/>
        <v>100</v>
      </c>
      <c r="W66" s="171">
        <f>'Lab Attendance'!AQ66</f>
        <v>0</v>
      </c>
      <c r="X66" s="81">
        <f t="shared" si="1"/>
        <v>100</v>
      </c>
      <c r="Y66" s="82"/>
      <c r="Z66" s="88"/>
    </row>
    <row r="67" spans="1:26" ht="17" thickBot="1" x14ac:dyDescent="0.25">
      <c r="A67" s="75" t="str">
        <f>IF(NOT(ISBLANK(Attendance!A68)),Attendance!A68,"")</f>
        <v>Zhang, Fan </v>
      </c>
      <c r="B67" s="76">
        <f>IF(NOT(ISBLANK(Attendance!B68)),Attendance!B68,"")</f>
        <v>4630355</v>
      </c>
      <c r="C67" s="76" t="str">
        <f>IF(NOT(ISBLANK(Attendance!C68)),Attendance!C68,"")</f>
        <v>CAN     </v>
      </c>
      <c r="D67" s="77">
        <f>SUM(Attendance!Q68)</f>
        <v>1</v>
      </c>
      <c r="E67" s="172">
        <f>(COUNTIF(Attendance!F68:P68,2))</f>
        <v>1</v>
      </c>
      <c r="F67" s="85"/>
      <c r="G67" s="78"/>
      <c r="H67" s="78"/>
      <c r="I67" s="78"/>
      <c r="J67" s="78"/>
      <c r="K67" s="78"/>
      <c r="L67" s="78"/>
      <c r="M67" s="78"/>
      <c r="N67" s="78"/>
      <c r="O67" s="78"/>
      <c r="P67" s="78"/>
      <c r="Q67" s="78"/>
      <c r="R67" s="79"/>
      <c r="S67" s="79"/>
      <c r="T67" s="79"/>
      <c r="U67" s="79"/>
      <c r="V67" s="86">
        <f t="shared" si="0"/>
        <v>93</v>
      </c>
      <c r="W67" s="171">
        <f>'Lab Attendance'!AQ67</f>
        <v>0</v>
      </c>
      <c r="X67" s="81">
        <f t="shared" si="1"/>
        <v>93</v>
      </c>
      <c r="Y67" s="82"/>
      <c r="Z67" s="88"/>
    </row>
    <row r="68" spans="1:26" ht="17" thickBot="1" x14ac:dyDescent="0.25">
      <c r="A68" s="75" t="str">
        <f>IF(NOT(ISBLANK(Attendance!A69)),Attendance!A69,"")</f>
        <v/>
      </c>
      <c r="B68" s="76" t="str">
        <f>IF(NOT(ISBLANK(Attendance!B69)),Attendance!B69,"")</f>
        <v/>
      </c>
      <c r="C68" s="76" t="str">
        <f>IF(NOT(ISBLANK(Attendance!C69)),Attendance!C69,"")</f>
        <v/>
      </c>
      <c r="D68" s="77">
        <f>SUM(Attendance!Q69)</f>
        <v>0</v>
      </c>
      <c r="E68" s="172">
        <f>(COUNTIF(Attendance!F69:P69,2))</f>
        <v>0</v>
      </c>
      <c r="F68" s="85"/>
      <c r="G68" s="78"/>
      <c r="H68" s="78"/>
      <c r="I68" s="78"/>
      <c r="J68" s="78"/>
      <c r="K68" s="78"/>
      <c r="L68" s="78"/>
      <c r="M68" s="78"/>
      <c r="N68" s="78"/>
      <c r="O68" s="78"/>
      <c r="P68" s="78"/>
      <c r="Q68" s="78"/>
      <c r="R68" s="79"/>
      <c r="S68" s="79"/>
      <c r="T68" s="79"/>
      <c r="U68" s="79"/>
      <c r="V68" s="86">
        <f t="shared" si="0"/>
        <v>100</v>
      </c>
      <c r="W68" s="171">
        <f>'Lab Attendance'!AQ68</f>
        <v>15</v>
      </c>
      <c r="X68" s="81">
        <f t="shared" si="1"/>
        <v>85</v>
      </c>
      <c r="Y68" s="82"/>
      <c r="Z68" s="88"/>
    </row>
    <row r="69" spans="1:26" ht="17" thickBot="1" x14ac:dyDescent="0.25">
      <c r="A69" s="75" t="str">
        <f>IF(NOT(ISBLANK(Attendance!A70)),Attendance!A70,"")</f>
        <v/>
      </c>
      <c r="B69" s="76" t="str">
        <f>IF(NOT(ISBLANK(Attendance!B70)),Attendance!B70,"")</f>
        <v/>
      </c>
      <c r="C69" s="76" t="str">
        <f>IF(NOT(ISBLANK(Attendance!C70)),Attendance!C70,"")</f>
        <v/>
      </c>
      <c r="D69" s="77">
        <f>SUM(Attendance!Q70)</f>
        <v>0</v>
      </c>
      <c r="E69" s="172">
        <f>(COUNTIF(Attendance!F70:P70,2))</f>
        <v>0</v>
      </c>
      <c r="F69" s="85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9"/>
      <c r="S69" s="79"/>
      <c r="T69" s="79"/>
      <c r="U69" s="79"/>
      <c r="V69" s="86">
        <f t="shared" si="0"/>
        <v>100</v>
      </c>
      <c r="W69" s="171">
        <f>'Lab Attendance'!AQ69</f>
        <v>0</v>
      </c>
      <c r="X69" s="81">
        <f t="shared" si="1"/>
        <v>100</v>
      </c>
      <c r="Y69" s="82"/>
      <c r="Z69" s="88"/>
    </row>
    <row r="70" spans="1:26" ht="17" thickBot="1" x14ac:dyDescent="0.25">
      <c r="A70" s="75" t="str">
        <f>IF(NOT(ISBLANK(Attendance!A71)),Attendance!A71,"")</f>
        <v/>
      </c>
      <c r="B70" s="76" t="str">
        <f>IF(NOT(ISBLANK(Attendance!B71)),Attendance!B71,"")</f>
        <v/>
      </c>
      <c r="C70" s="76" t="str">
        <f>IF(NOT(ISBLANK(Attendance!C71)),Attendance!C71,"")</f>
        <v/>
      </c>
      <c r="D70" s="77">
        <f>SUM(Attendance!Q71)</f>
        <v>0</v>
      </c>
      <c r="E70" s="172">
        <f>(COUNTIF(Attendance!F71:P71,2))</f>
        <v>0</v>
      </c>
      <c r="F70" s="85"/>
      <c r="G70" s="78"/>
      <c r="H70" s="78"/>
      <c r="I70" s="78"/>
      <c r="J70" s="78"/>
      <c r="K70" s="78"/>
      <c r="L70" s="78"/>
      <c r="M70" s="78"/>
      <c r="N70" s="78"/>
      <c r="O70" s="78"/>
      <c r="P70" s="78"/>
      <c r="Q70" s="78"/>
      <c r="R70" s="79"/>
      <c r="S70" s="79"/>
      <c r="T70" s="79"/>
      <c r="U70" s="79"/>
      <c r="V70" s="86">
        <f t="shared" ref="V70:V133" si="2">100-(D70*$D$3)-(E70*$E$3)-(F70*$F$3)-(G70*$G$3)-(H70*$H$3)-(I70*$I$3)-(J70*$J$3)-(K70*$K$3)-(L70*$L$3)-(M70*$M$3)-(N70*$N$3)-(O70*$O$3)-(P70*$P$3)-(Q70*$Q$3)-(R70*$R$3)-(S70*$S$3)-(T70*$T$3)-(U70*$U$3)</f>
        <v>100</v>
      </c>
      <c r="W70" s="171">
        <f>'Lab Attendance'!AQ70</f>
        <v>0</v>
      </c>
      <c r="X70" s="81">
        <f t="shared" ref="X70:X133" si="3">V70-W70</f>
        <v>100</v>
      </c>
      <c r="Y70" s="82"/>
      <c r="Z70" s="88"/>
    </row>
    <row r="71" spans="1:26" ht="17" thickBot="1" x14ac:dyDescent="0.25">
      <c r="A71" s="75" t="str">
        <f>IF(NOT(ISBLANK(Attendance!A72)),Attendance!A72,"")</f>
        <v/>
      </c>
      <c r="B71" s="76" t="str">
        <f>IF(NOT(ISBLANK(Attendance!B72)),Attendance!B72,"")</f>
        <v/>
      </c>
      <c r="C71" s="76" t="str">
        <f>IF(NOT(ISBLANK(Attendance!C72)),Attendance!C72,"")</f>
        <v/>
      </c>
      <c r="D71" s="77">
        <f>SUM(Attendance!Q72)</f>
        <v>0</v>
      </c>
      <c r="E71" s="172">
        <f>(COUNTIF(Attendance!F72:P72,2))</f>
        <v>0</v>
      </c>
      <c r="F71" s="85"/>
      <c r="G71" s="78"/>
      <c r="H71" s="78"/>
      <c r="I71" s="78"/>
      <c r="J71" s="78"/>
      <c r="K71" s="78"/>
      <c r="L71" s="78"/>
      <c r="M71" s="78"/>
      <c r="N71" s="78"/>
      <c r="O71" s="78"/>
      <c r="P71" s="78"/>
      <c r="Q71" s="78"/>
      <c r="R71" s="79"/>
      <c r="S71" s="79"/>
      <c r="T71" s="79"/>
      <c r="U71" s="79"/>
      <c r="V71" s="86">
        <f t="shared" si="2"/>
        <v>100</v>
      </c>
      <c r="W71" s="171">
        <f>'Lab Attendance'!AQ71</f>
        <v>0</v>
      </c>
      <c r="X71" s="81">
        <f t="shared" si="3"/>
        <v>100</v>
      </c>
      <c r="Y71" s="82"/>
      <c r="Z71" s="88"/>
    </row>
    <row r="72" spans="1:26" ht="17" thickBot="1" x14ac:dyDescent="0.25">
      <c r="A72" s="75" t="str">
        <f>IF(NOT(ISBLANK(Attendance!A73)),Attendance!A73,"")</f>
        <v/>
      </c>
      <c r="B72" s="76" t="str">
        <f>IF(NOT(ISBLANK(Attendance!B73)),Attendance!B73,"")</f>
        <v/>
      </c>
      <c r="C72" s="76" t="str">
        <f>IF(NOT(ISBLANK(Attendance!C73)),Attendance!C73,"")</f>
        <v/>
      </c>
      <c r="D72" s="77">
        <f>SUM(Attendance!Q73)</f>
        <v>0</v>
      </c>
      <c r="E72" s="172">
        <f>(COUNTIF(Attendance!F73:P73,2))</f>
        <v>0</v>
      </c>
      <c r="F72" s="85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9"/>
      <c r="S72" s="79"/>
      <c r="T72" s="79"/>
      <c r="U72" s="79"/>
      <c r="V72" s="86">
        <f t="shared" si="2"/>
        <v>100</v>
      </c>
      <c r="W72" s="171">
        <f>'Lab Attendance'!AQ72</f>
        <v>0</v>
      </c>
      <c r="X72" s="81">
        <f t="shared" si="3"/>
        <v>100</v>
      </c>
      <c r="Y72" s="82"/>
      <c r="Z72" s="88"/>
    </row>
    <row r="73" spans="1:26" ht="17" thickBot="1" x14ac:dyDescent="0.25">
      <c r="A73" s="75" t="str">
        <f>IF(NOT(ISBLANK(Attendance!A74)),Attendance!A74,"")</f>
        <v/>
      </c>
      <c r="B73" s="76" t="str">
        <f>IF(NOT(ISBLANK(Attendance!B74)),Attendance!B74,"")</f>
        <v/>
      </c>
      <c r="C73" s="76" t="str">
        <f>IF(NOT(ISBLANK(Attendance!C74)),Attendance!C74,"")</f>
        <v/>
      </c>
      <c r="D73" s="77">
        <f>SUM(Attendance!Q74)</f>
        <v>0</v>
      </c>
      <c r="E73" s="172">
        <f>(COUNTIF(Attendance!F74:P74,2))</f>
        <v>0</v>
      </c>
      <c r="F73" s="85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9"/>
      <c r="S73" s="79"/>
      <c r="T73" s="79"/>
      <c r="U73" s="79"/>
      <c r="V73" s="86">
        <f t="shared" si="2"/>
        <v>100</v>
      </c>
      <c r="W73" s="171">
        <f>'Lab Attendance'!AQ73</f>
        <v>0</v>
      </c>
      <c r="X73" s="81">
        <f t="shared" si="3"/>
        <v>100</v>
      </c>
      <c r="Y73" s="82"/>
      <c r="Z73" s="88"/>
    </row>
    <row r="74" spans="1:26" ht="17" thickBot="1" x14ac:dyDescent="0.25">
      <c r="A74" s="75" t="str">
        <f>IF(NOT(ISBLANK(Attendance!A75)),Attendance!A75,"")</f>
        <v/>
      </c>
      <c r="B74" s="76" t="str">
        <f>IF(NOT(ISBLANK(Attendance!B75)),Attendance!B75,"")</f>
        <v/>
      </c>
      <c r="C74" s="76" t="str">
        <f>IF(NOT(ISBLANK(Attendance!C75)),Attendance!C75,"")</f>
        <v/>
      </c>
      <c r="D74" s="77">
        <f>SUM(Attendance!Q75)</f>
        <v>0</v>
      </c>
      <c r="E74" s="172">
        <f>(COUNTIF(Attendance!F75:P75,2))</f>
        <v>0</v>
      </c>
      <c r="F74" s="85"/>
      <c r="G74" s="78"/>
      <c r="H74" s="78"/>
      <c r="I74" s="78"/>
      <c r="J74" s="78"/>
      <c r="K74" s="78"/>
      <c r="L74" s="78"/>
      <c r="M74" s="78"/>
      <c r="N74" s="78"/>
      <c r="O74" s="78"/>
      <c r="P74" s="78"/>
      <c r="Q74" s="78"/>
      <c r="R74" s="79"/>
      <c r="S74" s="79"/>
      <c r="T74" s="79"/>
      <c r="U74" s="79"/>
      <c r="V74" s="86">
        <f t="shared" si="2"/>
        <v>100</v>
      </c>
      <c r="W74" s="171">
        <f>'Lab Attendance'!AQ74</f>
        <v>0</v>
      </c>
      <c r="X74" s="81">
        <f t="shared" si="3"/>
        <v>100</v>
      </c>
      <c r="Y74" s="82"/>
      <c r="Z74" s="88"/>
    </row>
    <row r="75" spans="1:26" ht="17" thickBot="1" x14ac:dyDescent="0.25">
      <c r="A75" s="75" t="str">
        <f>IF(NOT(ISBLANK(Attendance!A76)),Attendance!A76,"")</f>
        <v/>
      </c>
      <c r="B75" s="76" t="str">
        <f>IF(NOT(ISBLANK(Attendance!B76)),Attendance!B76,"")</f>
        <v/>
      </c>
      <c r="C75" s="76" t="str">
        <f>IF(NOT(ISBLANK(Attendance!C76)),Attendance!C76,"")</f>
        <v/>
      </c>
      <c r="D75" s="77">
        <f>SUM(Attendance!Q76)</f>
        <v>0</v>
      </c>
      <c r="E75" s="172">
        <f>(COUNTIF(Attendance!F76:P76,2))</f>
        <v>0</v>
      </c>
      <c r="F75" s="85"/>
      <c r="G75" s="78"/>
      <c r="H75" s="78"/>
      <c r="I75" s="78"/>
      <c r="J75" s="78"/>
      <c r="K75" s="78"/>
      <c r="L75" s="78"/>
      <c r="M75" s="78"/>
      <c r="N75" s="78"/>
      <c r="O75" s="78"/>
      <c r="P75" s="78"/>
      <c r="Q75" s="78"/>
      <c r="R75" s="79"/>
      <c r="S75" s="79"/>
      <c r="T75" s="79"/>
      <c r="U75" s="79"/>
      <c r="V75" s="86">
        <f t="shared" si="2"/>
        <v>100</v>
      </c>
      <c r="W75" s="171">
        <f>'Lab Attendance'!AQ75</f>
        <v>0</v>
      </c>
      <c r="X75" s="81">
        <f t="shared" si="3"/>
        <v>100</v>
      </c>
      <c r="Y75" s="82"/>
      <c r="Z75" s="88"/>
    </row>
    <row r="76" spans="1:26" ht="17" thickBot="1" x14ac:dyDescent="0.25">
      <c r="A76" s="75" t="str">
        <f>IF(NOT(ISBLANK(Attendance!A77)),Attendance!A77,"")</f>
        <v/>
      </c>
      <c r="B76" s="76" t="str">
        <f>IF(NOT(ISBLANK(Attendance!B77)),Attendance!B77,"")</f>
        <v/>
      </c>
      <c r="C76" s="76" t="str">
        <f>IF(NOT(ISBLANK(Attendance!C77)),Attendance!C77,"")</f>
        <v/>
      </c>
      <c r="D76" s="77">
        <f>SUM(Attendance!Q77)</f>
        <v>0</v>
      </c>
      <c r="E76" s="172">
        <f>(COUNTIF(Attendance!F77:P77,2))</f>
        <v>0</v>
      </c>
      <c r="F76" s="85"/>
      <c r="G76" s="78"/>
      <c r="H76" s="78"/>
      <c r="I76" s="78"/>
      <c r="J76" s="78"/>
      <c r="K76" s="78"/>
      <c r="L76" s="78"/>
      <c r="M76" s="78"/>
      <c r="N76" s="78"/>
      <c r="O76" s="78"/>
      <c r="P76" s="78"/>
      <c r="Q76" s="78"/>
      <c r="R76" s="79"/>
      <c r="S76" s="79"/>
      <c r="T76" s="79"/>
      <c r="U76" s="79"/>
      <c r="V76" s="86">
        <f t="shared" si="2"/>
        <v>100</v>
      </c>
      <c r="W76" s="171">
        <f>'Lab Attendance'!AQ76</f>
        <v>0</v>
      </c>
      <c r="X76" s="81">
        <f t="shared" si="3"/>
        <v>100</v>
      </c>
      <c r="Y76" s="82"/>
      <c r="Z76" s="88"/>
    </row>
    <row r="77" spans="1:26" ht="17" thickBot="1" x14ac:dyDescent="0.25">
      <c r="A77" s="75" t="str">
        <f>IF(NOT(ISBLANK(Attendance!A78)),Attendance!A78,"")</f>
        <v/>
      </c>
      <c r="B77" s="76" t="str">
        <f>IF(NOT(ISBLANK(Attendance!B78)),Attendance!B78,"")</f>
        <v/>
      </c>
      <c r="C77" s="76" t="str">
        <f>IF(NOT(ISBLANK(Attendance!C78)),Attendance!C78,"")</f>
        <v/>
      </c>
      <c r="D77" s="77">
        <f>SUM(Attendance!Q78)</f>
        <v>0</v>
      </c>
      <c r="E77" s="172">
        <f>(COUNTIF(Attendance!F78:P78,2))</f>
        <v>0</v>
      </c>
      <c r="F77" s="85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9"/>
      <c r="S77" s="79"/>
      <c r="T77" s="79"/>
      <c r="U77" s="79"/>
      <c r="V77" s="86">
        <f t="shared" si="2"/>
        <v>100</v>
      </c>
      <c r="W77" s="171">
        <f>'Lab Attendance'!AQ77</f>
        <v>0</v>
      </c>
      <c r="X77" s="81">
        <f t="shared" si="3"/>
        <v>100</v>
      </c>
      <c r="Y77" s="82"/>
      <c r="Z77" s="88"/>
    </row>
    <row r="78" spans="1:26" ht="17" thickBot="1" x14ac:dyDescent="0.25">
      <c r="A78" s="75" t="str">
        <f>IF(NOT(ISBLANK(Attendance!A79)),Attendance!A79,"")</f>
        <v/>
      </c>
      <c r="B78" s="76" t="str">
        <f>IF(NOT(ISBLANK(Attendance!B79)),Attendance!B79,"")</f>
        <v/>
      </c>
      <c r="C78" s="76" t="str">
        <f>IF(NOT(ISBLANK(Attendance!C79)),Attendance!C79,"")</f>
        <v/>
      </c>
      <c r="D78" s="77">
        <f>SUM(Attendance!Q79)</f>
        <v>0</v>
      </c>
      <c r="E78" s="172">
        <f>(COUNTIF(Attendance!F79:P79,2))</f>
        <v>0</v>
      </c>
      <c r="F78" s="85"/>
      <c r="G78" s="78"/>
      <c r="H78" s="78"/>
      <c r="I78" s="78"/>
      <c r="J78" s="78"/>
      <c r="K78" s="78"/>
      <c r="L78" s="78"/>
      <c r="M78" s="78"/>
      <c r="N78" s="78"/>
      <c r="O78" s="78"/>
      <c r="P78" s="78"/>
      <c r="Q78" s="78"/>
      <c r="R78" s="79"/>
      <c r="S78" s="79"/>
      <c r="T78" s="79"/>
      <c r="U78" s="79"/>
      <c r="V78" s="86">
        <f t="shared" si="2"/>
        <v>100</v>
      </c>
      <c r="W78" s="171">
        <f>'Lab Attendance'!AQ78</f>
        <v>0</v>
      </c>
      <c r="X78" s="81">
        <f t="shared" si="3"/>
        <v>100</v>
      </c>
      <c r="Y78" s="82"/>
      <c r="Z78" s="88"/>
    </row>
    <row r="79" spans="1:26" ht="17" thickBot="1" x14ac:dyDescent="0.25">
      <c r="A79" s="75" t="str">
        <f>IF(NOT(ISBLANK(Attendance!A80)),Attendance!A80,"")</f>
        <v/>
      </c>
      <c r="B79" s="76" t="str">
        <f>IF(NOT(ISBLANK(Attendance!B80)),Attendance!B80,"")</f>
        <v/>
      </c>
      <c r="C79" s="76" t="str">
        <f>IF(NOT(ISBLANK(Attendance!C80)),Attendance!C80,"")</f>
        <v/>
      </c>
      <c r="D79" s="77">
        <f>SUM(Attendance!Q80)</f>
        <v>0</v>
      </c>
      <c r="E79" s="172">
        <f>(COUNTIF(Attendance!F80:P80,2))</f>
        <v>0</v>
      </c>
      <c r="F79" s="85"/>
      <c r="G79" s="78"/>
      <c r="H79" s="78"/>
      <c r="I79" s="78"/>
      <c r="J79" s="78"/>
      <c r="K79" s="78"/>
      <c r="L79" s="78"/>
      <c r="M79" s="78"/>
      <c r="N79" s="78"/>
      <c r="O79" s="78"/>
      <c r="P79" s="78"/>
      <c r="Q79" s="78"/>
      <c r="R79" s="79"/>
      <c r="S79" s="79"/>
      <c r="T79" s="79"/>
      <c r="U79" s="79"/>
      <c r="V79" s="86">
        <f t="shared" si="2"/>
        <v>100</v>
      </c>
      <c r="W79" s="171">
        <f>'Lab Attendance'!AQ79</f>
        <v>0</v>
      </c>
      <c r="X79" s="81">
        <f t="shared" si="3"/>
        <v>100</v>
      </c>
      <c r="Y79" s="82"/>
      <c r="Z79" s="88"/>
    </row>
    <row r="80" spans="1:26" ht="17" thickBot="1" x14ac:dyDescent="0.25">
      <c r="A80" s="75" t="str">
        <f>IF(NOT(ISBLANK(Attendance!A81)),Attendance!A81,"")</f>
        <v/>
      </c>
      <c r="B80" s="76" t="str">
        <f>IF(NOT(ISBLANK(Attendance!B81)),Attendance!B81,"")</f>
        <v/>
      </c>
      <c r="C80" s="76" t="str">
        <f>IF(NOT(ISBLANK(Attendance!C81)),Attendance!C81,"")</f>
        <v/>
      </c>
      <c r="D80" s="77">
        <f>SUM(Attendance!Q81)</f>
        <v>0</v>
      </c>
      <c r="E80" s="172">
        <f>(COUNTIF(Attendance!F81:P81,2))</f>
        <v>0</v>
      </c>
      <c r="F80" s="85"/>
      <c r="G80" s="78"/>
      <c r="H80" s="78"/>
      <c r="I80" s="78"/>
      <c r="J80" s="78"/>
      <c r="K80" s="78"/>
      <c r="L80" s="78"/>
      <c r="M80" s="78"/>
      <c r="N80" s="78"/>
      <c r="O80" s="78"/>
      <c r="P80" s="78"/>
      <c r="Q80" s="78"/>
      <c r="R80" s="79"/>
      <c r="S80" s="79"/>
      <c r="T80" s="79"/>
      <c r="U80" s="79"/>
      <c r="V80" s="86">
        <f t="shared" si="2"/>
        <v>100</v>
      </c>
      <c r="W80" s="171">
        <f>'Lab Attendance'!AQ80</f>
        <v>0</v>
      </c>
      <c r="X80" s="81">
        <f t="shared" si="3"/>
        <v>100</v>
      </c>
      <c r="Y80" s="82"/>
      <c r="Z80" s="88"/>
    </row>
    <row r="81" spans="1:26" ht="17" thickBot="1" x14ac:dyDescent="0.25">
      <c r="A81" s="75" t="str">
        <f>IF(NOT(ISBLANK(Attendance!A82)),Attendance!A82,"")</f>
        <v/>
      </c>
      <c r="B81" s="76" t="str">
        <f>IF(NOT(ISBLANK(Attendance!B82)),Attendance!B82,"")</f>
        <v/>
      </c>
      <c r="C81" s="76" t="str">
        <f>IF(NOT(ISBLANK(Attendance!C82)),Attendance!C82,"")</f>
        <v/>
      </c>
      <c r="D81" s="77">
        <f>SUM(Attendance!Q82)</f>
        <v>0</v>
      </c>
      <c r="E81" s="172">
        <f>(COUNTIF(Attendance!F82:P82,2))</f>
        <v>0</v>
      </c>
      <c r="F81" s="85"/>
      <c r="G81" s="78"/>
      <c r="H81" s="78"/>
      <c r="I81" s="78"/>
      <c r="J81" s="78"/>
      <c r="K81" s="78"/>
      <c r="L81" s="78"/>
      <c r="M81" s="78"/>
      <c r="N81" s="78"/>
      <c r="O81" s="78"/>
      <c r="P81" s="78"/>
      <c r="Q81" s="78"/>
      <c r="R81" s="79"/>
      <c r="S81" s="79"/>
      <c r="T81" s="79"/>
      <c r="U81" s="79"/>
      <c r="V81" s="86">
        <f t="shared" si="2"/>
        <v>100</v>
      </c>
      <c r="W81" s="171">
        <f>'Lab Attendance'!AQ81</f>
        <v>0</v>
      </c>
      <c r="X81" s="81">
        <f t="shared" si="3"/>
        <v>100</v>
      </c>
      <c r="Y81" s="82"/>
      <c r="Z81" s="88"/>
    </row>
    <row r="82" spans="1:26" ht="17" thickBot="1" x14ac:dyDescent="0.25">
      <c r="A82" s="75" t="str">
        <f>IF(NOT(ISBLANK(Attendance!A83)),Attendance!A83,"")</f>
        <v/>
      </c>
      <c r="B82" s="76" t="str">
        <f>IF(NOT(ISBLANK(Attendance!B83)),Attendance!B83,"")</f>
        <v/>
      </c>
      <c r="C82" s="76" t="str">
        <f>IF(NOT(ISBLANK(Attendance!C83)),Attendance!C83,"")</f>
        <v/>
      </c>
      <c r="D82" s="77">
        <f>SUM(Attendance!Q83)</f>
        <v>0</v>
      </c>
      <c r="E82" s="172">
        <f>(COUNTIF(Attendance!F83:P83,2))</f>
        <v>0</v>
      </c>
      <c r="F82" s="85"/>
      <c r="G82" s="78"/>
      <c r="H82" s="78"/>
      <c r="I82" s="78"/>
      <c r="J82" s="78"/>
      <c r="K82" s="78"/>
      <c r="L82" s="78"/>
      <c r="M82" s="78"/>
      <c r="N82" s="78"/>
      <c r="O82" s="78"/>
      <c r="P82" s="78"/>
      <c r="Q82" s="78"/>
      <c r="R82" s="79"/>
      <c r="S82" s="79"/>
      <c r="T82" s="79"/>
      <c r="U82" s="79"/>
      <c r="V82" s="86">
        <f t="shared" si="2"/>
        <v>100</v>
      </c>
      <c r="W82" s="171">
        <f>'Lab Attendance'!AQ82</f>
        <v>0</v>
      </c>
      <c r="X82" s="81">
        <f t="shared" si="3"/>
        <v>100</v>
      </c>
      <c r="Y82" s="82"/>
      <c r="Z82" s="88"/>
    </row>
    <row r="83" spans="1:26" ht="17" thickBot="1" x14ac:dyDescent="0.25">
      <c r="A83" s="75" t="str">
        <f>IF(NOT(ISBLANK(Attendance!A84)),Attendance!A84,"")</f>
        <v/>
      </c>
      <c r="B83" s="76" t="str">
        <f>IF(NOT(ISBLANK(Attendance!B84)),Attendance!B84,"")</f>
        <v/>
      </c>
      <c r="C83" s="76" t="str">
        <f>IF(NOT(ISBLANK(Attendance!C84)),Attendance!C84,"")</f>
        <v/>
      </c>
      <c r="D83" s="77">
        <f>SUM(Attendance!Q84)</f>
        <v>0</v>
      </c>
      <c r="E83" s="172">
        <f>(COUNTIF(Attendance!F84:P84,2))</f>
        <v>0</v>
      </c>
      <c r="F83" s="85"/>
      <c r="G83" s="78"/>
      <c r="H83" s="78"/>
      <c r="I83" s="78"/>
      <c r="J83" s="78"/>
      <c r="K83" s="78"/>
      <c r="L83" s="78"/>
      <c r="M83" s="78"/>
      <c r="N83" s="78"/>
      <c r="O83" s="78"/>
      <c r="P83" s="78"/>
      <c r="Q83" s="78"/>
      <c r="R83" s="79"/>
      <c r="S83" s="79"/>
      <c r="T83" s="79"/>
      <c r="U83" s="79"/>
      <c r="V83" s="86">
        <f t="shared" si="2"/>
        <v>100</v>
      </c>
      <c r="W83" s="171">
        <f>'Lab Attendance'!AQ83</f>
        <v>0</v>
      </c>
      <c r="X83" s="81">
        <f t="shared" si="3"/>
        <v>100</v>
      </c>
      <c r="Y83" s="82"/>
      <c r="Z83" s="88"/>
    </row>
    <row r="84" spans="1:26" ht="17" thickBot="1" x14ac:dyDescent="0.25">
      <c r="A84" s="75" t="str">
        <f>IF(NOT(ISBLANK(Attendance!A85)),Attendance!A85,"")</f>
        <v/>
      </c>
      <c r="B84" s="76" t="str">
        <f>IF(NOT(ISBLANK(Attendance!B85)),Attendance!B85,"")</f>
        <v/>
      </c>
      <c r="C84" s="76" t="str">
        <f>IF(NOT(ISBLANK(Attendance!C85)),Attendance!C85,"")</f>
        <v/>
      </c>
      <c r="D84" s="77">
        <f>SUM(Attendance!Q85)</f>
        <v>0</v>
      </c>
      <c r="E84" s="172">
        <f>(COUNTIF(Attendance!F85:P85,2))</f>
        <v>0</v>
      </c>
      <c r="F84" s="85"/>
      <c r="G84" s="78"/>
      <c r="H84" s="78"/>
      <c r="I84" s="78"/>
      <c r="J84" s="78"/>
      <c r="K84" s="78"/>
      <c r="L84" s="78"/>
      <c r="M84" s="78"/>
      <c r="N84" s="78"/>
      <c r="O84" s="78"/>
      <c r="P84" s="78"/>
      <c r="Q84" s="78"/>
      <c r="R84" s="79"/>
      <c r="S84" s="79"/>
      <c r="T84" s="79"/>
      <c r="U84" s="79"/>
      <c r="V84" s="86">
        <f t="shared" si="2"/>
        <v>100</v>
      </c>
      <c r="W84" s="171">
        <f>'Lab Attendance'!AQ84</f>
        <v>0</v>
      </c>
      <c r="X84" s="81">
        <f t="shared" si="3"/>
        <v>100</v>
      </c>
      <c r="Y84" s="82"/>
      <c r="Z84" s="88"/>
    </row>
    <row r="85" spans="1:26" ht="17" thickBot="1" x14ac:dyDescent="0.25">
      <c r="A85" s="75" t="str">
        <f>IF(NOT(ISBLANK(Attendance!A86)),Attendance!A86,"")</f>
        <v/>
      </c>
      <c r="B85" s="76" t="str">
        <f>IF(NOT(ISBLANK(Attendance!B86)),Attendance!B86,"")</f>
        <v/>
      </c>
      <c r="C85" s="76" t="str">
        <f>IF(NOT(ISBLANK(Attendance!C86)),Attendance!C86,"")</f>
        <v/>
      </c>
      <c r="D85" s="77">
        <f>SUM(Attendance!Q86)</f>
        <v>0</v>
      </c>
      <c r="E85" s="172">
        <f>(COUNTIF(Attendance!F86:P86,2))</f>
        <v>0</v>
      </c>
      <c r="F85" s="85"/>
      <c r="G85" s="78"/>
      <c r="H85" s="78"/>
      <c r="I85" s="78"/>
      <c r="J85" s="78"/>
      <c r="K85" s="78"/>
      <c r="L85" s="78"/>
      <c r="M85" s="78"/>
      <c r="N85" s="78"/>
      <c r="O85" s="78"/>
      <c r="P85" s="78"/>
      <c r="Q85" s="78"/>
      <c r="R85" s="79"/>
      <c r="S85" s="79"/>
      <c r="T85" s="79"/>
      <c r="U85" s="79"/>
      <c r="V85" s="86">
        <f t="shared" si="2"/>
        <v>100</v>
      </c>
      <c r="W85" s="171">
        <f>'Lab Attendance'!AQ85</f>
        <v>0</v>
      </c>
      <c r="X85" s="81">
        <f t="shared" si="3"/>
        <v>100</v>
      </c>
      <c r="Y85" s="82"/>
      <c r="Z85" s="88"/>
    </row>
    <row r="86" spans="1:26" ht="17" thickBot="1" x14ac:dyDescent="0.25">
      <c r="A86" s="75" t="str">
        <f>IF(NOT(ISBLANK(Attendance!A87)),Attendance!A87,"")</f>
        <v/>
      </c>
      <c r="B86" s="76" t="str">
        <f>IF(NOT(ISBLANK(Attendance!B87)),Attendance!B87,"")</f>
        <v/>
      </c>
      <c r="C86" s="76" t="str">
        <f>IF(NOT(ISBLANK(Attendance!C87)),Attendance!C87,"")</f>
        <v/>
      </c>
      <c r="D86" s="77">
        <f>SUM(Attendance!Q87)</f>
        <v>0</v>
      </c>
      <c r="E86" s="172">
        <f>(COUNTIF(Attendance!F87:P87,2))</f>
        <v>0</v>
      </c>
      <c r="F86" s="85"/>
      <c r="G86" s="78"/>
      <c r="H86" s="78"/>
      <c r="I86" s="78"/>
      <c r="J86" s="78"/>
      <c r="K86" s="78"/>
      <c r="L86" s="78"/>
      <c r="M86" s="78"/>
      <c r="N86" s="78"/>
      <c r="O86" s="78"/>
      <c r="P86" s="78"/>
      <c r="Q86" s="78"/>
      <c r="R86" s="79"/>
      <c r="S86" s="79"/>
      <c r="T86" s="79"/>
      <c r="U86" s="79"/>
      <c r="V86" s="86">
        <f t="shared" si="2"/>
        <v>100</v>
      </c>
      <c r="W86" s="171">
        <f>'Lab Attendance'!AQ86</f>
        <v>0</v>
      </c>
      <c r="X86" s="81">
        <f t="shared" si="3"/>
        <v>100</v>
      </c>
      <c r="Y86" s="82"/>
      <c r="Z86" s="88"/>
    </row>
    <row r="87" spans="1:26" ht="17" thickBot="1" x14ac:dyDescent="0.25">
      <c r="A87" s="75" t="str">
        <f>IF(NOT(ISBLANK(Attendance!A88)),Attendance!A88,"")</f>
        <v/>
      </c>
      <c r="B87" s="76" t="str">
        <f>IF(NOT(ISBLANK(Attendance!B88)),Attendance!B88,"")</f>
        <v/>
      </c>
      <c r="C87" s="76" t="str">
        <f>IF(NOT(ISBLANK(Attendance!C88)),Attendance!C88,"")</f>
        <v/>
      </c>
      <c r="D87" s="77">
        <f>SUM(Attendance!Q88)</f>
        <v>0</v>
      </c>
      <c r="E87" s="172">
        <f>(COUNTIF(Attendance!F88:P88,2))</f>
        <v>0</v>
      </c>
      <c r="F87" s="85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9"/>
      <c r="S87" s="79"/>
      <c r="T87" s="79"/>
      <c r="U87" s="79"/>
      <c r="V87" s="86">
        <f t="shared" si="2"/>
        <v>100</v>
      </c>
      <c r="W87" s="171">
        <f>'Lab Attendance'!AQ87</f>
        <v>0</v>
      </c>
      <c r="X87" s="81">
        <f t="shared" si="3"/>
        <v>100</v>
      </c>
      <c r="Y87" s="82"/>
      <c r="Z87" s="88"/>
    </row>
    <row r="88" spans="1:26" ht="17" thickBot="1" x14ac:dyDescent="0.25">
      <c r="A88" s="75" t="str">
        <f>IF(NOT(ISBLANK(Attendance!A89)),Attendance!A89,"")</f>
        <v/>
      </c>
      <c r="B88" s="76" t="str">
        <f>IF(NOT(ISBLANK(Attendance!B89)),Attendance!B89,"")</f>
        <v/>
      </c>
      <c r="C88" s="76" t="str">
        <f>IF(NOT(ISBLANK(Attendance!C89)),Attendance!C89,"")</f>
        <v/>
      </c>
      <c r="D88" s="77">
        <f>SUM(Attendance!Q89)</f>
        <v>0</v>
      </c>
      <c r="E88" s="172">
        <f>(COUNTIF(Attendance!F89:P89,2))</f>
        <v>0</v>
      </c>
      <c r="F88" s="85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9"/>
      <c r="S88" s="79"/>
      <c r="T88" s="79"/>
      <c r="U88" s="79"/>
      <c r="V88" s="86">
        <f t="shared" si="2"/>
        <v>100</v>
      </c>
      <c r="W88" s="171">
        <f>'Lab Attendance'!AQ88</f>
        <v>0</v>
      </c>
      <c r="X88" s="81">
        <f t="shared" si="3"/>
        <v>100</v>
      </c>
      <c r="Y88" s="82"/>
      <c r="Z88" s="88"/>
    </row>
    <row r="89" spans="1:26" ht="17" thickBot="1" x14ac:dyDescent="0.25">
      <c r="A89" s="75" t="str">
        <f>IF(NOT(ISBLANK(Attendance!A90)),Attendance!A90,"")</f>
        <v/>
      </c>
      <c r="B89" s="76" t="str">
        <f>IF(NOT(ISBLANK(Attendance!B90)),Attendance!B90,"")</f>
        <v/>
      </c>
      <c r="C89" s="76" t="str">
        <f>IF(NOT(ISBLANK(Attendance!C90)),Attendance!C90,"")</f>
        <v/>
      </c>
      <c r="D89" s="77">
        <f>SUM(Attendance!Q90)</f>
        <v>0</v>
      </c>
      <c r="E89" s="172">
        <f>(COUNTIF(Attendance!F90:P90,2))</f>
        <v>0</v>
      </c>
      <c r="F89" s="85"/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9"/>
      <c r="S89" s="79"/>
      <c r="T89" s="79"/>
      <c r="U89" s="79"/>
      <c r="V89" s="86">
        <f t="shared" si="2"/>
        <v>100</v>
      </c>
      <c r="W89" s="171">
        <f>'Lab Attendance'!AQ89</f>
        <v>0</v>
      </c>
      <c r="X89" s="81">
        <f t="shared" si="3"/>
        <v>100</v>
      </c>
      <c r="Y89" s="82"/>
      <c r="Z89" s="88"/>
    </row>
    <row r="90" spans="1:26" ht="17" thickBot="1" x14ac:dyDescent="0.25">
      <c r="A90" s="75" t="str">
        <f>IF(NOT(ISBLANK(Attendance!A91)),Attendance!A91,"")</f>
        <v/>
      </c>
      <c r="B90" s="76" t="str">
        <f>IF(NOT(ISBLANK(Attendance!B91)),Attendance!B91,"")</f>
        <v/>
      </c>
      <c r="C90" s="76" t="str">
        <f>IF(NOT(ISBLANK(Attendance!C91)),Attendance!C91,"")</f>
        <v/>
      </c>
      <c r="D90" s="77">
        <f>SUM(Attendance!Q91)</f>
        <v>0</v>
      </c>
      <c r="E90" s="172">
        <f>(COUNTIF(Attendance!F91:P91,2))</f>
        <v>0</v>
      </c>
      <c r="F90" s="85"/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9"/>
      <c r="S90" s="79"/>
      <c r="T90" s="79"/>
      <c r="U90" s="79"/>
      <c r="V90" s="86">
        <f t="shared" si="2"/>
        <v>100</v>
      </c>
      <c r="W90" s="171">
        <f>'Lab Attendance'!AQ90</f>
        <v>0</v>
      </c>
      <c r="X90" s="81">
        <f t="shared" si="3"/>
        <v>100</v>
      </c>
      <c r="Y90" s="82"/>
      <c r="Z90" s="88"/>
    </row>
    <row r="91" spans="1:26" ht="17" thickBot="1" x14ac:dyDescent="0.25">
      <c r="A91" s="75" t="str">
        <f>IF(NOT(ISBLANK(Attendance!A92)),Attendance!A92,"")</f>
        <v/>
      </c>
      <c r="B91" s="76" t="str">
        <f>IF(NOT(ISBLANK(Attendance!B92)),Attendance!B92,"")</f>
        <v/>
      </c>
      <c r="C91" s="76" t="str">
        <f>IF(NOT(ISBLANK(Attendance!C92)),Attendance!C92,"")</f>
        <v/>
      </c>
      <c r="D91" s="77">
        <f>SUM(Attendance!Q92)</f>
        <v>0</v>
      </c>
      <c r="E91" s="172">
        <f>(COUNTIF(Attendance!F92:P92,2))</f>
        <v>0</v>
      </c>
      <c r="F91" s="85"/>
      <c r="G91" s="78"/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9"/>
      <c r="S91" s="79"/>
      <c r="T91" s="79"/>
      <c r="U91" s="79"/>
      <c r="V91" s="86">
        <f t="shared" si="2"/>
        <v>100</v>
      </c>
      <c r="W91" s="171">
        <f>'Lab Attendance'!AQ91</f>
        <v>0</v>
      </c>
      <c r="X91" s="81">
        <f t="shared" si="3"/>
        <v>100</v>
      </c>
      <c r="Y91" s="82"/>
      <c r="Z91" s="88"/>
    </row>
    <row r="92" spans="1:26" ht="17" thickBot="1" x14ac:dyDescent="0.25">
      <c r="A92" s="75" t="str">
        <f>IF(NOT(ISBLANK(Attendance!A93)),Attendance!A93,"")</f>
        <v/>
      </c>
      <c r="B92" s="76" t="str">
        <f>IF(NOT(ISBLANK(Attendance!B93)),Attendance!B93,"")</f>
        <v/>
      </c>
      <c r="C92" s="76" t="str">
        <f>IF(NOT(ISBLANK(Attendance!C93)),Attendance!C93,"")</f>
        <v/>
      </c>
      <c r="D92" s="77">
        <f>SUM(Attendance!Q93)</f>
        <v>0</v>
      </c>
      <c r="E92" s="172">
        <f>(COUNTIF(Attendance!F93:P93,2))</f>
        <v>0</v>
      </c>
      <c r="F92" s="85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9"/>
      <c r="S92" s="79"/>
      <c r="T92" s="79"/>
      <c r="U92" s="79"/>
      <c r="V92" s="86">
        <f t="shared" si="2"/>
        <v>100</v>
      </c>
      <c r="W92" s="171">
        <f>'Lab Attendance'!AQ92</f>
        <v>0</v>
      </c>
      <c r="X92" s="81">
        <f t="shared" si="3"/>
        <v>100</v>
      </c>
      <c r="Y92" s="82"/>
      <c r="Z92" s="88"/>
    </row>
    <row r="93" spans="1:26" ht="17" thickBot="1" x14ac:dyDescent="0.25">
      <c r="A93" s="75" t="str">
        <f>IF(NOT(ISBLANK(Attendance!A94)),Attendance!A94,"")</f>
        <v/>
      </c>
      <c r="B93" s="76" t="str">
        <f>IF(NOT(ISBLANK(Attendance!B94)),Attendance!B94,"")</f>
        <v/>
      </c>
      <c r="C93" s="76" t="str">
        <f>IF(NOT(ISBLANK(Attendance!C94)),Attendance!C94,"")</f>
        <v/>
      </c>
      <c r="D93" s="77">
        <f>SUM(Attendance!Q94)</f>
        <v>0</v>
      </c>
      <c r="E93" s="172">
        <f>(COUNTIF(Attendance!F94:P94,2))</f>
        <v>0</v>
      </c>
      <c r="F93" s="85"/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9"/>
      <c r="S93" s="79"/>
      <c r="T93" s="79"/>
      <c r="U93" s="79"/>
      <c r="V93" s="86">
        <f t="shared" si="2"/>
        <v>100</v>
      </c>
      <c r="W93" s="171">
        <f>'Lab Attendance'!AQ93</f>
        <v>0</v>
      </c>
      <c r="X93" s="81">
        <f t="shared" si="3"/>
        <v>100</v>
      </c>
      <c r="Y93" s="82"/>
      <c r="Z93" s="88"/>
    </row>
    <row r="94" spans="1:26" ht="17" thickBot="1" x14ac:dyDescent="0.25">
      <c r="A94" s="75" t="str">
        <f>IF(NOT(ISBLANK(Attendance!A95)),Attendance!A95,"")</f>
        <v/>
      </c>
      <c r="B94" s="76" t="str">
        <f>IF(NOT(ISBLANK(Attendance!B95)),Attendance!B95,"")</f>
        <v/>
      </c>
      <c r="C94" s="76" t="str">
        <f>IF(NOT(ISBLANK(Attendance!C95)),Attendance!C95,"")</f>
        <v/>
      </c>
      <c r="D94" s="77">
        <f>SUM(Attendance!Q95)</f>
        <v>0</v>
      </c>
      <c r="E94" s="172">
        <f>(COUNTIF(Attendance!F95:P95,2))</f>
        <v>0</v>
      </c>
      <c r="F94" s="85"/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9"/>
      <c r="S94" s="79"/>
      <c r="T94" s="79"/>
      <c r="U94" s="79"/>
      <c r="V94" s="86">
        <f t="shared" si="2"/>
        <v>100</v>
      </c>
      <c r="W94" s="171">
        <f>'Lab Attendance'!AQ94</f>
        <v>0</v>
      </c>
      <c r="X94" s="81">
        <f t="shared" si="3"/>
        <v>100</v>
      </c>
      <c r="Y94" s="82"/>
      <c r="Z94" s="88"/>
    </row>
    <row r="95" spans="1:26" ht="17" thickBot="1" x14ac:dyDescent="0.25">
      <c r="A95" s="75" t="str">
        <f>IF(NOT(ISBLANK(Attendance!A96)),Attendance!A96,"")</f>
        <v/>
      </c>
      <c r="B95" s="76" t="str">
        <f>IF(NOT(ISBLANK(Attendance!B96)),Attendance!B96,"")</f>
        <v/>
      </c>
      <c r="C95" s="76" t="str">
        <f>IF(NOT(ISBLANK(Attendance!C96)),Attendance!C96,"")</f>
        <v/>
      </c>
      <c r="D95" s="77">
        <f>SUM(Attendance!Q96)</f>
        <v>0</v>
      </c>
      <c r="E95" s="172">
        <f>(COUNTIF(Attendance!F96:P96,2))</f>
        <v>0</v>
      </c>
      <c r="F95" s="85"/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9"/>
      <c r="S95" s="79"/>
      <c r="T95" s="79"/>
      <c r="U95" s="79"/>
      <c r="V95" s="86">
        <f t="shared" si="2"/>
        <v>100</v>
      </c>
      <c r="W95" s="171">
        <f>'Lab Attendance'!AQ95</f>
        <v>0</v>
      </c>
      <c r="X95" s="81">
        <f t="shared" si="3"/>
        <v>100</v>
      </c>
      <c r="Y95" s="82"/>
      <c r="Z95" s="88"/>
    </row>
    <row r="96" spans="1:26" ht="17" thickBot="1" x14ac:dyDescent="0.25">
      <c r="A96" s="75" t="str">
        <f>IF(NOT(ISBLANK(Attendance!A97)),Attendance!A97,"")</f>
        <v/>
      </c>
      <c r="B96" s="76" t="str">
        <f>IF(NOT(ISBLANK(Attendance!B97)),Attendance!B97,"")</f>
        <v/>
      </c>
      <c r="C96" s="76" t="str">
        <f>IF(NOT(ISBLANK(Attendance!C97)),Attendance!C97,"")</f>
        <v/>
      </c>
      <c r="D96" s="77">
        <f>SUM(Attendance!Q97)</f>
        <v>0</v>
      </c>
      <c r="E96" s="172">
        <f>(COUNTIF(Attendance!F97:P97,2))</f>
        <v>0</v>
      </c>
      <c r="F96" s="85"/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9"/>
      <c r="S96" s="79"/>
      <c r="T96" s="79"/>
      <c r="U96" s="79"/>
      <c r="V96" s="86">
        <f t="shared" si="2"/>
        <v>100</v>
      </c>
      <c r="W96" s="171">
        <f>'Lab Attendance'!AQ96</f>
        <v>0</v>
      </c>
      <c r="X96" s="81">
        <f t="shared" si="3"/>
        <v>100</v>
      </c>
      <c r="Y96" s="82"/>
      <c r="Z96" s="88"/>
    </row>
    <row r="97" spans="1:26" ht="17" thickBot="1" x14ac:dyDescent="0.25">
      <c r="A97" s="75" t="str">
        <f>IF(NOT(ISBLANK(Attendance!A98)),Attendance!A98,"")</f>
        <v/>
      </c>
      <c r="B97" s="76" t="str">
        <f>IF(NOT(ISBLANK(Attendance!B98)),Attendance!B98,"")</f>
        <v/>
      </c>
      <c r="C97" s="76" t="str">
        <f>IF(NOT(ISBLANK(Attendance!C98)),Attendance!C98,"")</f>
        <v/>
      </c>
      <c r="D97" s="77">
        <f>SUM(Attendance!Q98)</f>
        <v>0</v>
      </c>
      <c r="E97" s="172">
        <f>(COUNTIF(Attendance!F98:P98,2))</f>
        <v>0</v>
      </c>
      <c r="F97" s="85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9"/>
      <c r="S97" s="79"/>
      <c r="T97" s="79"/>
      <c r="U97" s="79"/>
      <c r="V97" s="86">
        <f t="shared" si="2"/>
        <v>100</v>
      </c>
      <c r="W97" s="171">
        <f>'Lab Attendance'!AQ97</f>
        <v>0</v>
      </c>
      <c r="X97" s="81">
        <f t="shared" si="3"/>
        <v>100</v>
      </c>
      <c r="Y97" s="82"/>
      <c r="Z97" s="88"/>
    </row>
    <row r="98" spans="1:26" ht="17" thickBot="1" x14ac:dyDescent="0.25">
      <c r="A98" s="75" t="str">
        <f>IF(NOT(ISBLANK(Attendance!A99)),Attendance!A99,"")</f>
        <v/>
      </c>
      <c r="B98" s="76" t="str">
        <f>IF(NOT(ISBLANK(Attendance!B99)),Attendance!B99,"")</f>
        <v/>
      </c>
      <c r="C98" s="76" t="str">
        <f>IF(NOT(ISBLANK(Attendance!C99)),Attendance!C99,"")</f>
        <v/>
      </c>
      <c r="D98" s="77">
        <f>SUM(Attendance!Q99)</f>
        <v>0</v>
      </c>
      <c r="E98" s="172">
        <f>(COUNTIF(Attendance!F99:P99,2))</f>
        <v>0</v>
      </c>
      <c r="F98" s="85"/>
      <c r="G98" s="78"/>
      <c r="H98" s="78"/>
      <c r="I98" s="78"/>
      <c r="J98" s="78"/>
      <c r="K98" s="78"/>
      <c r="L98" s="78"/>
      <c r="M98" s="78"/>
      <c r="N98" s="78"/>
      <c r="O98" s="78"/>
      <c r="P98" s="78"/>
      <c r="Q98" s="78"/>
      <c r="R98" s="79"/>
      <c r="S98" s="79"/>
      <c r="T98" s="79"/>
      <c r="U98" s="79"/>
      <c r="V98" s="86">
        <f t="shared" si="2"/>
        <v>100</v>
      </c>
      <c r="W98" s="171">
        <f>'Lab Attendance'!AQ98</f>
        <v>0</v>
      </c>
      <c r="X98" s="81">
        <f t="shared" si="3"/>
        <v>100</v>
      </c>
      <c r="Y98" s="82"/>
      <c r="Z98" s="88"/>
    </row>
    <row r="99" spans="1:26" ht="17" thickBot="1" x14ac:dyDescent="0.25">
      <c r="A99" s="75" t="str">
        <f>IF(NOT(ISBLANK(Attendance!A100)),Attendance!A100,"")</f>
        <v/>
      </c>
      <c r="B99" s="76" t="str">
        <f>IF(NOT(ISBLANK(Attendance!B100)),Attendance!B100,"")</f>
        <v/>
      </c>
      <c r="C99" s="76" t="str">
        <f>IF(NOT(ISBLANK(Attendance!C100)),Attendance!C100,"")</f>
        <v/>
      </c>
      <c r="D99" s="77">
        <f>SUM(Attendance!Q100)</f>
        <v>0</v>
      </c>
      <c r="E99" s="172">
        <f>(COUNTIF(Attendance!F100:P100,2))</f>
        <v>0</v>
      </c>
      <c r="F99" s="85"/>
      <c r="G99" s="78"/>
      <c r="H99" s="78"/>
      <c r="I99" s="78"/>
      <c r="J99" s="78"/>
      <c r="K99" s="78"/>
      <c r="L99" s="78"/>
      <c r="M99" s="78"/>
      <c r="N99" s="78"/>
      <c r="O99" s="78"/>
      <c r="P99" s="78"/>
      <c r="Q99" s="78"/>
      <c r="R99" s="79"/>
      <c r="S99" s="79"/>
      <c r="T99" s="79"/>
      <c r="U99" s="79"/>
      <c r="V99" s="86">
        <f t="shared" si="2"/>
        <v>100</v>
      </c>
      <c r="W99" s="171">
        <f>'Lab Attendance'!AQ99</f>
        <v>0</v>
      </c>
      <c r="X99" s="81">
        <f t="shared" si="3"/>
        <v>100</v>
      </c>
      <c r="Y99" s="82"/>
      <c r="Z99" s="88"/>
    </row>
    <row r="100" spans="1:26" ht="17" thickBot="1" x14ac:dyDescent="0.25">
      <c r="A100" s="75" t="str">
        <f>IF(NOT(ISBLANK(Attendance!A101)),Attendance!A101,"")</f>
        <v/>
      </c>
      <c r="B100" s="76" t="str">
        <f>IF(NOT(ISBLANK(Attendance!B101)),Attendance!B101,"")</f>
        <v/>
      </c>
      <c r="C100" s="76" t="str">
        <f>IF(NOT(ISBLANK(Attendance!C101)),Attendance!C101,"")</f>
        <v/>
      </c>
      <c r="D100" s="77">
        <f>SUM(Attendance!Q101)</f>
        <v>0</v>
      </c>
      <c r="E100" s="172">
        <f>(COUNTIF(Attendance!F101:P101,2))</f>
        <v>0</v>
      </c>
      <c r="F100" s="85"/>
      <c r="G100" s="78"/>
      <c r="H100" s="78"/>
      <c r="I100" s="78"/>
      <c r="J100" s="78"/>
      <c r="K100" s="78"/>
      <c r="L100" s="78"/>
      <c r="M100" s="78"/>
      <c r="N100" s="78"/>
      <c r="O100" s="78"/>
      <c r="P100" s="78"/>
      <c r="Q100" s="78"/>
      <c r="R100" s="79"/>
      <c r="S100" s="79"/>
      <c r="T100" s="79"/>
      <c r="U100" s="79"/>
      <c r="V100" s="86">
        <f t="shared" si="2"/>
        <v>100</v>
      </c>
      <c r="W100" s="171">
        <f>'Lab Attendance'!AQ100</f>
        <v>0</v>
      </c>
      <c r="X100" s="81">
        <f t="shared" si="3"/>
        <v>100</v>
      </c>
      <c r="Y100" s="82"/>
      <c r="Z100" s="88"/>
    </row>
    <row r="101" spans="1:26" ht="17" thickBot="1" x14ac:dyDescent="0.25">
      <c r="A101" s="75" t="str">
        <f>IF(NOT(ISBLANK(Attendance!A102)),Attendance!A102,"")</f>
        <v/>
      </c>
      <c r="B101" s="76" t="str">
        <f>IF(NOT(ISBLANK(Attendance!B102)),Attendance!B102,"")</f>
        <v/>
      </c>
      <c r="C101" s="76" t="str">
        <f>IF(NOT(ISBLANK(Attendance!C102)),Attendance!C102,"")</f>
        <v/>
      </c>
      <c r="D101" s="77">
        <f>SUM(Attendance!Q102)</f>
        <v>0</v>
      </c>
      <c r="E101" s="172">
        <f>(COUNTIF(Attendance!F102:P102,2))</f>
        <v>0</v>
      </c>
      <c r="F101" s="85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9"/>
      <c r="S101" s="79"/>
      <c r="T101" s="79"/>
      <c r="U101" s="79"/>
      <c r="V101" s="86">
        <f t="shared" si="2"/>
        <v>100</v>
      </c>
      <c r="W101" s="171">
        <f>'Lab Attendance'!AQ101</f>
        <v>0</v>
      </c>
      <c r="X101" s="81">
        <f t="shared" si="3"/>
        <v>100</v>
      </c>
      <c r="Y101" s="82"/>
      <c r="Z101" s="88"/>
    </row>
    <row r="102" spans="1:26" ht="17" thickBot="1" x14ac:dyDescent="0.25">
      <c r="A102" s="75" t="str">
        <f>IF(NOT(ISBLANK(Attendance!A103)),Attendance!A103,"")</f>
        <v/>
      </c>
      <c r="B102" s="76" t="str">
        <f>IF(NOT(ISBLANK(Attendance!B103)),Attendance!B103,"")</f>
        <v/>
      </c>
      <c r="C102" s="76" t="str">
        <f>IF(NOT(ISBLANK(Attendance!C103)),Attendance!C103,"")</f>
        <v/>
      </c>
      <c r="D102" s="77">
        <f>SUM(Attendance!Q103)</f>
        <v>0</v>
      </c>
      <c r="E102" s="172">
        <f>(COUNTIF(Attendance!F103:P103,2))</f>
        <v>0</v>
      </c>
      <c r="F102" s="85"/>
      <c r="G102" s="78"/>
      <c r="H102" s="78"/>
      <c r="I102" s="78"/>
      <c r="J102" s="78"/>
      <c r="K102" s="78"/>
      <c r="L102" s="78"/>
      <c r="M102" s="78"/>
      <c r="N102" s="78"/>
      <c r="O102" s="78"/>
      <c r="P102" s="78"/>
      <c r="Q102" s="78"/>
      <c r="R102" s="79"/>
      <c r="S102" s="79"/>
      <c r="T102" s="79"/>
      <c r="U102" s="79"/>
      <c r="V102" s="86">
        <f t="shared" si="2"/>
        <v>100</v>
      </c>
      <c r="W102" s="171">
        <f>'Lab Attendance'!AQ102</f>
        <v>0</v>
      </c>
      <c r="X102" s="81">
        <f t="shared" si="3"/>
        <v>100</v>
      </c>
      <c r="Y102" s="82"/>
      <c r="Z102" s="88"/>
    </row>
    <row r="103" spans="1:26" ht="17" thickBot="1" x14ac:dyDescent="0.25">
      <c r="A103" s="75" t="str">
        <f>IF(NOT(ISBLANK(Attendance!A104)),Attendance!A104,"")</f>
        <v/>
      </c>
      <c r="B103" s="76" t="str">
        <f>IF(NOT(ISBLANK(Attendance!B104)),Attendance!B104,"")</f>
        <v/>
      </c>
      <c r="C103" s="76" t="str">
        <f>IF(NOT(ISBLANK(Attendance!C104)),Attendance!C104,"")</f>
        <v/>
      </c>
      <c r="D103" s="77">
        <f>SUM(Attendance!Q104)</f>
        <v>0</v>
      </c>
      <c r="E103" s="172">
        <f>(COUNTIF(Attendance!F104:P104,2))</f>
        <v>0</v>
      </c>
      <c r="F103" s="85"/>
      <c r="G103" s="78"/>
      <c r="H103" s="78"/>
      <c r="I103" s="78"/>
      <c r="J103" s="78"/>
      <c r="K103" s="78"/>
      <c r="L103" s="78"/>
      <c r="M103" s="78"/>
      <c r="N103" s="78"/>
      <c r="O103" s="78"/>
      <c r="P103" s="78"/>
      <c r="Q103" s="78"/>
      <c r="R103" s="79"/>
      <c r="S103" s="79"/>
      <c r="T103" s="79"/>
      <c r="U103" s="79"/>
      <c r="V103" s="86">
        <f t="shared" si="2"/>
        <v>100</v>
      </c>
      <c r="W103" s="171">
        <f>'Lab Attendance'!AQ103</f>
        <v>0</v>
      </c>
      <c r="X103" s="81">
        <f t="shared" si="3"/>
        <v>100</v>
      </c>
      <c r="Y103" s="82"/>
      <c r="Z103" s="88"/>
    </row>
    <row r="104" spans="1:26" ht="17" thickBot="1" x14ac:dyDescent="0.25">
      <c r="A104" s="75" t="str">
        <f>IF(NOT(ISBLANK(Attendance!A105)),Attendance!A105,"")</f>
        <v/>
      </c>
      <c r="B104" s="76" t="str">
        <f>IF(NOT(ISBLANK(Attendance!B105)),Attendance!B105,"")</f>
        <v/>
      </c>
      <c r="C104" s="76" t="str">
        <f>IF(NOT(ISBLANK(Attendance!C105)),Attendance!C105,"")</f>
        <v/>
      </c>
      <c r="D104" s="77">
        <f>SUM(Attendance!Q105)</f>
        <v>0</v>
      </c>
      <c r="E104" s="172">
        <f>(COUNTIF(Attendance!F105:P105,2))</f>
        <v>0</v>
      </c>
      <c r="F104" s="85"/>
      <c r="G104" s="78"/>
      <c r="H104" s="78"/>
      <c r="I104" s="78"/>
      <c r="J104" s="78"/>
      <c r="K104" s="78"/>
      <c r="L104" s="78"/>
      <c r="M104" s="78"/>
      <c r="N104" s="78"/>
      <c r="O104" s="78"/>
      <c r="P104" s="78"/>
      <c r="Q104" s="78"/>
      <c r="R104" s="79"/>
      <c r="S104" s="79"/>
      <c r="T104" s="79"/>
      <c r="U104" s="79"/>
      <c r="V104" s="86">
        <f t="shared" si="2"/>
        <v>100</v>
      </c>
      <c r="W104" s="171">
        <f>'Lab Attendance'!AQ104</f>
        <v>0</v>
      </c>
      <c r="X104" s="81">
        <f t="shared" si="3"/>
        <v>100</v>
      </c>
      <c r="Y104" s="82"/>
      <c r="Z104" s="88"/>
    </row>
    <row r="105" spans="1:26" ht="17" thickBot="1" x14ac:dyDescent="0.25">
      <c r="A105" s="75" t="str">
        <f>IF(NOT(ISBLANK(Attendance!A106)),Attendance!A106,"")</f>
        <v/>
      </c>
      <c r="B105" s="76" t="str">
        <f>IF(NOT(ISBLANK(Attendance!B106)),Attendance!B106,"")</f>
        <v/>
      </c>
      <c r="C105" s="76" t="str">
        <f>IF(NOT(ISBLANK(Attendance!C106)),Attendance!C106,"")</f>
        <v/>
      </c>
      <c r="D105" s="77">
        <f>SUM(Attendance!Q106)</f>
        <v>0</v>
      </c>
      <c r="E105" s="172">
        <f>(COUNTIF(Attendance!F106:P106,2))</f>
        <v>0</v>
      </c>
      <c r="F105" s="85"/>
      <c r="G105" s="78"/>
      <c r="H105" s="78"/>
      <c r="I105" s="78"/>
      <c r="J105" s="78"/>
      <c r="K105" s="78"/>
      <c r="L105" s="78"/>
      <c r="M105" s="78"/>
      <c r="N105" s="78"/>
      <c r="O105" s="78"/>
      <c r="P105" s="78"/>
      <c r="Q105" s="78"/>
      <c r="R105" s="79"/>
      <c r="S105" s="79"/>
      <c r="T105" s="79"/>
      <c r="U105" s="79"/>
      <c r="V105" s="86">
        <f t="shared" si="2"/>
        <v>100</v>
      </c>
      <c r="W105" s="171">
        <f>'Lab Attendance'!AQ105</f>
        <v>0</v>
      </c>
      <c r="X105" s="81">
        <f t="shared" si="3"/>
        <v>100</v>
      </c>
      <c r="Y105" s="82"/>
      <c r="Z105" s="88"/>
    </row>
    <row r="106" spans="1:26" ht="17" thickBot="1" x14ac:dyDescent="0.25">
      <c r="A106" s="75" t="str">
        <f>IF(NOT(ISBLANK(Attendance!A107)),Attendance!A107,"")</f>
        <v/>
      </c>
      <c r="B106" s="76" t="str">
        <f>IF(NOT(ISBLANK(Attendance!B107)),Attendance!B107,"")</f>
        <v/>
      </c>
      <c r="C106" s="76" t="str">
        <f>IF(NOT(ISBLANK(Attendance!C107)),Attendance!C107,"")</f>
        <v/>
      </c>
      <c r="D106" s="77">
        <f>SUM(Attendance!Q107)</f>
        <v>0</v>
      </c>
      <c r="E106" s="172">
        <f>(COUNTIF(Attendance!F107:P107,2))</f>
        <v>0</v>
      </c>
      <c r="F106" s="85"/>
      <c r="G106" s="78"/>
      <c r="H106" s="78"/>
      <c r="I106" s="78"/>
      <c r="J106" s="78"/>
      <c r="K106" s="78"/>
      <c r="L106" s="78"/>
      <c r="M106" s="78"/>
      <c r="N106" s="78"/>
      <c r="O106" s="78"/>
      <c r="P106" s="78"/>
      <c r="Q106" s="78"/>
      <c r="R106" s="79"/>
      <c r="S106" s="79"/>
      <c r="T106" s="79"/>
      <c r="U106" s="79"/>
      <c r="V106" s="86">
        <f t="shared" si="2"/>
        <v>100</v>
      </c>
      <c r="W106" s="171">
        <f>'Lab Attendance'!AQ106</f>
        <v>0</v>
      </c>
      <c r="X106" s="81">
        <f t="shared" si="3"/>
        <v>100</v>
      </c>
      <c r="Y106" s="82"/>
      <c r="Z106" s="88"/>
    </row>
    <row r="107" spans="1:26" ht="17" thickBot="1" x14ac:dyDescent="0.25">
      <c r="A107" s="75" t="str">
        <f>IF(NOT(ISBLANK(Attendance!A108)),Attendance!A108,"")</f>
        <v/>
      </c>
      <c r="B107" s="76" t="str">
        <f>IF(NOT(ISBLANK(Attendance!B108)),Attendance!B108,"")</f>
        <v/>
      </c>
      <c r="C107" s="76" t="str">
        <f>IF(NOT(ISBLANK(Attendance!C108)),Attendance!C108,"")</f>
        <v/>
      </c>
      <c r="D107" s="77">
        <f>SUM(Attendance!Q108)</f>
        <v>0</v>
      </c>
      <c r="E107" s="172">
        <f>(COUNTIF(Attendance!F108:P108,2))</f>
        <v>0</v>
      </c>
      <c r="F107" s="85"/>
      <c r="G107" s="78"/>
      <c r="H107" s="78"/>
      <c r="I107" s="78"/>
      <c r="J107" s="78"/>
      <c r="K107" s="78"/>
      <c r="L107" s="78"/>
      <c r="M107" s="78"/>
      <c r="N107" s="78"/>
      <c r="O107" s="78"/>
      <c r="P107" s="78"/>
      <c r="Q107" s="78"/>
      <c r="R107" s="79"/>
      <c r="S107" s="79"/>
      <c r="T107" s="79"/>
      <c r="U107" s="79"/>
      <c r="V107" s="86">
        <f t="shared" si="2"/>
        <v>100</v>
      </c>
      <c r="W107" s="171">
        <f>'Lab Attendance'!AQ107</f>
        <v>0</v>
      </c>
      <c r="X107" s="81">
        <f t="shared" si="3"/>
        <v>100</v>
      </c>
      <c r="Y107" s="82"/>
      <c r="Z107" s="88"/>
    </row>
    <row r="108" spans="1:26" ht="17" thickBot="1" x14ac:dyDescent="0.25">
      <c r="A108" s="75" t="str">
        <f>IF(NOT(ISBLANK(Attendance!A109)),Attendance!A109,"")</f>
        <v/>
      </c>
      <c r="B108" s="76" t="str">
        <f>IF(NOT(ISBLANK(Attendance!B109)),Attendance!B109,"")</f>
        <v/>
      </c>
      <c r="C108" s="76" t="str">
        <f>IF(NOT(ISBLANK(Attendance!C109)),Attendance!C109,"")</f>
        <v/>
      </c>
      <c r="D108" s="77">
        <f>SUM(Attendance!Q109)</f>
        <v>0</v>
      </c>
      <c r="E108" s="172">
        <f>(COUNTIF(Attendance!F109:P109,2))</f>
        <v>0</v>
      </c>
      <c r="F108" s="85"/>
      <c r="G108" s="78"/>
      <c r="H108" s="78"/>
      <c r="I108" s="78"/>
      <c r="J108" s="78"/>
      <c r="K108" s="78"/>
      <c r="L108" s="78"/>
      <c r="M108" s="78"/>
      <c r="N108" s="78"/>
      <c r="O108" s="78"/>
      <c r="P108" s="78"/>
      <c r="Q108" s="78"/>
      <c r="R108" s="79"/>
      <c r="S108" s="79"/>
      <c r="T108" s="79"/>
      <c r="U108" s="79"/>
      <c r="V108" s="86">
        <f t="shared" si="2"/>
        <v>100</v>
      </c>
      <c r="W108" s="171">
        <f>'Lab Attendance'!AQ108</f>
        <v>0</v>
      </c>
      <c r="X108" s="81">
        <f t="shared" si="3"/>
        <v>100</v>
      </c>
      <c r="Y108" s="82"/>
      <c r="Z108" s="88"/>
    </row>
    <row r="109" spans="1:26" ht="17" thickBot="1" x14ac:dyDescent="0.25">
      <c r="A109" s="75" t="str">
        <f>IF(NOT(ISBLANK(Attendance!A110)),Attendance!A110,"")</f>
        <v/>
      </c>
      <c r="B109" s="76" t="str">
        <f>IF(NOT(ISBLANK(Attendance!B110)),Attendance!B110,"")</f>
        <v/>
      </c>
      <c r="C109" s="76" t="str">
        <f>IF(NOT(ISBLANK(Attendance!C110)),Attendance!C110,"")</f>
        <v/>
      </c>
      <c r="D109" s="77">
        <f>SUM(Attendance!Q110)</f>
        <v>0</v>
      </c>
      <c r="E109" s="172">
        <f>(COUNTIF(Attendance!F110:P110,2))</f>
        <v>0</v>
      </c>
      <c r="F109" s="85"/>
      <c r="G109" s="78"/>
      <c r="H109" s="78"/>
      <c r="I109" s="78"/>
      <c r="J109" s="78"/>
      <c r="K109" s="78"/>
      <c r="L109" s="78"/>
      <c r="M109" s="78"/>
      <c r="N109" s="78"/>
      <c r="O109" s="78"/>
      <c r="P109" s="78"/>
      <c r="Q109" s="78"/>
      <c r="R109" s="79"/>
      <c r="S109" s="79"/>
      <c r="T109" s="79"/>
      <c r="U109" s="79"/>
      <c r="V109" s="86">
        <f t="shared" si="2"/>
        <v>100</v>
      </c>
      <c r="W109" s="171">
        <f>'Lab Attendance'!AQ109</f>
        <v>0</v>
      </c>
      <c r="X109" s="81">
        <f t="shared" si="3"/>
        <v>100</v>
      </c>
      <c r="Y109" s="82"/>
      <c r="Z109" s="88"/>
    </row>
    <row r="110" spans="1:26" ht="17" thickBot="1" x14ac:dyDescent="0.25">
      <c r="A110" s="75" t="str">
        <f>IF(NOT(ISBLANK(Attendance!A111)),Attendance!A111,"")</f>
        <v/>
      </c>
      <c r="B110" s="76" t="str">
        <f>IF(NOT(ISBLANK(Attendance!B111)),Attendance!B111,"")</f>
        <v/>
      </c>
      <c r="C110" s="76" t="str">
        <f>IF(NOT(ISBLANK(Attendance!C111)),Attendance!C111,"")</f>
        <v/>
      </c>
      <c r="D110" s="77">
        <f>SUM(Attendance!Q111)</f>
        <v>0</v>
      </c>
      <c r="E110" s="172">
        <f>(COUNTIF(Attendance!F111:P111,2))</f>
        <v>0</v>
      </c>
      <c r="F110" s="85"/>
      <c r="G110" s="78"/>
      <c r="H110" s="78"/>
      <c r="I110" s="78"/>
      <c r="J110" s="78"/>
      <c r="K110" s="78"/>
      <c r="L110" s="78"/>
      <c r="M110" s="78"/>
      <c r="N110" s="78"/>
      <c r="O110" s="78"/>
      <c r="P110" s="78"/>
      <c r="Q110" s="78"/>
      <c r="R110" s="79"/>
      <c r="S110" s="79"/>
      <c r="T110" s="79"/>
      <c r="U110" s="79"/>
      <c r="V110" s="86">
        <f t="shared" si="2"/>
        <v>100</v>
      </c>
      <c r="W110" s="171">
        <f>'Lab Attendance'!AQ110</f>
        <v>0</v>
      </c>
      <c r="X110" s="81">
        <f t="shared" si="3"/>
        <v>100</v>
      </c>
      <c r="Y110" s="82"/>
      <c r="Z110" s="88"/>
    </row>
    <row r="111" spans="1:26" ht="17" thickBot="1" x14ac:dyDescent="0.25">
      <c r="A111" s="75" t="str">
        <f>IF(NOT(ISBLANK(Attendance!A112)),Attendance!A112,"")</f>
        <v/>
      </c>
      <c r="B111" s="76" t="str">
        <f>IF(NOT(ISBLANK(Attendance!B112)),Attendance!B112,"")</f>
        <v/>
      </c>
      <c r="C111" s="76" t="str">
        <f>IF(NOT(ISBLANK(Attendance!C112)),Attendance!C112,"")</f>
        <v/>
      </c>
      <c r="D111" s="77">
        <f>SUM(Attendance!Q112)</f>
        <v>0</v>
      </c>
      <c r="E111" s="172">
        <f>(COUNTIF(Attendance!F112:P112,2))</f>
        <v>0</v>
      </c>
      <c r="F111" s="85"/>
      <c r="G111" s="78"/>
      <c r="H111" s="78"/>
      <c r="I111" s="78"/>
      <c r="J111" s="78"/>
      <c r="K111" s="78"/>
      <c r="L111" s="78"/>
      <c r="M111" s="78"/>
      <c r="N111" s="78"/>
      <c r="O111" s="78"/>
      <c r="P111" s="78"/>
      <c r="Q111" s="78"/>
      <c r="R111" s="79"/>
      <c r="S111" s="79"/>
      <c r="T111" s="79"/>
      <c r="U111" s="79"/>
      <c r="V111" s="86">
        <f t="shared" si="2"/>
        <v>100</v>
      </c>
      <c r="W111" s="171">
        <f>'Lab Attendance'!AQ111</f>
        <v>0</v>
      </c>
      <c r="X111" s="81">
        <f t="shared" si="3"/>
        <v>100</v>
      </c>
      <c r="Y111" s="82"/>
      <c r="Z111" s="88"/>
    </row>
    <row r="112" spans="1:26" ht="17" thickBot="1" x14ac:dyDescent="0.25">
      <c r="A112" s="75" t="str">
        <f>IF(NOT(ISBLANK(Attendance!A113)),Attendance!A113,"")</f>
        <v/>
      </c>
      <c r="B112" s="76" t="str">
        <f>IF(NOT(ISBLANK(Attendance!B113)),Attendance!B113,"")</f>
        <v/>
      </c>
      <c r="C112" s="76" t="str">
        <f>IF(NOT(ISBLANK(Attendance!C113)),Attendance!C113,"")</f>
        <v/>
      </c>
      <c r="D112" s="77">
        <f>SUM(Attendance!Q113)</f>
        <v>0</v>
      </c>
      <c r="E112" s="172">
        <f>(COUNTIF(Attendance!F113:P113,2))</f>
        <v>0</v>
      </c>
      <c r="F112" s="85"/>
      <c r="G112" s="78"/>
      <c r="H112" s="78"/>
      <c r="I112" s="78"/>
      <c r="J112" s="78"/>
      <c r="K112" s="78"/>
      <c r="L112" s="78"/>
      <c r="M112" s="78"/>
      <c r="N112" s="78"/>
      <c r="O112" s="78"/>
      <c r="P112" s="78"/>
      <c r="Q112" s="78"/>
      <c r="R112" s="79"/>
      <c r="S112" s="79"/>
      <c r="T112" s="79"/>
      <c r="U112" s="79"/>
      <c r="V112" s="86">
        <f t="shared" si="2"/>
        <v>100</v>
      </c>
      <c r="W112" s="171">
        <f>'Lab Attendance'!AQ112</f>
        <v>0</v>
      </c>
      <c r="X112" s="81">
        <f t="shared" si="3"/>
        <v>100</v>
      </c>
      <c r="Y112" s="82"/>
      <c r="Z112" s="88"/>
    </row>
    <row r="113" spans="1:26" ht="17" thickBot="1" x14ac:dyDescent="0.25">
      <c r="A113" s="75" t="str">
        <f>IF(NOT(ISBLANK(Attendance!A114)),Attendance!A114,"")</f>
        <v/>
      </c>
      <c r="B113" s="76" t="str">
        <f>IF(NOT(ISBLANK(Attendance!B114)),Attendance!B114,"")</f>
        <v/>
      </c>
      <c r="C113" s="76" t="str">
        <f>IF(NOT(ISBLANK(Attendance!C114)),Attendance!C114,"")</f>
        <v/>
      </c>
      <c r="D113" s="77">
        <f>SUM(Attendance!Q114)</f>
        <v>0</v>
      </c>
      <c r="E113" s="172">
        <f>(COUNTIF(Attendance!F114:P114,2))</f>
        <v>0</v>
      </c>
      <c r="F113" s="85"/>
      <c r="G113" s="78"/>
      <c r="H113" s="78"/>
      <c r="I113" s="78"/>
      <c r="J113" s="78"/>
      <c r="K113" s="78"/>
      <c r="L113" s="78"/>
      <c r="M113" s="78"/>
      <c r="N113" s="78"/>
      <c r="O113" s="78"/>
      <c r="P113" s="78"/>
      <c r="Q113" s="78"/>
      <c r="R113" s="79"/>
      <c r="S113" s="79"/>
      <c r="T113" s="79"/>
      <c r="U113" s="79"/>
      <c r="V113" s="86">
        <f t="shared" si="2"/>
        <v>100</v>
      </c>
      <c r="W113" s="171">
        <f>'Lab Attendance'!AQ113</f>
        <v>0</v>
      </c>
      <c r="X113" s="81">
        <f t="shared" si="3"/>
        <v>100</v>
      </c>
      <c r="Y113" s="82"/>
      <c r="Z113" s="88"/>
    </row>
    <row r="114" spans="1:26" ht="17" thickBot="1" x14ac:dyDescent="0.25">
      <c r="A114" s="75" t="str">
        <f>IF(NOT(ISBLANK(Attendance!A115)),Attendance!A115,"")</f>
        <v/>
      </c>
      <c r="B114" s="76" t="str">
        <f>IF(NOT(ISBLANK(Attendance!B115)),Attendance!B115,"")</f>
        <v/>
      </c>
      <c r="C114" s="76" t="str">
        <f>IF(NOT(ISBLANK(Attendance!C115)),Attendance!C115,"")</f>
        <v/>
      </c>
      <c r="D114" s="77">
        <f>SUM(Attendance!Q115)</f>
        <v>0</v>
      </c>
      <c r="E114" s="172">
        <f>(COUNTIF(Attendance!F115:P115,2))</f>
        <v>0</v>
      </c>
      <c r="F114" s="85"/>
      <c r="G114" s="78"/>
      <c r="H114" s="78"/>
      <c r="I114" s="78"/>
      <c r="J114" s="78"/>
      <c r="K114" s="78"/>
      <c r="L114" s="78"/>
      <c r="M114" s="78"/>
      <c r="N114" s="78"/>
      <c r="O114" s="78"/>
      <c r="P114" s="78"/>
      <c r="Q114" s="78"/>
      <c r="R114" s="79"/>
      <c r="S114" s="79"/>
      <c r="T114" s="79"/>
      <c r="U114" s="79"/>
      <c r="V114" s="86">
        <f t="shared" si="2"/>
        <v>100</v>
      </c>
      <c r="W114" s="171">
        <f>'Lab Attendance'!AQ114</f>
        <v>0</v>
      </c>
      <c r="X114" s="81">
        <f t="shared" si="3"/>
        <v>100</v>
      </c>
      <c r="Y114" s="82"/>
      <c r="Z114" s="89"/>
    </row>
    <row r="115" spans="1:26" ht="17" thickBot="1" x14ac:dyDescent="0.25">
      <c r="A115" s="75" t="str">
        <f>IF(NOT(ISBLANK(Attendance!A116)),Attendance!A116,"")</f>
        <v/>
      </c>
      <c r="B115" s="76" t="str">
        <f>IF(NOT(ISBLANK(Attendance!B116)),Attendance!B116,"")</f>
        <v/>
      </c>
      <c r="C115" s="76" t="str">
        <f>IF(NOT(ISBLANK(Attendance!C116)),Attendance!C116,"")</f>
        <v/>
      </c>
      <c r="D115" s="77">
        <f>SUM(Attendance!Q116)</f>
        <v>0</v>
      </c>
      <c r="E115" s="172">
        <f>(COUNTIF(Attendance!F116:P116,2))</f>
        <v>0</v>
      </c>
      <c r="F115" s="85"/>
      <c r="G115" s="78"/>
      <c r="H115" s="78"/>
      <c r="I115" s="78"/>
      <c r="J115" s="78"/>
      <c r="K115" s="78"/>
      <c r="L115" s="78"/>
      <c r="M115" s="78"/>
      <c r="N115" s="78"/>
      <c r="O115" s="78"/>
      <c r="P115" s="78"/>
      <c r="Q115" s="78"/>
      <c r="R115" s="79"/>
      <c r="S115" s="79"/>
      <c r="T115" s="79"/>
      <c r="U115" s="79"/>
      <c r="V115" s="86">
        <f t="shared" si="2"/>
        <v>100</v>
      </c>
      <c r="W115" s="171">
        <f>'Lab Attendance'!AQ115</f>
        <v>0</v>
      </c>
      <c r="X115" s="81">
        <f t="shared" si="3"/>
        <v>100</v>
      </c>
      <c r="Y115" s="82"/>
      <c r="Z115" s="89"/>
    </row>
    <row r="116" spans="1:26" ht="17" thickBot="1" x14ac:dyDescent="0.25">
      <c r="A116" s="75" t="str">
        <f>IF(NOT(ISBLANK(Attendance!A117)),Attendance!A117,"")</f>
        <v/>
      </c>
      <c r="B116" s="76" t="str">
        <f>IF(NOT(ISBLANK(Attendance!B117)),Attendance!B117,"")</f>
        <v/>
      </c>
      <c r="C116" s="76" t="str">
        <f>IF(NOT(ISBLANK(Attendance!C117)),Attendance!C117,"")</f>
        <v/>
      </c>
      <c r="D116" s="77">
        <f>SUM(Attendance!Q117)</f>
        <v>0</v>
      </c>
      <c r="E116" s="172">
        <f>(COUNTIF(Attendance!F117:P117,2))</f>
        <v>0</v>
      </c>
      <c r="F116" s="85"/>
      <c r="G116" s="78"/>
      <c r="H116" s="78"/>
      <c r="I116" s="78"/>
      <c r="J116" s="78"/>
      <c r="K116" s="78"/>
      <c r="L116" s="78"/>
      <c r="M116" s="78"/>
      <c r="N116" s="78"/>
      <c r="O116" s="78"/>
      <c r="P116" s="78"/>
      <c r="Q116" s="78"/>
      <c r="R116" s="79"/>
      <c r="S116" s="79"/>
      <c r="T116" s="79"/>
      <c r="U116" s="79"/>
      <c r="V116" s="86">
        <f t="shared" si="2"/>
        <v>100</v>
      </c>
      <c r="W116" s="171">
        <f>'Lab Attendance'!AQ116</f>
        <v>0</v>
      </c>
      <c r="X116" s="81">
        <f t="shared" si="3"/>
        <v>100</v>
      </c>
      <c r="Y116" s="82"/>
      <c r="Z116" s="89"/>
    </row>
    <row r="117" spans="1:26" ht="17" thickBot="1" x14ac:dyDescent="0.25">
      <c r="A117" s="75" t="str">
        <f>IF(NOT(ISBLANK(Attendance!A118)),Attendance!A118,"")</f>
        <v/>
      </c>
      <c r="B117" s="76" t="str">
        <f>IF(NOT(ISBLANK(Attendance!B118)),Attendance!B118,"")</f>
        <v/>
      </c>
      <c r="C117" s="76" t="str">
        <f>IF(NOT(ISBLANK(Attendance!C118)),Attendance!C118,"")</f>
        <v/>
      </c>
      <c r="D117" s="77">
        <f>SUM(Attendance!Q118)</f>
        <v>0</v>
      </c>
      <c r="E117" s="172">
        <f>(COUNTIF(Attendance!F118:P118,2))</f>
        <v>0</v>
      </c>
      <c r="F117" s="85"/>
      <c r="G117" s="85"/>
      <c r="H117" s="85"/>
      <c r="I117" s="85"/>
      <c r="J117" s="78"/>
      <c r="K117" s="78"/>
      <c r="L117" s="85"/>
      <c r="M117" s="85"/>
      <c r="N117" s="85"/>
      <c r="O117" s="85"/>
      <c r="P117" s="78"/>
      <c r="Q117" s="85"/>
      <c r="R117" s="79"/>
      <c r="S117" s="79"/>
      <c r="T117" s="79"/>
      <c r="U117" s="79"/>
      <c r="V117" s="86">
        <f t="shared" si="2"/>
        <v>100</v>
      </c>
      <c r="W117" s="171">
        <f>'Lab Attendance'!AQ117</f>
        <v>0</v>
      </c>
      <c r="X117" s="81">
        <f t="shared" si="3"/>
        <v>100</v>
      </c>
      <c r="Y117" s="82"/>
      <c r="Z117" s="89"/>
    </row>
    <row r="118" spans="1:26" ht="17" thickBot="1" x14ac:dyDescent="0.25">
      <c r="A118" s="75" t="str">
        <f>IF(NOT(ISBLANK(Attendance!A119)),Attendance!A119,"")</f>
        <v/>
      </c>
      <c r="B118" s="76" t="str">
        <f>IF(NOT(ISBLANK(Attendance!B119)),Attendance!B119,"")</f>
        <v/>
      </c>
      <c r="C118" s="76" t="str">
        <f>IF(NOT(ISBLANK(Attendance!C119)),Attendance!C119,"")</f>
        <v/>
      </c>
      <c r="D118" s="77">
        <f>SUM(Attendance!Q119)</f>
        <v>0</v>
      </c>
      <c r="E118" s="172">
        <f>(COUNTIF(Attendance!F119:P119,2))</f>
        <v>0</v>
      </c>
      <c r="F118" s="85"/>
      <c r="G118" s="85"/>
      <c r="H118" s="85"/>
      <c r="I118" s="85"/>
      <c r="J118" s="78"/>
      <c r="K118" s="78"/>
      <c r="L118" s="85"/>
      <c r="M118" s="85"/>
      <c r="N118" s="85"/>
      <c r="O118" s="85"/>
      <c r="P118" s="78"/>
      <c r="Q118" s="85"/>
      <c r="R118" s="79"/>
      <c r="S118" s="79"/>
      <c r="T118" s="79"/>
      <c r="U118" s="79"/>
      <c r="V118" s="86">
        <f t="shared" si="2"/>
        <v>100</v>
      </c>
      <c r="W118" s="171">
        <f>'Lab Attendance'!AQ118</f>
        <v>0</v>
      </c>
      <c r="X118" s="81">
        <f t="shared" si="3"/>
        <v>100</v>
      </c>
      <c r="Y118" s="82"/>
      <c r="Z118" s="89"/>
    </row>
    <row r="119" spans="1:26" ht="17" thickBot="1" x14ac:dyDescent="0.25">
      <c r="A119" s="75" t="str">
        <f>IF(NOT(ISBLANK(Attendance!A120)),Attendance!A120,"")</f>
        <v/>
      </c>
      <c r="B119" s="76" t="str">
        <f>IF(NOT(ISBLANK(Attendance!B120)),Attendance!B120,"")</f>
        <v/>
      </c>
      <c r="C119" s="76" t="str">
        <f>IF(NOT(ISBLANK(Attendance!C120)),Attendance!C120,"")</f>
        <v/>
      </c>
      <c r="D119" s="77">
        <f>SUM(Attendance!Q120)</f>
        <v>0</v>
      </c>
      <c r="E119" s="172">
        <f>(COUNTIF(Attendance!F120:P120,2))</f>
        <v>0</v>
      </c>
      <c r="F119" s="85"/>
      <c r="G119" s="85"/>
      <c r="H119" s="85"/>
      <c r="I119" s="85"/>
      <c r="J119" s="78"/>
      <c r="K119" s="78"/>
      <c r="L119" s="85"/>
      <c r="M119" s="85"/>
      <c r="N119" s="85"/>
      <c r="O119" s="85"/>
      <c r="P119" s="78"/>
      <c r="Q119" s="85"/>
      <c r="R119" s="79"/>
      <c r="S119" s="79"/>
      <c r="T119" s="79"/>
      <c r="U119" s="79"/>
      <c r="V119" s="86">
        <f t="shared" si="2"/>
        <v>100</v>
      </c>
      <c r="W119" s="171">
        <f>'Lab Attendance'!AQ119</f>
        <v>0</v>
      </c>
      <c r="X119" s="81">
        <f t="shared" si="3"/>
        <v>100</v>
      </c>
      <c r="Y119" s="82"/>
      <c r="Z119" s="89"/>
    </row>
    <row r="120" spans="1:26" ht="17" thickBot="1" x14ac:dyDescent="0.25">
      <c r="A120" s="75" t="str">
        <f>IF(NOT(ISBLANK(Attendance!A121)),Attendance!A121,"")</f>
        <v/>
      </c>
      <c r="B120" s="76" t="str">
        <f>IF(NOT(ISBLANK(Attendance!B121)),Attendance!B121,"")</f>
        <v/>
      </c>
      <c r="C120" s="76" t="str">
        <f>IF(NOT(ISBLANK(Attendance!C121)),Attendance!C121,"")</f>
        <v/>
      </c>
      <c r="D120" s="77">
        <f>SUM(Attendance!Q121)</f>
        <v>0</v>
      </c>
      <c r="E120" s="172">
        <f>(COUNTIF(Attendance!F121:P121,2))</f>
        <v>0</v>
      </c>
      <c r="F120" s="85"/>
      <c r="G120" s="85"/>
      <c r="H120" s="85"/>
      <c r="I120" s="85"/>
      <c r="J120" s="78"/>
      <c r="K120" s="78"/>
      <c r="L120" s="85"/>
      <c r="M120" s="85"/>
      <c r="N120" s="85"/>
      <c r="O120" s="85"/>
      <c r="P120" s="78"/>
      <c r="Q120" s="85"/>
      <c r="R120" s="79"/>
      <c r="S120" s="79"/>
      <c r="T120" s="79"/>
      <c r="U120" s="79"/>
      <c r="V120" s="86">
        <f t="shared" si="2"/>
        <v>100</v>
      </c>
      <c r="W120" s="171">
        <f>'Lab Attendance'!AQ120</f>
        <v>0</v>
      </c>
      <c r="X120" s="81">
        <f t="shared" si="3"/>
        <v>100</v>
      </c>
      <c r="Y120" s="82"/>
      <c r="Z120" s="89"/>
    </row>
    <row r="121" spans="1:26" ht="17" thickBot="1" x14ac:dyDescent="0.25">
      <c r="A121" s="75" t="str">
        <f>IF(NOT(ISBLANK(Attendance!A122)),Attendance!A122,"")</f>
        <v/>
      </c>
      <c r="B121" s="76" t="str">
        <f>IF(NOT(ISBLANK(Attendance!B122)),Attendance!B122,"")</f>
        <v/>
      </c>
      <c r="C121" s="76" t="str">
        <f>IF(NOT(ISBLANK(Attendance!C122)),Attendance!C122,"")</f>
        <v/>
      </c>
      <c r="D121" s="77">
        <f>SUM(Attendance!Q122)</f>
        <v>0</v>
      </c>
      <c r="E121" s="172">
        <f>(COUNTIF(Attendance!F122:P122,2))</f>
        <v>0</v>
      </c>
      <c r="F121" s="85"/>
      <c r="G121" s="85"/>
      <c r="H121" s="85"/>
      <c r="I121" s="85"/>
      <c r="J121" s="78"/>
      <c r="K121" s="78"/>
      <c r="L121" s="85"/>
      <c r="M121" s="85"/>
      <c r="N121" s="85"/>
      <c r="O121" s="85"/>
      <c r="P121" s="78"/>
      <c r="Q121" s="85"/>
      <c r="R121" s="79"/>
      <c r="S121" s="79"/>
      <c r="T121" s="79"/>
      <c r="U121" s="79"/>
      <c r="V121" s="86">
        <f t="shared" si="2"/>
        <v>100</v>
      </c>
      <c r="W121" s="171">
        <f>'Lab Attendance'!AQ121</f>
        <v>0</v>
      </c>
      <c r="X121" s="81">
        <f t="shared" si="3"/>
        <v>100</v>
      </c>
      <c r="Y121" s="82"/>
      <c r="Z121" s="89"/>
    </row>
    <row r="122" spans="1:26" ht="17" thickBot="1" x14ac:dyDescent="0.25">
      <c r="A122" s="75" t="str">
        <f>IF(NOT(ISBLANK(Attendance!A123)),Attendance!A123,"")</f>
        <v/>
      </c>
      <c r="B122" s="76" t="str">
        <f>IF(NOT(ISBLANK(Attendance!B123)),Attendance!B123,"")</f>
        <v/>
      </c>
      <c r="C122" s="76" t="str">
        <f>IF(NOT(ISBLANK(Attendance!C123)),Attendance!C123,"")</f>
        <v/>
      </c>
      <c r="D122" s="77">
        <f>SUM(Attendance!Q123)</f>
        <v>0</v>
      </c>
      <c r="E122" s="172">
        <f>(COUNTIF(Attendance!F123:P123,2))</f>
        <v>0</v>
      </c>
      <c r="F122" s="85"/>
      <c r="G122" s="85"/>
      <c r="H122" s="85"/>
      <c r="I122" s="85"/>
      <c r="J122" s="78"/>
      <c r="K122" s="78"/>
      <c r="L122" s="85"/>
      <c r="M122" s="85"/>
      <c r="N122" s="85"/>
      <c r="O122" s="85"/>
      <c r="P122" s="78"/>
      <c r="Q122" s="85"/>
      <c r="R122" s="79"/>
      <c r="S122" s="79"/>
      <c r="T122" s="79"/>
      <c r="U122" s="79"/>
      <c r="V122" s="86">
        <f t="shared" si="2"/>
        <v>100</v>
      </c>
      <c r="W122" s="171">
        <f>'Lab Attendance'!AQ122</f>
        <v>0</v>
      </c>
      <c r="X122" s="81">
        <f t="shared" si="3"/>
        <v>100</v>
      </c>
      <c r="Y122" s="82"/>
      <c r="Z122" s="89"/>
    </row>
    <row r="123" spans="1:26" ht="17" thickBot="1" x14ac:dyDescent="0.25">
      <c r="A123" s="75" t="str">
        <f>IF(NOT(ISBLANK(Attendance!A124)),Attendance!A124,"")</f>
        <v/>
      </c>
      <c r="B123" s="76" t="str">
        <f>IF(NOT(ISBLANK(Attendance!B124)),Attendance!B124,"")</f>
        <v/>
      </c>
      <c r="C123" s="76" t="str">
        <f>IF(NOT(ISBLANK(Attendance!C124)),Attendance!C124,"")</f>
        <v/>
      </c>
      <c r="D123" s="77">
        <f>SUM(Attendance!Q124)</f>
        <v>0</v>
      </c>
      <c r="E123" s="172">
        <f>(COUNTIF(Attendance!F124:P124,2))</f>
        <v>0</v>
      </c>
      <c r="F123" s="85"/>
      <c r="G123" s="85"/>
      <c r="H123" s="85"/>
      <c r="I123" s="85"/>
      <c r="J123" s="78"/>
      <c r="K123" s="78"/>
      <c r="L123" s="85"/>
      <c r="M123" s="85"/>
      <c r="N123" s="85"/>
      <c r="O123" s="85"/>
      <c r="P123" s="78"/>
      <c r="Q123" s="85"/>
      <c r="R123" s="79"/>
      <c r="S123" s="79"/>
      <c r="T123" s="79"/>
      <c r="U123" s="79"/>
      <c r="V123" s="86">
        <f t="shared" si="2"/>
        <v>100</v>
      </c>
      <c r="W123" s="171">
        <f>'Lab Attendance'!AQ123</f>
        <v>0</v>
      </c>
      <c r="X123" s="81">
        <f t="shared" si="3"/>
        <v>100</v>
      </c>
      <c r="Y123" s="82"/>
      <c r="Z123" s="89"/>
    </row>
    <row r="124" spans="1:26" ht="17" thickBot="1" x14ac:dyDescent="0.25">
      <c r="A124" s="75" t="str">
        <f>IF(NOT(ISBLANK(Attendance!A125)),Attendance!A125,"")</f>
        <v/>
      </c>
      <c r="B124" s="76" t="str">
        <f>IF(NOT(ISBLANK(Attendance!B125)),Attendance!B125,"")</f>
        <v/>
      </c>
      <c r="C124" s="76" t="str">
        <f>IF(NOT(ISBLANK(Attendance!C125)),Attendance!C125,"")</f>
        <v/>
      </c>
      <c r="D124" s="77">
        <f>SUM(Attendance!Q125)</f>
        <v>0</v>
      </c>
      <c r="E124" s="172">
        <f>(COUNTIF(Attendance!F125:P125,2))</f>
        <v>0</v>
      </c>
      <c r="F124" s="85"/>
      <c r="G124" s="85"/>
      <c r="H124" s="85"/>
      <c r="I124" s="85"/>
      <c r="J124" s="78"/>
      <c r="K124" s="78"/>
      <c r="L124" s="85"/>
      <c r="M124" s="85"/>
      <c r="N124" s="85"/>
      <c r="O124" s="85"/>
      <c r="P124" s="78"/>
      <c r="Q124" s="85"/>
      <c r="R124" s="79"/>
      <c r="S124" s="79"/>
      <c r="T124" s="79"/>
      <c r="U124" s="79"/>
      <c r="V124" s="86">
        <f t="shared" si="2"/>
        <v>100</v>
      </c>
      <c r="W124" s="171">
        <f>'Lab Attendance'!AQ124</f>
        <v>0</v>
      </c>
      <c r="X124" s="81">
        <f t="shared" si="3"/>
        <v>100</v>
      </c>
      <c r="Y124" s="82"/>
      <c r="Z124" s="89"/>
    </row>
    <row r="125" spans="1:26" ht="17" thickBot="1" x14ac:dyDescent="0.25">
      <c r="A125" s="75" t="str">
        <f>IF(NOT(ISBLANK(Attendance!A126)),Attendance!A126,"")</f>
        <v/>
      </c>
      <c r="B125" s="76" t="str">
        <f>IF(NOT(ISBLANK(Attendance!B126)),Attendance!B126,"")</f>
        <v/>
      </c>
      <c r="C125" s="76" t="str">
        <f>IF(NOT(ISBLANK(Attendance!C126)),Attendance!C126,"")</f>
        <v/>
      </c>
      <c r="D125" s="77">
        <f>SUM(Attendance!Q126)</f>
        <v>0</v>
      </c>
      <c r="E125" s="172">
        <f>(COUNTIF(Attendance!F126:P126,2))</f>
        <v>0</v>
      </c>
      <c r="F125" s="85"/>
      <c r="G125" s="85"/>
      <c r="H125" s="85"/>
      <c r="I125" s="85"/>
      <c r="J125" s="78"/>
      <c r="K125" s="78"/>
      <c r="L125" s="85"/>
      <c r="M125" s="85"/>
      <c r="N125" s="85"/>
      <c r="O125" s="85"/>
      <c r="P125" s="78"/>
      <c r="Q125" s="85"/>
      <c r="R125" s="79"/>
      <c r="S125" s="79"/>
      <c r="T125" s="79"/>
      <c r="U125" s="79"/>
      <c r="V125" s="86">
        <f t="shared" si="2"/>
        <v>100</v>
      </c>
      <c r="W125" s="171">
        <f>'Lab Attendance'!AQ125</f>
        <v>0</v>
      </c>
      <c r="X125" s="81">
        <f t="shared" si="3"/>
        <v>100</v>
      </c>
      <c r="Y125" s="82"/>
      <c r="Z125" s="89"/>
    </row>
    <row r="126" spans="1:26" ht="17" thickBot="1" x14ac:dyDescent="0.25">
      <c r="A126" s="75" t="str">
        <f>IF(NOT(ISBLANK(Attendance!A127)),Attendance!A127,"")</f>
        <v/>
      </c>
      <c r="B126" s="76" t="str">
        <f>IF(NOT(ISBLANK(Attendance!B127)),Attendance!B127,"")</f>
        <v/>
      </c>
      <c r="C126" s="76" t="str">
        <f>IF(NOT(ISBLANK(Attendance!C127)),Attendance!C127,"")</f>
        <v/>
      </c>
      <c r="D126" s="77">
        <f>SUM(Attendance!Q127)</f>
        <v>0</v>
      </c>
      <c r="E126" s="172">
        <f>(COUNTIF(Attendance!F127:P127,2))</f>
        <v>0</v>
      </c>
      <c r="F126" s="85"/>
      <c r="G126" s="85"/>
      <c r="H126" s="85"/>
      <c r="I126" s="85"/>
      <c r="J126" s="78"/>
      <c r="K126" s="78"/>
      <c r="L126" s="85"/>
      <c r="M126" s="85"/>
      <c r="N126" s="85"/>
      <c r="O126" s="85"/>
      <c r="P126" s="78"/>
      <c r="Q126" s="85"/>
      <c r="R126" s="79"/>
      <c r="S126" s="79"/>
      <c r="T126" s="79"/>
      <c r="U126" s="79"/>
      <c r="V126" s="86">
        <f t="shared" si="2"/>
        <v>100</v>
      </c>
      <c r="W126" s="171">
        <f>'Lab Attendance'!AQ126</f>
        <v>0</v>
      </c>
      <c r="X126" s="81">
        <f t="shared" si="3"/>
        <v>100</v>
      </c>
      <c r="Y126" s="82"/>
      <c r="Z126" s="89"/>
    </row>
    <row r="127" spans="1:26" ht="17" thickBot="1" x14ac:dyDescent="0.25">
      <c r="A127" s="75" t="str">
        <f>IF(NOT(ISBLANK(Attendance!A128)),Attendance!A128,"")</f>
        <v/>
      </c>
      <c r="B127" s="76" t="str">
        <f>IF(NOT(ISBLANK(Attendance!B128)),Attendance!B128,"")</f>
        <v/>
      </c>
      <c r="C127" s="76" t="str">
        <f>IF(NOT(ISBLANK(Attendance!C128)),Attendance!C128,"")</f>
        <v/>
      </c>
      <c r="D127" s="77">
        <f>SUM(Attendance!Q128)</f>
        <v>0</v>
      </c>
      <c r="E127" s="172">
        <f>(COUNTIF(Attendance!F128:P128,2))</f>
        <v>0</v>
      </c>
      <c r="F127" s="85"/>
      <c r="G127" s="85"/>
      <c r="H127" s="85"/>
      <c r="I127" s="85"/>
      <c r="J127" s="78"/>
      <c r="K127" s="78"/>
      <c r="L127" s="85"/>
      <c r="M127" s="85"/>
      <c r="N127" s="85"/>
      <c r="O127" s="85"/>
      <c r="P127" s="78"/>
      <c r="Q127" s="85"/>
      <c r="R127" s="79"/>
      <c r="S127" s="79"/>
      <c r="T127" s="79"/>
      <c r="U127" s="79"/>
      <c r="V127" s="86">
        <f t="shared" si="2"/>
        <v>100</v>
      </c>
      <c r="W127" s="171">
        <f>'Lab Attendance'!AQ127</f>
        <v>0</v>
      </c>
      <c r="X127" s="81">
        <f t="shared" si="3"/>
        <v>100</v>
      </c>
      <c r="Y127" s="82"/>
      <c r="Z127" s="89"/>
    </row>
    <row r="128" spans="1:26" ht="17" thickBot="1" x14ac:dyDescent="0.25">
      <c r="A128" s="75" t="str">
        <f>IF(NOT(ISBLANK(Attendance!A129)),Attendance!A129,"")</f>
        <v/>
      </c>
      <c r="B128" s="76" t="str">
        <f>IF(NOT(ISBLANK(Attendance!B129)),Attendance!B129,"")</f>
        <v/>
      </c>
      <c r="C128" s="76" t="str">
        <f>IF(NOT(ISBLANK(Attendance!C129)),Attendance!C129,"")</f>
        <v/>
      </c>
      <c r="D128" s="77">
        <f>SUM(Attendance!Q129)</f>
        <v>0</v>
      </c>
      <c r="E128" s="172">
        <f>(COUNTIF(Attendance!F129:P129,2))</f>
        <v>0</v>
      </c>
      <c r="F128" s="85"/>
      <c r="G128" s="85"/>
      <c r="H128" s="85"/>
      <c r="I128" s="85"/>
      <c r="J128" s="78"/>
      <c r="K128" s="78"/>
      <c r="L128" s="85"/>
      <c r="M128" s="85"/>
      <c r="N128" s="85"/>
      <c r="O128" s="85"/>
      <c r="P128" s="78"/>
      <c r="Q128" s="85"/>
      <c r="R128" s="79"/>
      <c r="S128" s="79"/>
      <c r="T128" s="79"/>
      <c r="U128" s="79"/>
      <c r="V128" s="86">
        <f t="shared" si="2"/>
        <v>100</v>
      </c>
      <c r="W128" s="171">
        <f>'Lab Attendance'!AQ128</f>
        <v>0</v>
      </c>
      <c r="X128" s="81">
        <f t="shared" si="3"/>
        <v>100</v>
      </c>
      <c r="Y128" s="82"/>
      <c r="Z128" s="89"/>
    </row>
    <row r="129" spans="1:26" ht="17" thickBot="1" x14ac:dyDescent="0.25">
      <c r="A129" s="75" t="str">
        <f>IF(NOT(ISBLANK(Attendance!A130)),Attendance!A130,"")</f>
        <v/>
      </c>
      <c r="B129" s="76" t="str">
        <f>IF(NOT(ISBLANK(Attendance!B130)),Attendance!B130,"")</f>
        <v/>
      </c>
      <c r="C129" s="76" t="str">
        <f>IF(NOT(ISBLANK(Attendance!C130)),Attendance!C130,"")</f>
        <v/>
      </c>
      <c r="D129" s="77">
        <f>SUM(Attendance!Q130)</f>
        <v>0</v>
      </c>
      <c r="E129" s="172">
        <f>(COUNTIF(Attendance!F130:P130,2))</f>
        <v>0</v>
      </c>
      <c r="F129" s="85"/>
      <c r="G129" s="85"/>
      <c r="H129" s="85"/>
      <c r="I129" s="85"/>
      <c r="J129" s="78"/>
      <c r="K129" s="78"/>
      <c r="L129" s="85"/>
      <c r="M129" s="85"/>
      <c r="N129" s="85"/>
      <c r="O129" s="85"/>
      <c r="P129" s="78"/>
      <c r="Q129" s="85"/>
      <c r="R129" s="79"/>
      <c r="S129" s="79"/>
      <c r="T129" s="79"/>
      <c r="U129" s="79"/>
      <c r="V129" s="86">
        <f t="shared" si="2"/>
        <v>100</v>
      </c>
      <c r="W129" s="171">
        <f>'Lab Attendance'!AQ129</f>
        <v>0</v>
      </c>
      <c r="X129" s="81">
        <f t="shared" si="3"/>
        <v>100</v>
      </c>
      <c r="Y129" s="82"/>
      <c r="Z129" s="89"/>
    </row>
    <row r="130" spans="1:26" ht="17" thickBot="1" x14ac:dyDescent="0.25">
      <c r="A130" s="75" t="str">
        <f>IF(NOT(ISBLANK(Attendance!A131)),Attendance!A131,"")</f>
        <v/>
      </c>
      <c r="B130" s="76" t="str">
        <f>IF(NOT(ISBLANK(Attendance!B131)),Attendance!B131,"")</f>
        <v/>
      </c>
      <c r="C130" s="76" t="str">
        <f>IF(NOT(ISBLANK(Attendance!C131)),Attendance!C131,"")</f>
        <v/>
      </c>
      <c r="D130" s="77">
        <f>SUM(Attendance!Q131)</f>
        <v>0</v>
      </c>
      <c r="E130" s="172">
        <f>(COUNTIF(Attendance!F131:P131,2))</f>
        <v>0</v>
      </c>
      <c r="F130" s="85"/>
      <c r="G130" s="85"/>
      <c r="H130" s="85"/>
      <c r="I130" s="85"/>
      <c r="J130" s="78"/>
      <c r="K130" s="78"/>
      <c r="L130" s="85"/>
      <c r="M130" s="85"/>
      <c r="N130" s="85"/>
      <c r="O130" s="85"/>
      <c r="P130" s="78"/>
      <c r="Q130" s="85"/>
      <c r="R130" s="79"/>
      <c r="S130" s="79"/>
      <c r="T130" s="79"/>
      <c r="U130" s="79"/>
      <c r="V130" s="86">
        <f t="shared" si="2"/>
        <v>100</v>
      </c>
      <c r="W130" s="171">
        <f>'Lab Attendance'!AQ130</f>
        <v>0</v>
      </c>
      <c r="X130" s="81">
        <f t="shared" si="3"/>
        <v>100</v>
      </c>
      <c r="Y130" s="82"/>
      <c r="Z130" s="89"/>
    </row>
    <row r="131" spans="1:26" ht="17" thickBot="1" x14ac:dyDescent="0.25">
      <c r="A131" s="75" t="str">
        <f>IF(NOT(ISBLANK(Attendance!A132)),Attendance!A132,"")</f>
        <v/>
      </c>
      <c r="B131" s="76" t="str">
        <f>IF(NOT(ISBLANK(Attendance!B132)),Attendance!B132,"")</f>
        <v/>
      </c>
      <c r="C131" s="76" t="str">
        <f>IF(NOT(ISBLANK(Attendance!C132)),Attendance!C132,"")</f>
        <v/>
      </c>
      <c r="D131" s="77">
        <f>SUM(Attendance!Q132)</f>
        <v>0</v>
      </c>
      <c r="E131" s="172">
        <f>(COUNTIF(Attendance!F132:P132,2))</f>
        <v>0</v>
      </c>
      <c r="F131" s="85"/>
      <c r="G131" s="85"/>
      <c r="H131" s="85"/>
      <c r="I131" s="85"/>
      <c r="J131" s="78"/>
      <c r="K131" s="78"/>
      <c r="L131" s="85"/>
      <c r="M131" s="85"/>
      <c r="N131" s="85"/>
      <c r="O131" s="85"/>
      <c r="P131" s="78"/>
      <c r="Q131" s="85"/>
      <c r="R131" s="79"/>
      <c r="S131" s="79"/>
      <c r="T131" s="79"/>
      <c r="U131" s="79"/>
      <c r="V131" s="86">
        <f t="shared" si="2"/>
        <v>100</v>
      </c>
      <c r="W131" s="171">
        <f>'Lab Attendance'!AQ131</f>
        <v>0</v>
      </c>
      <c r="X131" s="81">
        <f t="shared" si="3"/>
        <v>100</v>
      </c>
      <c r="Y131" s="82"/>
      <c r="Z131" s="89"/>
    </row>
    <row r="132" spans="1:26" ht="17" thickBot="1" x14ac:dyDescent="0.25">
      <c r="A132" s="75" t="str">
        <f>IF(NOT(ISBLANK(Attendance!A133)),Attendance!A133,"")</f>
        <v/>
      </c>
      <c r="B132" s="76" t="str">
        <f>IF(NOT(ISBLANK(Attendance!B133)),Attendance!B133,"")</f>
        <v/>
      </c>
      <c r="C132" s="76" t="str">
        <f>IF(NOT(ISBLANK(Attendance!C133)),Attendance!C133,"")</f>
        <v/>
      </c>
      <c r="D132" s="77">
        <f>SUM(Attendance!Q133)</f>
        <v>0</v>
      </c>
      <c r="E132" s="172">
        <f>(COUNTIF(Attendance!F133:P133,2))</f>
        <v>0</v>
      </c>
      <c r="F132" s="85"/>
      <c r="G132" s="85"/>
      <c r="H132" s="85"/>
      <c r="I132" s="85"/>
      <c r="J132" s="78"/>
      <c r="K132" s="78"/>
      <c r="L132" s="85"/>
      <c r="M132" s="85"/>
      <c r="N132" s="85"/>
      <c r="O132" s="85"/>
      <c r="P132" s="78"/>
      <c r="Q132" s="85"/>
      <c r="R132" s="79"/>
      <c r="S132" s="79"/>
      <c r="T132" s="79"/>
      <c r="U132" s="79"/>
      <c r="V132" s="86">
        <f t="shared" si="2"/>
        <v>100</v>
      </c>
      <c r="W132" s="171">
        <f>'Lab Attendance'!AQ132</f>
        <v>0</v>
      </c>
      <c r="X132" s="81">
        <f t="shared" si="3"/>
        <v>100</v>
      </c>
      <c r="Y132" s="82"/>
      <c r="Z132" s="89"/>
    </row>
    <row r="133" spans="1:26" ht="17" thickBot="1" x14ac:dyDescent="0.25">
      <c r="A133" s="75" t="str">
        <f>IF(NOT(ISBLANK(Attendance!A134)),Attendance!A134,"")</f>
        <v/>
      </c>
      <c r="B133" s="76" t="str">
        <f>IF(NOT(ISBLANK(Attendance!B134)),Attendance!B134,"")</f>
        <v/>
      </c>
      <c r="C133" s="76" t="str">
        <f>IF(NOT(ISBLANK(Attendance!C134)),Attendance!C134,"")</f>
        <v/>
      </c>
      <c r="D133" s="77">
        <f>SUM(Attendance!Q134)</f>
        <v>0</v>
      </c>
      <c r="E133" s="172">
        <f>(COUNTIF(Attendance!F134:P134,2))</f>
        <v>0</v>
      </c>
      <c r="F133" s="85"/>
      <c r="G133" s="85"/>
      <c r="H133" s="85"/>
      <c r="I133" s="85"/>
      <c r="J133" s="78"/>
      <c r="K133" s="78"/>
      <c r="L133" s="85"/>
      <c r="M133" s="85"/>
      <c r="N133" s="85"/>
      <c r="O133" s="85"/>
      <c r="P133" s="78"/>
      <c r="Q133" s="85"/>
      <c r="R133" s="79"/>
      <c r="S133" s="79"/>
      <c r="T133" s="79"/>
      <c r="U133" s="79"/>
      <c r="V133" s="86">
        <f t="shared" si="2"/>
        <v>100</v>
      </c>
      <c r="W133" s="171">
        <f>'Lab Attendance'!AQ133</f>
        <v>0</v>
      </c>
      <c r="X133" s="81">
        <f t="shared" si="3"/>
        <v>100</v>
      </c>
      <c r="Y133" s="82"/>
      <c r="Z133" s="89"/>
    </row>
    <row r="134" spans="1:26" ht="17" thickBot="1" x14ac:dyDescent="0.25">
      <c r="A134" s="75" t="str">
        <f>IF(NOT(ISBLANK(Attendance!A135)),Attendance!A135,"")</f>
        <v/>
      </c>
      <c r="B134" s="76" t="str">
        <f>IF(NOT(ISBLANK(Attendance!B135)),Attendance!B135,"")</f>
        <v/>
      </c>
      <c r="C134" s="76" t="str">
        <f>IF(NOT(ISBLANK(Attendance!C135)),Attendance!C135,"")</f>
        <v/>
      </c>
      <c r="D134" s="77">
        <f>SUM(Attendance!Q135)</f>
        <v>0</v>
      </c>
      <c r="E134" s="172">
        <f>(COUNTIF(Attendance!F135:P135,2))</f>
        <v>0</v>
      </c>
      <c r="F134" s="85"/>
      <c r="G134" s="85"/>
      <c r="H134" s="85"/>
      <c r="I134" s="85"/>
      <c r="J134" s="78"/>
      <c r="K134" s="78"/>
      <c r="L134" s="85"/>
      <c r="M134" s="85"/>
      <c r="N134" s="85"/>
      <c r="O134" s="85"/>
      <c r="P134" s="78"/>
      <c r="Q134" s="85"/>
      <c r="R134" s="79"/>
      <c r="S134" s="79"/>
      <c r="T134" s="79"/>
      <c r="U134" s="79"/>
      <c r="V134" s="86">
        <f t="shared" ref="V134:V197" si="4">100-(D134*$D$3)-(E134*$E$3)-(F134*$F$3)-(G134*$G$3)-(H134*$H$3)-(I134*$I$3)-(J134*$J$3)-(K134*$K$3)-(L134*$L$3)-(M134*$M$3)-(N134*$N$3)-(O134*$O$3)-(P134*$P$3)-(Q134*$Q$3)-(R134*$R$3)-(S134*$S$3)-(T134*$T$3)-(U134*$U$3)</f>
        <v>100</v>
      </c>
      <c r="W134" s="171">
        <f>'Lab Attendance'!AQ134</f>
        <v>0</v>
      </c>
      <c r="X134" s="81">
        <f t="shared" ref="X134:X197" si="5">V134-W134</f>
        <v>100</v>
      </c>
      <c r="Y134" s="82"/>
      <c r="Z134" s="89"/>
    </row>
    <row r="135" spans="1:26" ht="17" thickBot="1" x14ac:dyDescent="0.25">
      <c r="A135" s="75" t="str">
        <f>IF(NOT(ISBLANK(Attendance!A136)),Attendance!A136,"")</f>
        <v/>
      </c>
      <c r="B135" s="76" t="str">
        <f>IF(NOT(ISBLANK(Attendance!B136)),Attendance!B136,"")</f>
        <v/>
      </c>
      <c r="C135" s="76" t="str">
        <f>IF(NOT(ISBLANK(Attendance!C136)),Attendance!C136,"")</f>
        <v/>
      </c>
      <c r="D135" s="77">
        <f>SUM(Attendance!Q136)</f>
        <v>0</v>
      </c>
      <c r="E135" s="172">
        <f>(COUNTIF(Attendance!F136:P136,2))</f>
        <v>0</v>
      </c>
      <c r="F135" s="85"/>
      <c r="G135" s="85"/>
      <c r="H135" s="85"/>
      <c r="I135" s="85"/>
      <c r="J135" s="78"/>
      <c r="K135" s="78"/>
      <c r="L135" s="85"/>
      <c r="M135" s="85"/>
      <c r="N135" s="85"/>
      <c r="O135" s="85"/>
      <c r="P135" s="78"/>
      <c r="Q135" s="85"/>
      <c r="R135" s="79"/>
      <c r="S135" s="79"/>
      <c r="T135" s="79"/>
      <c r="U135" s="79"/>
      <c r="V135" s="86">
        <f t="shared" si="4"/>
        <v>100</v>
      </c>
      <c r="W135" s="171">
        <f>'Lab Attendance'!AQ135</f>
        <v>0</v>
      </c>
      <c r="X135" s="81">
        <f t="shared" si="5"/>
        <v>100</v>
      </c>
      <c r="Y135" s="82"/>
      <c r="Z135" s="89"/>
    </row>
    <row r="136" spans="1:26" ht="17" thickBot="1" x14ac:dyDescent="0.25">
      <c r="A136" s="75" t="str">
        <f>IF(NOT(ISBLANK(Attendance!A137)),Attendance!A137,"")</f>
        <v/>
      </c>
      <c r="B136" s="76" t="str">
        <f>IF(NOT(ISBLANK(Attendance!B137)),Attendance!B137,"")</f>
        <v/>
      </c>
      <c r="C136" s="76" t="str">
        <f>IF(NOT(ISBLANK(Attendance!C137)),Attendance!C137,"")</f>
        <v/>
      </c>
      <c r="D136" s="77">
        <f>SUM(Attendance!Q137)</f>
        <v>0</v>
      </c>
      <c r="E136" s="172">
        <f>(COUNTIF(Attendance!F137:P137,2))</f>
        <v>0</v>
      </c>
      <c r="F136" s="85"/>
      <c r="G136" s="85"/>
      <c r="H136" s="85"/>
      <c r="I136" s="85"/>
      <c r="J136" s="78"/>
      <c r="K136" s="78"/>
      <c r="L136" s="85"/>
      <c r="M136" s="85"/>
      <c r="N136" s="85"/>
      <c r="O136" s="85"/>
      <c r="P136" s="78"/>
      <c r="Q136" s="85"/>
      <c r="R136" s="79"/>
      <c r="S136" s="79"/>
      <c r="T136" s="79"/>
      <c r="U136" s="79"/>
      <c r="V136" s="86">
        <f t="shared" si="4"/>
        <v>100</v>
      </c>
      <c r="W136" s="171">
        <f>'Lab Attendance'!AQ136</f>
        <v>0</v>
      </c>
      <c r="X136" s="81">
        <f t="shared" si="5"/>
        <v>100</v>
      </c>
      <c r="Y136" s="82"/>
      <c r="Z136" s="89"/>
    </row>
    <row r="137" spans="1:26" ht="17" thickBot="1" x14ac:dyDescent="0.25">
      <c r="A137" s="75" t="str">
        <f>IF(NOT(ISBLANK(Attendance!A138)),Attendance!A138,"")</f>
        <v/>
      </c>
      <c r="B137" s="76" t="str">
        <f>IF(NOT(ISBLANK(Attendance!B138)),Attendance!B138,"")</f>
        <v/>
      </c>
      <c r="C137" s="76" t="str">
        <f>IF(NOT(ISBLANK(Attendance!C138)),Attendance!C138,"")</f>
        <v/>
      </c>
      <c r="D137" s="77">
        <f>SUM(Attendance!Q138)</f>
        <v>0</v>
      </c>
      <c r="E137" s="172">
        <f>(COUNTIF(Attendance!F138:P138,2))</f>
        <v>0</v>
      </c>
      <c r="F137" s="85"/>
      <c r="G137" s="85"/>
      <c r="H137" s="85"/>
      <c r="I137" s="85"/>
      <c r="J137" s="78"/>
      <c r="K137" s="78"/>
      <c r="L137" s="85"/>
      <c r="M137" s="85"/>
      <c r="N137" s="85"/>
      <c r="O137" s="85"/>
      <c r="P137" s="78"/>
      <c r="Q137" s="85"/>
      <c r="R137" s="79"/>
      <c r="S137" s="79"/>
      <c r="T137" s="79"/>
      <c r="U137" s="79"/>
      <c r="V137" s="86">
        <f t="shared" si="4"/>
        <v>100</v>
      </c>
      <c r="W137" s="171">
        <f>'Lab Attendance'!AQ137</f>
        <v>0</v>
      </c>
      <c r="X137" s="81">
        <f t="shared" si="5"/>
        <v>100</v>
      </c>
      <c r="Y137" s="82"/>
      <c r="Z137" s="89"/>
    </row>
    <row r="138" spans="1:26" ht="17" thickBot="1" x14ac:dyDescent="0.25">
      <c r="A138" s="75" t="str">
        <f>IF(NOT(ISBLANK(Attendance!A139)),Attendance!A139,"")</f>
        <v/>
      </c>
      <c r="B138" s="76" t="str">
        <f>IF(NOT(ISBLANK(Attendance!B139)),Attendance!B139,"")</f>
        <v/>
      </c>
      <c r="C138" s="76" t="str">
        <f>IF(NOT(ISBLANK(Attendance!C139)),Attendance!C139,"")</f>
        <v/>
      </c>
      <c r="D138" s="77">
        <f>SUM(Attendance!Q139)</f>
        <v>0</v>
      </c>
      <c r="E138" s="172">
        <f>(COUNTIF(Attendance!F139:P139,2))</f>
        <v>0</v>
      </c>
      <c r="F138" s="85"/>
      <c r="G138" s="85"/>
      <c r="H138" s="85"/>
      <c r="I138" s="85"/>
      <c r="J138" s="78"/>
      <c r="K138" s="78"/>
      <c r="L138" s="85"/>
      <c r="M138" s="85"/>
      <c r="N138" s="85"/>
      <c r="O138" s="85"/>
      <c r="P138" s="78"/>
      <c r="Q138" s="85"/>
      <c r="R138" s="79"/>
      <c r="S138" s="79"/>
      <c r="T138" s="79"/>
      <c r="U138" s="79"/>
      <c r="V138" s="86">
        <f t="shared" si="4"/>
        <v>100</v>
      </c>
      <c r="W138" s="171">
        <f>'Lab Attendance'!AQ138</f>
        <v>0</v>
      </c>
      <c r="X138" s="81">
        <f t="shared" si="5"/>
        <v>100</v>
      </c>
      <c r="Y138" s="82"/>
      <c r="Z138" s="89"/>
    </row>
    <row r="139" spans="1:26" ht="17" thickBot="1" x14ac:dyDescent="0.25">
      <c r="A139" s="75" t="str">
        <f>IF(NOT(ISBLANK(Attendance!A140)),Attendance!A140,"")</f>
        <v/>
      </c>
      <c r="B139" s="76" t="str">
        <f>IF(NOT(ISBLANK(Attendance!B140)),Attendance!B140,"")</f>
        <v/>
      </c>
      <c r="C139" s="76" t="str">
        <f>IF(NOT(ISBLANK(Attendance!C140)),Attendance!C140,"")</f>
        <v/>
      </c>
      <c r="D139" s="77">
        <f>SUM(Attendance!Q140)</f>
        <v>0</v>
      </c>
      <c r="E139" s="172">
        <f>(COUNTIF(Attendance!F140:P140,2))</f>
        <v>0</v>
      </c>
      <c r="F139" s="85"/>
      <c r="G139" s="85"/>
      <c r="H139" s="85"/>
      <c r="I139" s="85"/>
      <c r="J139" s="78"/>
      <c r="K139" s="78"/>
      <c r="L139" s="85"/>
      <c r="M139" s="85"/>
      <c r="N139" s="85"/>
      <c r="O139" s="85"/>
      <c r="P139" s="78"/>
      <c r="Q139" s="85"/>
      <c r="R139" s="79"/>
      <c r="S139" s="79"/>
      <c r="T139" s="79"/>
      <c r="U139" s="79"/>
      <c r="V139" s="86">
        <f t="shared" si="4"/>
        <v>100</v>
      </c>
      <c r="W139" s="171">
        <f>'Lab Attendance'!AQ139</f>
        <v>0</v>
      </c>
      <c r="X139" s="81">
        <f t="shared" si="5"/>
        <v>100</v>
      </c>
      <c r="Y139" s="82"/>
      <c r="Z139" s="89"/>
    </row>
    <row r="140" spans="1:26" ht="17" thickBot="1" x14ac:dyDescent="0.25">
      <c r="A140" s="75" t="str">
        <f>IF(NOT(ISBLANK(Attendance!A141)),Attendance!A141,"")</f>
        <v/>
      </c>
      <c r="B140" s="76" t="str">
        <f>IF(NOT(ISBLANK(Attendance!B141)),Attendance!B141,"")</f>
        <v/>
      </c>
      <c r="C140" s="76" t="str">
        <f>IF(NOT(ISBLANK(Attendance!C141)),Attendance!C141,"")</f>
        <v/>
      </c>
      <c r="D140" s="77">
        <f>SUM(Attendance!Q141)</f>
        <v>0</v>
      </c>
      <c r="E140" s="172">
        <f>(COUNTIF(Attendance!F141:P141,2))</f>
        <v>0</v>
      </c>
      <c r="F140" s="85"/>
      <c r="G140" s="85"/>
      <c r="H140" s="85"/>
      <c r="I140" s="85"/>
      <c r="J140" s="78"/>
      <c r="K140" s="78"/>
      <c r="L140" s="85"/>
      <c r="M140" s="85"/>
      <c r="N140" s="85"/>
      <c r="O140" s="85"/>
      <c r="P140" s="78"/>
      <c r="Q140" s="85"/>
      <c r="R140" s="79"/>
      <c r="S140" s="79"/>
      <c r="T140" s="79"/>
      <c r="U140" s="79"/>
      <c r="V140" s="86">
        <f t="shared" si="4"/>
        <v>100</v>
      </c>
      <c r="W140" s="171">
        <f>'Lab Attendance'!AQ140</f>
        <v>0</v>
      </c>
      <c r="X140" s="81">
        <f t="shared" si="5"/>
        <v>100</v>
      </c>
      <c r="Y140" s="82"/>
      <c r="Z140" s="89"/>
    </row>
    <row r="141" spans="1:26" ht="17" thickBot="1" x14ac:dyDescent="0.25">
      <c r="A141" s="75" t="str">
        <f>IF(NOT(ISBLANK(Attendance!A142)),Attendance!A142,"")</f>
        <v/>
      </c>
      <c r="B141" s="76" t="str">
        <f>IF(NOT(ISBLANK(Attendance!B142)),Attendance!B142,"")</f>
        <v/>
      </c>
      <c r="C141" s="76" t="str">
        <f>IF(NOT(ISBLANK(Attendance!C142)),Attendance!C142,"")</f>
        <v/>
      </c>
      <c r="D141" s="77">
        <f>SUM(Attendance!Q142)</f>
        <v>0</v>
      </c>
      <c r="E141" s="172">
        <f>(COUNTIF(Attendance!F142:P142,2))</f>
        <v>0</v>
      </c>
      <c r="F141" s="85"/>
      <c r="G141" s="85"/>
      <c r="H141" s="85"/>
      <c r="I141" s="85"/>
      <c r="J141" s="78"/>
      <c r="K141" s="78"/>
      <c r="L141" s="85"/>
      <c r="M141" s="85"/>
      <c r="N141" s="85"/>
      <c r="O141" s="85"/>
      <c r="P141" s="78"/>
      <c r="Q141" s="85"/>
      <c r="R141" s="79"/>
      <c r="S141" s="79"/>
      <c r="T141" s="79"/>
      <c r="U141" s="79"/>
      <c r="V141" s="86">
        <f t="shared" si="4"/>
        <v>100</v>
      </c>
      <c r="W141" s="171">
        <f>'Lab Attendance'!AQ141</f>
        <v>0</v>
      </c>
      <c r="X141" s="81">
        <f t="shared" si="5"/>
        <v>100</v>
      </c>
      <c r="Y141" s="82"/>
      <c r="Z141" s="89"/>
    </row>
    <row r="142" spans="1:26" ht="17" thickBot="1" x14ac:dyDescent="0.25">
      <c r="A142" s="75" t="str">
        <f>IF(NOT(ISBLANK(Attendance!A143)),Attendance!A143,"")</f>
        <v/>
      </c>
      <c r="B142" s="76" t="str">
        <f>IF(NOT(ISBLANK(Attendance!B143)),Attendance!B143,"")</f>
        <v/>
      </c>
      <c r="C142" s="76" t="str">
        <f>IF(NOT(ISBLANK(Attendance!C143)),Attendance!C143,"")</f>
        <v/>
      </c>
      <c r="D142" s="77">
        <f>SUM(Attendance!Q143)</f>
        <v>0</v>
      </c>
      <c r="E142" s="172">
        <f>(COUNTIF(Attendance!F143:P143,2))</f>
        <v>0</v>
      </c>
      <c r="F142" s="85"/>
      <c r="G142" s="85"/>
      <c r="H142" s="85"/>
      <c r="I142" s="85"/>
      <c r="J142" s="78"/>
      <c r="K142" s="78"/>
      <c r="L142" s="85"/>
      <c r="M142" s="85"/>
      <c r="N142" s="85"/>
      <c r="O142" s="85"/>
      <c r="P142" s="78"/>
      <c r="Q142" s="85"/>
      <c r="R142" s="79"/>
      <c r="S142" s="79"/>
      <c r="T142" s="79"/>
      <c r="U142" s="79"/>
      <c r="V142" s="86">
        <f t="shared" si="4"/>
        <v>100</v>
      </c>
      <c r="W142" s="171">
        <f>'Lab Attendance'!AQ142</f>
        <v>0</v>
      </c>
      <c r="X142" s="81">
        <f t="shared" si="5"/>
        <v>100</v>
      </c>
      <c r="Y142" s="82"/>
      <c r="Z142" s="89"/>
    </row>
    <row r="143" spans="1:26" ht="17" thickBot="1" x14ac:dyDescent="0.25">
      <c r="A143" s="75" t="str">
        <f>IF(NOT(ISBLANK(Attendance!A144)),Attendance!A144,"")</f>
        <v/>
      </c>
      <c r="B143" s="76" t="str">
        <f>IF(NOT(ISBLANK(Attendance!B144)),Attendance!B144,"")</f>
        <v/>
      </c>
      <c r="C143" s="76" t="str">
        <f>IF(NOT(ISBLANK(Attendance!C144)),Attendance!C144,"")</f>
        <v/>
      </c>
      <c r="D143" s="77">
        <f>SUM(Attendance!Q144)</f>
        <v>0</v>
      </c>
      <c r="E143" s="172">
        <f>(COUNTIF(Attendance!F144:P144,2))</f>
        <v>0</v>
      </c>
      <c r="F143" s="85"/>
      <c r="G143" s="85"/>
      <c r="H143" s="85"/>
      <c r="I143" s="85"/>
      <c r="J143" s="78"/>
      <c r="K143" s="78"/>
      <c r="L143" s="85"/>
      <c r="M143" s="85"/>
      <c r="N143" s="85"/>
      <c r="O143" s="85"/>
      <c r="P143" s="78"/>
      <c r="Q143" s="85"/>
      <c r="R143" s="79"/>
      <c r="S143" s="79"/>
      <c r="T143" s="79"/>
      <c r="U143" s="79"/>
      <c r="V143" s="86">
        <f t="shared" si="4"/>
        <v>100</v>
      </c>
      <c r="W143" s="171">
        <f>'Lab Attendance'!AQ143</f>
        <v>0</v>
      </c>
      <c r="X143" s="81">
        <f t="shared" si="5"/>
        <v>100</v>
      </c>
      <c r="Y143" s="82"/>
      <c r="Z143" s="89"/>
    </row>
    <row r="144" spans="1:26" ht="17" thickBot="1" x14ac:dyDescent="0.25">
      <c r="A144" s="75" t="str">
        <f>IF(NOT(ISBLANK(Attendance!A145)),Attendance!A145,"")</f>
        <v/>
      </c>
      <c r="B144" s="76" t="str">
        <f>IF(NOT(ISBLANK(Attendance!B145)),Attendance!B145,"")</f>
        <v/>
      </c>
      <c r="C144" s="76" t="str">
        <f>IF(NOT(ISBLANK(Attendance!C145)),Attendance!C145,"")</f>
        <v/>
      </c>
      <c r="D144" s="77">
        <f>SUM(Attendance!Q145)</f>
        <v>0</v>
      </c>
      <c r="E144" s="172">
        <f>(COUNTIF(Attendance!F145:P145,2))</f>
        <v>0</v>
      </c>
      <c r="F144" s="85"/>
      <c r="G144" s="85"/>
      <c r="H144" s="85"/>
      <c r="I144" s="85"/>
      <c r="J144" s="78"/>
      <c r="K144" s="78"/>
      <c r="L144" s="85"/>
      <c r="M144" s="85"/>
      <c r="N144" s="85"/>
      <c r="O144" s="85"/>
      <c r="P144" s="78"/>
      <c r="Q144" s="85"/>
      <c r="R144" s="79"/>
      <c r="S144" s="79"/>
      <c r="T144" s="79"/>
      <c r="U144" s="79"/>
      <c r="V144" s="86">
        <f t="shared" si="4"/>
        <v>100</v>
      </c>
      <c r="W144" s="171">
        <f>'Lab Attendance'!AQ144</f>
        <v>0</v>
      </c>
      <c r="X144" s="81">
        <f t="shared" si="5"/>
        <v>100</v>
      </c>
      <c r="Y144" s="82"/>
      <c r="Z144" s="89"/>
    </row>
    <row r="145" spans="1:26" ht="17" thickBot="1" x14ac:dyDescent="0.25">
      <c r="A145" s="75" t="str">
        <f>IF(NOT(ISBLANK(Attendance!A146)),Attendance!A146,"")</f>
        <v/>
      </c>
      <c r="B145" s="76" t="str">
        <f>IF(NOT(ISBLANK(Attendance!B146)),Attendance!B146,"")</f>
        <v/>
      </c>
      <c r="C145" s="76" t="str">
        <f>IF(NOT(ISBLANK(Attendance!C146)),Attendance!C146,"")</f>
        <v/>
      </c>
      <c r="D145" s="77">
        <f>SUM(Attendance!Q146)</f>
        <v>0</v>
      </c>
      <c r="E145" s="172">
        <f>(COUNTIF(Attendance!F146:P146,2))</f>
        <v>0</v>
      </c>
      <c r="F145" s="85"/>
      <c r="G145" s="85"/>
      <c r="H145" s="85"/>
      <c r="I145" s="85"/>
      <c r="J145" s="78"/>
      <c r="K145" s="78"/>
      <c r="L145" s="85"/>
      <c r="M145" s="85"/>
      <c r="N145" s="85"/>
      <c r="O145" s="85"/>
      <c r="P145" s="78"/>
      <c r="Q145" s="85"/>
      <c r="R145" s="79"/>
      <c r="S145" s="79"/>
      <c r="T145" s="79"/>
      <c r="U145" s="79"/>
      <c r="V145" s="86">
        <f t="shared" si="4"/>
        <v>100</v>
      </c>
      <c r="W145" s="171">
        <f>'Lab Attendance'!AQ145</f>
        <v>0</v>
      </c>
      <c r="X145" s="81">
        <f t="shared" si="5"/>
        <v>100</v>
      </c>
      <c r="Y145" s="82"/>
      <c r="Z145" s="89"/>
    </row>
    <row r="146" spans="1:26" ht="17" thickBot="1" x14ac:dyDescent="0.25">
      <c r="A146" s="75" t="str">
        <f>IF(NOT(ISBLANK(Attendance!A147)),Attendance!A147,"")</f>
        <v/>
      </c>
      <c r="B146" s="76" t="str">
        <f>IF(NOT(ISBLANK(Attendance!B147)),Attendance!B147,"")</f>
        <v/>
      </c>
      <c r="C146" s="76" t="str">
        <f>IF(NOT(ISBLANK(Attendance!C147)),Attendance!C147,"")</f>
        <v/>
      </c>
      <c r="D146" s="77">
        <f>SUM(Attendance!Q147)</f>
        <v>0</v>
      </c>
      <c r="E146" s="172">
        <f>(COUNTIF(Attendance!F147:P147,2))</f>
        <v>0</v>
      </c>
      <c r="F146" s="85"/>
      <c r="G146" s="85"/>
      <c r="H146" s="85"/>
      <c r="I146" s="85"/>
      <c r="J146" s="78"/>
      <c r="K146" s="78"/>
      <c r="L146" s="85"/>
      <c r="M146" s="85"/>
      <c r="N146" s="85"/>
      <c r="O146" s="85"/>
      <c r="P146" s="78"/>
      <c r="Q146" s="85"/>
      <c r="R146" s="79"/>
      <c r="S146" s="79"/>
      <c r="T146" s="79"/>
      <c r="U146" s="79"/>
      <c r="V146" s="86">
        <f t="shared" si="4"/>
        <v>100</v>
      </c>
      <c r="W146" s="171">
        <f>'Lab Attendance'!AQ146</f>
        <v>0</v>
      </c>
      <c r="X146" s="81">
        <f t="shared" si="5"/>
        <v>100</v>
      </c>
      <c r="Y146" s="82"/>
      <c r="Z146" s="89"/>
    </row>
    <row r="147" spans="1:26" ht="17" thickBot="1" x14ac:dyDescent="0.25">
      <c r="A147" s="75" t="str">
        <f>IF(NOT(ISBLANK(Attendance!A148)),Attendance!A148,"")</f>
        <v/>
      </c>
      <c r="B147" s="76" t="str">
        <f>IF(NOT(ISBLANK(Attendance!B148)),Attendance!B148,"")</f>
        <v/>
      </c>
      <c r="C147" s="76" t="str">
        <f>IF(NOT(ISBLANK(Attendance!C148)),Attendance!C148,"")</f>
        <v/>
      </c>
      <c r="D147" s="77">
        <f>SUM(Attendance!Q148)</f>
        <v>0</v>
      </c>
      <c r="E147" s="172">
        <f>(COUNTIF(Attendance!F148:P148,2))</f>
        <v>0</v>
      </c>
      <c r="F147" s="85"/>
      <c r="G147" s="85"/>
      <c r="H147" s="85"/>
      <c r="I147" s="85"/>
      <c r="J147" s="78"/>
      <c r="K147" s="78"/>
      <c r="L147" s="85"/>
      <c r="M147" s="85"/>
      <c r="N147" s="85"/>
      <c r="O147" s="85"/>
      <c r="P147" s="78"/>
      <c r="Q147" s="85"/>
      <c r="R147" s="79"/>
      <c r="S147" s="79"/>
      <c r="T147" s="79"/>
      <c r="U147" s="79"/>
      <c r="V147" s="86">
        <f t="shared" si="4"/>
        <v>100</v>
      </c>
      <c r="W147" s="171">
        <f>'Lab Attendance'!AQ147</f>
        <v>0</v>
      </c>
      <c r="X147" s="81">
        <f t="shared" si="5"/>
        <v>100</v>
      </c>
      <c r="Y147" s="82"/>
      <c r="Z147" s="89"/>
    </row>
    <row r="148" spans="1:26" ht="17" thickBot="1" x14ac:dyDescent="0.25">
      <c r="A148" s="75" t="str">
        <f>IF(NOT(ISBLANK(Attendance!A149)),Attendance!A149,"")</f>
        <v/>
      </c>
      <c r="B148" s="76" t="str">
        <f>IF(NOT(ISBLANK(Attendance!B149)),Attendance!B149,"")</f>
        <v/>
      </c>
      <c r="C148" s="76" t="str">
        <f>IF(NOT(ISBLANK(Attendance!C149)),Attendance!C149,"")</f>
        <v/>
      </c>
      <c r="D148" s="77">
        <f>SUM(Attendance!Q149)</f>
        <v>0</v>
      </c>
      <c r="E148" s="172">
        <f>(COUNTIF(Attendance!F149:P149,2))</f>
        <v>0</v>
      </c>
      <c r="F148" s="85"/>
      <c r="G148" s="85"/>
      <c r="H148" s="85"/>
      <c r="I148" s="85"/>
      <c r="J148" s="78"/>
      <c r="K148" s="78"/>
      <c r="L148" s="85"/>
      <c r="M148" s="85"/>
      <c r="N148" s="85"/>
      <c r="O148" s="85"/>
      <c r="P148" s="78"/>
      <c r="Q148" s="85"/>
      <c r="R148" s="79"/>
      <c r="S148" s="79"/>
      <c r="T148" s="79"/>
      <c r="U148" s="79"/>
      <c r="V148" s="86">
        <f t="shared" si="4"/>
        <v>100</v>
      </c>
      <c r="W148" s="171">
        <f>'Lab Attendance'!AQ148</f>
        <v>0</v>
      </c>
      <c r="X148" s="81">
        <f t="shared" si="5"/>
        <v>100</v>
      </c>
      <c r="Y148" s="82"/>
      <c r="Z148" s="89"/>
    </row>
    <row r="149" spans="1:26" ht="17" thickBot="1" x14ac:dyDescent="0.25">
      <c r="A149" s="75" t="str">
        <f>IF(NOT(ISBLANK(Attendance!A150)),Attendance!A150,"")</f>
        <v/>
      </c>
      <c r="B149" s="76" t="str">
        <f>IF(NOT(ISBLANK(Attendance!B150)),Attendance!B150,"")</f>
        <v/>
      </c>
      <c r="C149" s="76" t="str">
        <f>IF(NOT(ISBLANK(Attendance!C150)),Attendance!C150,"")</f>
        <v/>
      </c>
      <c r="D149" s="77">
        <f>SUM(Attendance!Q150)</f>
        <v>0</v>
      </c>
      <c r="E149" s="172">
        <f>(COUNTIF(Attendance!F150:P150,2))</f>
        <v>0</v>
      </c>
      <c r="F149" s="85"/>
      <c r="G149" s="85"/>
      <c r="H149" s="85"/>
      <c r="I149" s="85"/>
      <c r="J149" s="78"/>
      <c r="K149" s="78"/>
      <c r="L149" s="85"/>
      <c r="M149" s="85"/>
      <c r="N149" s="85"/>
      <c r="O149" s="85"/>
      <c r="P149" s="78"/>
      <c r="Q149" s="85"/>
      <c r="R149" s="79"/>
      <c r="S149" s="79"/>
      <c r="T149" s="79"/>
      <c r="U149" s="79"/>
      <c r="V149" s="86">
        <f t="shared" si="4"/>
        <v>100</v>
      </c>
      <c r="W149" s="171">
        <f>'Lab Attendance'!AQ149</f>
        <v>0</v>
      </c>
      <c r="X149" s="81">
        <f t="shared" si="5"/>
        <v>100</v>
      </c>
      <c r="Y149" s="82"/>
      <c r="Z149" s="89"/>
    </row>
    <row r="150" spans="1:26" ht="17" thickBot="1" x14ac:dyDescent="0.25">
      <c r="A150" s="75" t="str">
        <f>IF(NOT(ISBLANK(Attendance!A151)),Attendance!A151,"")</f>
        <v/>
      </c>
      <c r="B150" s="76" t="str">
        <f>IF(NOT(ISBLANK(Attendance!B151)),Attendance!B151,"")</f>
        <v/>
      </c>
      <c r="C150" s="76" t="str">
        <f>IF(NOT(ISBLANK(Attendance!C151)),Attendance!C151,"")</f>
        <v/>
      </c>
      <c r="D150" s="77">
        <f>SUM(Attendance!Q151)</f>
        <v>0</v>
      </c>
      <c r="E150" s="172">
        <f>(COUNTIF(Attendance!F151:P151,2))</f>
        <v>0</v>
      </c>
      <c r="F150" s="85"/>
      <c r="G150" s="85"/>
      <c r="H150" s="85"/>
      <c r="I150" s="85"/>
      <c r="J150" s="78"/>
      <c r="K150" s="78"/>
      <c r="L150" s="85"/>
      <c r="M150" s="85"/>
      <c r="N150" s="85"/>
      <c r="O150" s="85"/>
      <c r="P150" s="78"/>
      <c r="Q150" s="85"/>
      <c r="R150" s="79"/>
      <c r="S150" s="79"/>
      <c r="T150" s="79"/>
      <c r="U150" s="79"/>
      <c r="V150" s="86">
        <f t="shared" si="4"/>
        <v>100</v>
      </c>
      <c r="W150" s="171">
        <f>'Lab Attendance'!AQ150</f>
        <v>0</v>
      </c>
      <c r="X150" s="81">
        <f t="shared" si="5"/>
        <v>100</v>
      </c>
      <c r="Y150" s="82"/>
      <c r="Z150" s="89"/>
    </row>
    <row r="151" spans="1:26" ht="17" thickBot="1" x14ac:dyDescent="0.25">
      <c r="A151" s="75" t="str">
        <f>IF(NOT(ISBLANK(Attendance!A152)),Attendance!A152,"")</f>
        <v/>
      </c>
      <c r="B151" s="76" t="str">
        <f>IF(NOT(ISBLANK(Attendance!B152)),Attendance!B152,"")</f>
        <v/>
      </c>
      <c r="C151" s="76" t="str">
        <f>IF(NOT(ISBLANK(Attendance!C152)),Attendance!C152,"")</f>
        <v/>
      </c>
      <c r="D151" s="77">
        <f>SUM(Attendance!Q152)</f>
        <v>0</v>
      </c>
      <c r="E151" s="172">
        <f>(COUNTIF(Attendance!F152:P152,2))</f>
        <v>0</v>
      </c>
      <c r="F151" s="85"/>
      <c r="G151" s="85"/>
      <c r="H151" s="85"/>
      <c r="I151" s="85"/>
      <c r="J151" s="78"/>
      <c r="K151" s="78"/>
      <c r="L151" s="85"/>
      <c r="M151" s="85"/>
      <c r="N151" s="85"/>
      <c r="O151" s="85"/>
      <c r="P151" s="78"/>
      <c r="Q151" s="85"/>
      <c r="R151" s="79"/>
      <c r="S151" s="79"/>
      <c r="T151" s="79"/>
      <c r="U151" s="79"/>
      <c r="V151" s="86">
        <f t="shared" si="4"/>
        <v>100</v>
      </c>
      <c r="W151" s="171">
        <f>'Lab Attendance'!AQ151</f>
        <v>0</v>
      </c>
      <c r="X151" s="81">
        <f t="shared" si="5"/>
        <v>100</v>
      </c>
      <c r="Y151" s="82"/>
      <c r="Z151" s="89"/>
    </row>
    <row r="152" spans="1:26" ht="17" thickBot="1" x14ac:dyDescent="0.25">
      <c r="A152" s="75" t="str">
        <f>IF(NOT(ISBLANK(Attendance!A153)),Attendance!A153,"")</f>
        <v/>
      </c>
      <c r="B152" s="76" t="str">
        <f>IF(NOT(ISBLANK(Attendance!B153)),Attendance!B153,"")</f>
        <v/>
      </c>
      <c r="C152" s="76" t="str">
        <f>IF(NOT(ISBLANK(Attendance!C153)),Attendance!C153,"")</f>
        <v/>
      </c>
      <c r="D152" s="77">
        <f>SUM(Attendance!Q153)</f>
        <v>0</v>
      </c>
      <c r="E152" s="172">
        <f>(COUNTIF(Attendance!F153:P153,2))</f>
        <v>0</v>
      </c>
      <c r="F152" s="85"/>
      <c r="G152" s="85"/>
      <c r="H152" s="85"/>
      <c r="I152" s="85"/>
      <c r="J152" s="78"/>
      <c r="K152" s="78"/>
      <c r="L152" s="85"/>
      <c r="M152" s="85"/>
      <c r="N152" s="85"/>
      <c r="O152" s="85"/>
      <c r="P152" s="78"/>
      <c r="Q152" s="85"/>
      <c r="R152" s="79"/>
      <c r="S152" s="79"/>
      <c r="T152" s="79"/>
      <c r="U152" s="79"/>
      <c r="V152" s="86">
        <f t="shared" si="4"/>
        <v>100</v>
      </c>
      <c r="W152" s="171">
        <f>'Lab Attendance'!AQ152</f>
        <v>0</v>
      </c>
      <c r="X152" s="81">
        <f t="shared" si="5"/>
        <v>100</v>
      </c>
      <c r="Y152" s="82"/>
      <c r="Z152" s="89"/>
    </row>
    <row r="153" spans="1:26" ht="17" thickBot="1" x14ac:dyDescent="0.25">
      <c r="A153" s="75" t="str">
        <f>IF(NOT(ISBLANK(Attendance!A154)),Attendance!A154,"")</f>
        <v/>
      </c>
      <c r="B153" s="76" t="str">
        <f>IF(NOT(ISBLANK(Attendance!B154)),Attendance!B154,"")</f>
        <v/>
      </c>
      <c r="C153" s="76" t="str">
        <f>IF(NOT(ISBLANK(Attendance!C154)),Attendance!C154,"")</f>
        <v/>
      </c>
      <c r="D153" s="77">
        <f>SUM(Attendance!Q154)</f>
        <v>0</v>
      </c>
      <c r="E153" s="172">
        <f>(COUNTIF(Attendance!F154:P154,2))</f>
        <v>0</v>
      </c>
      <c r="F153" s="85"/>
      <c r="G153" s="85"/>
      <c r="H153" s="85"/>
      <c r="I153" s="85"/>
      <c r="J153" s="78"/>
      <c r="K153" s="78"/>
      <c r="L153" s="85"/>
      <c r="M153" s="85"/>
      <c r="N153" s="85"/>
      <c r="O153" s="85"/>
      <c r="P153" s="78"/>
      <c r="Q153" s="85"/>
      <c r="R153" s="79"/>
      <c r="S153" s="79"/>
      <c r="T153" s="79"/>
      <c r="U153" s="79"/>
      <c r="V153" s="86">
        <f t="shared" si="4"/>
        <v>100</v>
      </c>
      <c r="W153" s="171">
        <f>'Lab Attendance'!AQ153</f>
        <v>0</v>
      </c>
      <c r="X153" s="81">
        <f t="shared" si="5"/>
        <v>100</v>
      </c>
    </row>
    <row r="154" spans="1:26" ht="17" thickBot="1" x14ac:dyDescent="0.25">
      <c r="A154" s="75" t="str">
        <f>IF(NOT(ISBLANK(Attendance!A155)),Attendance!A155,"")</f>
        <v/>
      </c>
      <c r="B154" s="76" t="str">
        <f>IF(NOT(ISBLANK(Attendance!B155)),Attendance!B155,"")</f>
        <v/>
      </c>
      <c r="C154" s="76" t="str">
        <f>IF(NOT(ISBLANK(Attendance!C155)),Attendance!C155,"")</f>
        <v/>
      </c>
      <c r="D154" s="77">
        <f>SUM(Attendance!Q155)</f>
        <v>0</v>
      </c>
      <c r="E154" s="172">
        <f>(COUNTIF(Attendance!F155:P155,2))</f>
        <v>0</v>
      </c>
      <c r="F154" s="85"/>
      <c r="G154" s="85"/>
      <c r="H154" s="85"/>
      <c r="I154" s="85"/>
      <c r="J154" s="78"/>
      <c r="K154" s="78"/>
      <c r="L154" s="85"/>
      <c r="M154" s="85"/>
      <c r="N154" s="85"/>
      <c r="O154" s="85"/>
      <c r="P154" s="78"/>
      <c r="Q154" s="85"/>
      <c r="R154" s="79"/>
      <c r="S154" s="79"/>
      <c r="T154" s="79"/>
      <c r="U154" s="79"/>
      <c r="V154" s="86">
        <f t="shared" si="4"/>
        <v>100</v>
      </c>
      <c r="W154" s="171">
        <f>'Lab Attendance'!AQ154</f>
        <v>0</v>
      </c>
      <c r="X154" s="81">
        <f t="shared" si="5"/>
        <v>100</v>
      </c>
    </row>
    <row r="155" spans="1:26" ht="17" thickBot="1" x14ac:dyDescent="0.25">
      <c r="A155" s="75" t="str">
        <f>IF(NOT(ISBLANK(Attendance!A156)),Attendance!A156,"")</f>
        <v/>
      </c>
      <c r="B155" s="76" t="str">
        <f>IF(NOT(ISBLANK(Attendance!B156)),Attendance!B156,"")</f>
        <v/>
      </c>
      <c r="C155" s="76" t="str">
        <f>IF(NOT(ISBLANK(Attendance!C156)),Attendance!C156,"")</f>
        <v/>
      </c>
      <c r="D155" s="77">
        <f>SUM(Attendance!Q156)</f>
        <v>0</v>
      </c>
      <c r="E155" s="172">
        <f>(COUNTIF(Attendance!F156:P156,2))</f>
        <v>0</v>
      </c>
      <c r="F155" s="85"/>
      <c r="G155" s="85"/>
      <c r="H155" s="85"/>
      <c r="I155" s="85"/>
      <c r="J155" s="78"/>
      <c r="K155" s="78"/>
      <c r="L155" s="85"/>
      <c r="M155" s="85"/>
      <c r="N155" s="85"/>
      <c r="O155" s="85"/>
      <c r="P155" s="78"/>
      <c r="Q155" s="85"/>
      <c r="R155" s="79"/>
      <c r="S155" s="79"/>
      <c r="T155" s="79"/>
      <c r="U155" s="79"/>
      <c r="V155" s="86">
        <f t="shared" si="4"/>
        <v>100</v>
      </c>
      <c r="W155" s="171">
        <f>'Lab Attendance'!AQ155</f>
        <v>0</v>
      </c>
      <c r="X155" s="81">
        <f t="shared" si="5"/>
        <v>100</v>
      </c>
    </row>
    <row r="156" spans="1:26" ht="17" thickBot="1" x14ac:dyDescent="0.25">
      <c r="A156" s="75" t="str">
        <f>IF(NOT(ISBLANK(Attendance!A157)),Attendance!A157,"")</f>
        <v/>
      </c>
      <c r="B156" s="76" t="str">
        <f>IF(NOT(ISBLANK(Attendance!B157)),Attendance!B157,"")</f>
        <v/>
      </c>
      <c r="C156" s="76" t="str">
        <f>IF(NOT(ISBLANK(Attendance!C157)),Attendance!C157,"")</f>
        <v/>
      </c>
      <c r="D156" s="77">
        <f>SUM(Attendance!Q157)</f>
        <v>0</v>
      </c>
      <c r="E156" s="172">
        <f>(COUNTIF(Attendance!F157:P157,2))</f>
        <v>0</v>
      </c>
      <c r="F156" s="85"/>
      <c r="G156" s="85"/>
      <c r="H156" s="85"/>
      <c r="I156" s="85"/>
      <c r="J156" s="78"/>
      <c r="K156" s="78"/>
      <c r="L156" s="85"/>
      <c r="M156" s="85"/>
      <c r="N156" s="85"/>
      <c r="O156" s="85"/>
      <c r="P156" s="78"/>
      <c r="Q156" s="85"/>
      <c r="R156" s="79"/>
      <c r="S156" s="79"/>
      <c r="T156" s="79"/>
      <c r="U156" s="79"/>
      <c r="V156" s="86">
        <f t="shared" si="4"/>
        <v>100</v>
      </c>
      <c r="W156" s="171">
        <f>'Lab Attendance'!AQ156</f>
        <v>0</v>
      </c>
      <c r="X156" s="81">
        <f t="shared" si="5"/>
        <v>100</v>
      </c>
    </row>
    <row r="157" spans="1:26" ht="17" thickBot="1" x14ac:dyDescent="0.25">
      <c r="A157" s="75" t="str">
        <f>IF(NOT(ISBLANK(Attendance!A158)),Attendance!A158,"")</f>
        <v/>
      </c>
      <c r="B157" s="76" t="str">
        <f>IF(NOT(ISBLANK(Attendance!B158)),Attendance!B158,"")</f>
        <v/>
      </c>
      <c r="C157" s="76" t="str">
        <f>IF(NOT(ISBLANK(Attendance!C158)),Attendance!C158,"")</f>
        <v/>
      </c>
      <c r="D157" s="77">
        <f>SUM(Attendance!Q158)</f>
        <v>0</v>
      </c>
      <c r="E157" s="172">
        <f>(COUNTIF(Attendance!F158:P158,2))</f>
        <v>0</v>
      </c>
      <c r="F157" s="85"/>
      <c r="G157" s="85"/>
      <c r="H157" s="85"/>
      <c r="I157" s="85"/>
      <c r="J157" s="78"/>
      <c r="K157" s="78"/>
      <c r="L157" s="85"/>
      <c r="M157" s="85"/>
      <c r="N157" s="85"/>
      <c r="O157" s="85"/>
      <c r="P157" s="78"/>
      <c r="Q157" s="85"/>
      <c r="R157" s="79"/>
      <c r="S157" s="79"/>
      <c r="T157" s="79"/>
      <c r="U157" s="79"/>
      <c r="V157" s="86">
        <f t="shared" si="4"/>
        <v>100</v>
      </c>
      <c r="W157" s="171">
        <f>'Lab Attendance'!AQ157</f>
        <v>0</v>
      </c>
      <c r="X157" s="81">
        <f t="shared" si="5"/>
        <v>100</v>
      </c>
    </row>
    <row r="158" spans="1:26" ht="17" thickBot="1" x14ac:dyDescent="0.25">
      <c r="A158" s="75" t="str">
        <f>IF(NOT(ISBLANK(Attendance!A159)),Attendance!A159,"")</f>
        <v/>
      </c>
      <c r="B158" s="76" t="str">
        <f>IF(NOT(ISBLANK(Attendance!B159)),Attendance!B159,"")</f>
        <v/>
      </c>
      <c r="C158" s="76" t="str">
        <f>IF(NOT(ISBLANK(Attendance!C159)),Attendance!C159,"")</f>
        <v/>
      </c>
      <c r="D158" s="77">
        <f>SUM(Attendance!Q159)</f>
        <v>0</v>
      </c>
      <c r="E158" s="172">
        <f>(COUNTIF(Attendance!F159:P159,2))</f>
        <v>0</v>
      </c>
      <c r="F158" s="85"/>
      <c r="G158" s="85"/>
      <c r="H158" s="85"/>
      <c r="I158" s="85"/>
      <c r="J158" s="78"/>
      <c r="K158" s="78"/>
      <c r="L158" s="85"/>
      <c r="M158" s="85"/>
      <c r="N158" s="85"/>
      <c r="O158" s="85"/>
      <c r="P158" s="78"/>
      <c r="Q158" s="85"/>
      <c r="R158" s="79"/>
      <c r="S158" s="79"/>
      <c r="T158" s="79"/>
      <c r="U158" s="79"/>
      <c r="V158" s="86">
        <f t="shared" si="4"/>
        <v>100</v>
      </c>
      <c r="W158" s="171">
        <f>'Lab Attendance'!AQ158</f>
        <v>0</v>
      </c>
      <c r="X158" s="81">
        <f t="shared" si="5"/>
        <v>100</v>
      </c>
    </row>
    <row r="159" spans="1:26" ht="17" thickBot="1" x14ac:dyDescent="0.25">
      <c r="A159" s="75" t="str">
        <f>IF(NOT(ISBLANK(Attendance!A160)),Attendance!A160,"")</f>
        <v/>
      </c>
      <c r="B159" s="76" t="str">
        <f>IF(NOT(ISBLANK(Attendance!B160)),Attendance!B160,"")</f>
        <v/>
      </c>
      <c r="C159" s="76" t="str">
        <f>IF(NOT(ISBLANK(Attendance!C160)),Attendance!C160,"")</f>
        <v/>
      </c>
      <c r="D159" s="77">
        <f>SUM(Attendance!Q160)</f>
        <v>0</v>
      </c>
      <c r="E159" s="172">
        <f>(COUNTIF(Attendance!F160:P160,2))</f>
        <v>0</v>
      </c>
      <c r="F159" s="85"/>
      <c r="G159" s="85"/>
      <c r="H159" s="85"/>
      <c r="I159" s="85"/>
      <c r="J159" s="78"/>
      <c r="K159" s="78"/>
      <c r="L159" s="85"/>
      <c r="M159" s="85"/>
      <c r="N159" s="85"/>
      <c r="O159" s="85"/>
      <c r="P159" s="78"/>
      <c r="Q159" s="85"/>
      <c r="R159" s="79"/>
      <c r="S159" s="79"/>
      <c r="T159" s="79"/>
      <c r="U159" s="79"/>
      <c r="V159" s="86">
        <f t="shared" si="4"/>
        <v>100</v>
      </c>
      <c r="W159" s="171">
        <f>'Lab Attendance'!AQ159</f>
        <v>0</v>
      </c>
      <c r="X159" s="81">
        <f t="shared" si="5"/>
        <v>100</v>
      </c>
    </row>
    <row r="160" spans="1:26" ht="17" thickBot="1" x14ac:dyDescent="0.25">
      <c r="A160" s="75" t="str">
        <f>IF(NOT(ISBLANK(Attendance!A161)),Attendance!A161,"")</f>
        <v/>
      </c>
      <c r="B160" s="76" t="str">
        <f>IF(NOT(ISBLANK(Attendance!B161)),Attendance!B161,"")</f>
        <v/>
      </c>
      <c r="C160" s="76" t="str">
        <f>IF(NOT(ISBLANK(Attendance!C161)),Attendance!C161,"")</f>
        <v/>
      </c>
      <c r="D160" s="77">
        <f>SUM(Attendance!Q161)</f>
        <v>0</v>
      </c>
      <c r="E160" s="172">
        <f>(COUNTIF(Attendance!F161:P161,2))</f>
        <v>0</v>
      </c>
      <c r="F160" s="85"/>
      <c r="G160" s="85"/>
      <c r="H160" s="85"/>
      <c r="I160" s="85"/>
      <c r="J160" s="78"/>
      <c r="K160" s="78"/>
      <c r="L160" s="85"/>
      <c r="M160" s="85"/>
      <c r="N160" s="85"/>
      <c r="O160" s="85"/>
      <c r="P160" s="78"/>
      <c r="Q160" s="85"/>
      <c r="R160" s="79"/>
      <c r="S160" s="79"/>
      <c r="T160" s="79"/>
      <c r="U160" s="79"/>
      <c r="V160" s="86">
        <f t="shared" si="4"/>
        <v>100</v>
      </c>
      <c r="W160" s="171">
        <f>'Lab Attendance'!AQ160</f>
        <v>0</v>
      </c>
      <c r="X160" s="81">
        <f t="shared" si="5"/>
        <v>100</v>
      </c>
    </row>
    <row r="161" spans="1:24" ht="17" thickBot="1" x14ac:dyDescent="0.25">
      <c r="A161" s="75" t="str">
        <f>IF(NOT(ISBLANK(Attendance!A162)),Attendance!A162,"")</f>
        <v/>
      </c>
      <c r="B161" s="76" t="str">
        <f>IF(NOT(ISBLANK(Attendance!B162)),Attendance!B162,"")</f>
        <v/>
      </c>
      <c r="C161" s="76" t="str">
        <f>IF(NOT(ISBLANK(Attendance!C162)),Attendance!C162,"")</f>
        <v/>
      </c>
      <c r="D161" s="77">
        <f>SUM(Attendance!Q162)</f>
        <v>0</v>
      </c>
      <c r="E161" s="172">
        <f>(COUNTIF(Attendance!F162:P162,2))</f>
        <v>0</v>
      </c>
      <c r="F161" s="85"/>
      <c r="G161" s="85"/>
      <c r="H161" s="85"/>
      <c r="I161" s="85"/>
      <c r="J161" s="78"/>
      <c r="K161" s="78"/>
      <c r="L161" s="85"/>
      <c r="M161" s="85"/>
      <c r="N161" s="85"/>
      <c r="O161" s="85"/>
      <c r="P161" s="78"/>
      <c r="Q161" s="85"/>
      <c r="R161" s="79"/>
      <c r="S161" s="79"/>
      <c r="T161" s="79"/>
      <c r="U161" s="79"/>
      <c r="V161" s="86">
        <f t="shared" si="4"/>
        <v>100</v>
      </c>
      <c r="W161" s="171">
        <f>'Lab Attendance'!AQ161</f>
        <v>0</v>
      </c>
      <c r="X161" s="81">
        <f t="shared" si="5"/>
        <v>100</v>
      </c>
    </row>
    <row r="162" spans="1:24" ht="17" thickBot="1" x14ac:dyDescent="0.25">
      <c r="A162" s="75" t="str">
        <f>IF(NOT(ISBLANK(Attendance!A163)),Attendance!A163,"")</f>
        <v/>
      </c>
      <c r="B162" s="76" t="str">
        <f>IF(NOT(ISBLANK(Attendance!B163)),Attendance!B163,"")</f>
        <v/>
      </c>
      <c r="C162" s="76" t="str">
        <f>IF(NOT(ISBLANK(Attendance!C163)),Attendance!C163,"")</f>
        <v/>
      </c>
      <c r="D162" s="77">
        <f>SUM(Attendance!Q163)</f>
        <v>0</v>
      </c>
      <c r="E162" s="172">
        <f>(COUNTIF(Attendance!F163:P163,2))</f>
        <v>0</v>
      </c>
      <c r="F162" s="85"/>
      <c r="G162" s="85"/>
      <c r="H162" s="85"/>
      <c r="I162" s="85"/>
      <c r="J162" s="78"/>
      <c r="K162" s="78"/>
      <c r="L162" s="85"/>
      <c r="M162" s="85"/>
      <c r="N162" s="85"/>
      <c r="O162" s="85"/>
      <c r="P162" s="78"/>
      <c r="Q162" s="85"/>
      <c r="R162" s="79"/>
      <c r="S162" s="79"/>
      <c r="T162" s="79"/>
      <c r="U162" s="79"/>
      <c r="V162" s="86">
        <f t="shared" si="4"/>
        <v>100</v>
      </c>
      <c r="W162" s="171">
        <f>'Lab Attendance'!AQ162</f>
        <v>0</v>
      </c>
      <c r="X162" s="81">
        <f t="shared" si="5"/>
        <v>100</v>
      </c>
    </row>
    <row r="163" spans="1:24" ht="17" thickBot="1" x14ac:dyDescent="0.25">
      <c r="A163" s="75" t="str">
        <f>IF(NOT(ISBLANK(Attendance!A164)),Attendance!A164,"")</f>
        <v/>
      </c>
      <c r="B163" s="76" t="str">
        <f>IF(NOT(ISBLANK(Attendance!B164)),Attendance!B164,"")</f>
        <v/>
      </c>
      <c r="C163" s="76" t="str">
        <f>IF(NOT(ISBLANK(Attendance!C164)),Attendance!C164,"")</f>
        <v/>
      </c>
      <c r="D163" s="77">
        <f>SUM(Attendance!Q164)</f>
        <v>0</v>
      </c>
      <c r="E163" s="172">
        <f>(COUNTIF(Attendance!F164:P164,2))</f>
        <v>0</v>
      </c>
      <c r="F163" s="85"/>
      <c r="G163" s="85"/>
      <c r="H163" s="85"/>
      <c r="I163" s="85"/>
      <c r="J163" s="78"/>
      <c r="K163" s="78"/>
      <c r="L163" s="85"/>
      <c r="M163" s="85"/>
      <c r="N163" s="85"/>
      <c r="O163" s="85"/>
      <c r="P163" s="78"/>
      <c r="Q163" s="85"/>
      <c r="R163" s="79"/>
      <c r="S163" s="79"/>
      <c r="T163" s="79"/>
      <c r="U163" s="79"/>
      <c r="V163" s="86">
        <f t="shared" si="4"/>
        <v>100</v>
      </c>
      <c r="W163" s="171">
        <f>'Lab Attendance'!AQ163</f>
        <v>0</v>
      </c>
      <c r="X163" s="81">
        <f t="shared" si="5"/>
        <v>100</v>
      </c>
    </row>
    <row r="164" spans="1:24" ht="17" thickBot="1" x14ac:dyDescent="0.25">
      <c r="A164" s="75" t="str">
        <f>IF(NOT(ISBLANK(Attendance!A165)),Attendance!A165,"")</f>
        <v/>
      </c>
      <c r="B164" s="76" t="str">
        <f>IF(NOT(ISBLANK(Attendance!B165)),Attendance!B165,"")</f>
        <v/>
      </c>
      <c r="C164" s="76" t="str">
        <f>IF(NOT(ISBLANK(Attendance!C165)),Attendance!C165,"")</f>
        <v/>
      </c>
      <c r="D164" s="77">
        <f>SUM(Attendance!Q165)</f>
        <v>0</v>
      </c>
      <c r="E164" s="172">
        <f>(COUNTIF(Attendance!F165:P165,2))</f>
        <v>0</v>
      </c>
      <c r="F164" s="85"/>
      <c r="G164" s="85"/>
      <c r="H164" s="85"/>
      <c r="I164" s="85"/>
      <c r="J164" s="78"/>
      <c r="K164" s="78"/>
      <c r="L164" s="85"/>
      <c r="M164" s="85"/>
      <c r="N164" s="85"/>
      <c r="O164" s="85"/>
      <c r="P164" s="78"/>
      <c r="Q164" s="85"/>
      <c r="R164" s="79"/>
      <c r="S164" s="79"/>
      <c r="T164" s="79"/>
      <c r="U164" s="79"/>
      <c r="V164" s="86">
        <f t="shared" si="4"/>
        <v>100</v>
      </c>
      <c r="W164" s="171">
        <f>'Lab Attendance'!AQ164</f>
        <v>0</v>
      </c>
      <c r="X164" s="81">
        <f t="shared" si="5"/>
        <v>100</v>
      </c>
    </row>
    <row r="165" spans="1:24" ht="17" thickBot="1" x14ac:dyDescent="0.25">
      <c r="A165" s="75" t="str">
        <f>IF(NOT(ISBLANK(Attendance!A166)),Attendance!A166,"")</f>
        <v/>
      </c>
      <c r="B165" s="76" t="str">
        <f>IF(NOT(ISBLANK(Attendance!B166)),Attendance!B166,"")</f>
        <v/>
      </c>
      <c r="C165" s="76" t="str">
        <f>IF(NOT(ISBLANK(Attendance!C166)),Attendance!C166,"")</f>
        <v/>
      </c>
      <c r="D165" s="77">
        <f>SUM(Attendance!Q166)</f>
        <v>0</v>
      </c>
      <c r="E165" s="172">
        <f>(COUNTIF(Attendance!F166:P166,2))</f>
        <v>0</v>
      </c>
      <c r="F165" s="85"/>
      <c r="G165" s="85"/>
      <c r="H165" s="85"/>
      <c r="I165" s="85"/>
      <c r="J165" s="78"/>
      <c r="K165" s="78"/>
      <c r="L165" s="85"/>
      <c r="M165" s="85"/>
      <c r="N165" s="85"/>
      <c r="O165" s="85"/>
      <c r="P165" s="78"/>
      <c r="Q165" s="85"/>
      <c r="R165" s="79"/>
      <c r="S165" s="79"/>
      <c r="T165" s="79"/>
      <c r="U165" s="79"/>
      <c r="V165" s="86">
        <f t="shared" si="4"/>
        <v>100</v>
      </c>
      <c r="W165" s="171">
        <f>'Lab Attendance'!AQ165</f>
        <v>0</v>
      </c>
      <c r="X165" s="81">
        <f t="shared" si="5"/>
        <v>100</v>
      </c>
    </row>
    <row r="166" spans="1:24" ht="17" thickBot="1" x14ac:dyDescent="0.25">
      <c r="A166" s="75" t="str">
        <f>IF(NOT(ISBLANK(Attendance!A167)),Attendance!A167,"")</f>
        <v/>
      </c>
      <c r="B166" s="76" t="str">
        <f>IF(NOT(ISBLANK(Attendance!B167)),Attendance!B167,"")</f>
        <v/>
      </c>
      <c r="C166" s="76" t="str">
        <f>IF(NOT(ISBLANK(Attendance!C167)),Attendance!C167,"")</f>
        <v/>
      </c>
      <c r="D166" s="77">
        <f>SUM(Attendance!Q167)</f>
        <v>0</v>
      </c>
      <c r="E166" s="172">
        <f>(COUNTIF(Attendance!F167:P167,2))</f>
        <v>0</v>
      </c>
      <c r="F166" s="85"/>
      <c r="G166" s="85"/>
      <c r="H166" s="85"/>
      <c r="I166" s="85"/>
      <c r="J166" s="78"/>
      <c r="K166" s="78"/>
      <c r="L166" s="85"/>
      <c r="M166" s="85"/>
      <c r="N166" s="85"/>
      <c r="O166" s="85"/>
      <c r="P166" s="78"/>
      <c r="Q166" s="85"/>
      <c r="R166" s="79"/>
      <c r="S166" s="79"/>
      <c r="T166" s="79"/>
      <c r="U166" s="79"/>
      <c r="V166" s="86">
        <f t="shared" si="4"/>
        <v>100</v>
      </c>
      <c r="W166" s="171">
        <f>'Lab Attendance'!AQ166</f>
        <v>0</v>
      </c>
      <c r="X166" s="81">
        <f t="shared" si="5"/>
        <v>100</v>
      </c>
    </row>
    <row r="167" spans="1:24" ht="17" thickBot="1" x14ac:dyDescent="0.25">
      <c r="A167" s="75" t="str">
        <f>IF(NOT(ISBLANK(Attendance!A168)),Attendance!A168,"")</f>
        <v/>
      </c>
      <c r="B167" s="76" t="str">
        <f>IF(NOT(ISBLANK(Attendance!B168)),Attendance!B168,"")</f>
        <v/>
      </c>
      <c r="C167" s="76" t="str">
        <f>IF(NOT(ISBLANK(Attendance!C168)),Attendance!C168,"")</f>
        <v/>
      </c>
      <c r="D167" s="77">
        <f>SUM(Attendance!Q168)</f>
        <v>0</v>
      </c>
      <c r="E167" s="172">
        <f>(COUNTIF(Attendance!F168:P168,2))</f>
        <v>0</v>
      </c>
      <c r="F167" s="85"/>
      <c r="G167" s="85"/>
      <c r="H167" s="85"/>
      <c r="I167" s="85"/>
      <c r="J167" s="78"/>
      <c r="K167" s="78"/>
      <c r="L167" s="85"/>
      <c r="M167" s="85"/>
      <c r="N167" s="85"/>
      <c r="O167" s="85"/>
      <c r="P167" s="78"/>
      <c r="Q167" s="85"/>
      <c r="R167" s="79"/>
      <c r="S167" s="79"/>
      <c r="T167" s="79"/>
      <c r="U167" s="79"/>
      <c r="V167" s="86">
        <f t="shared" si="4"/>
        <v>100</v>
      </c>
      <c r="W167" s="171">
        <f>'Lab Attendance'!AQ167</f>
        <v>0</v>
      </c>
      <c r="X167" s="81">
        <f t="shared" si="5"/>
        <v>100</v>
      </c>
    </row>
    <row r="168" spans="1:24" ht="17" thickBot="1" x14ac:dyDescent="0.25">
      <c r="A168" s="75" t="str">
        <f>IF(NOT(ISBLANK(Attendance!A169)),Attendance!A169,"")</f>
        <v/>
      </c>
      <c r="B168" s="76" t="str">
        <f>IF(NOT(ISBLANK(Attendance!B169)),Attendance!B169,"")</f>
        <v/>
      </c>
      <c r="C168" s="76" t="str">
        <f>IF(NOT(ISBLANK(Attendance!C169)),Attendance!C169,"")</f>
        <v/>
      </c>
      <c r="D168" s="77">
        <f>SUM(Attendance!Q169)</f>
        <v>0</v>
      </c>
      <c r="E168" s="172">
        <f>(COUNTIF(Attendance!F169:P169,2))</f>
        <v>0</v>
      </c>
      <c r="F168" s="85"/>
      <c r="G168" s="85"/>
      <c r="H168" s="85"/>
      <c r="I168" s="85"/>
      <c r="J168" s="78"/>
      <c r="K168" s="78"/>
      <c r="L168" s="85"/>
      <c r="M168" s="85"/>
      <c r="N168" s="85"/>
      <c r="O168" s="85"/>
      <c r="P168" s="78"/>
      <c r="Q168" s="85"/>
      <c r="R168" s="79"/>
      <c r="S168" s="79"/>
      <c r="T168" s="79"/>
      <c r="U168" s="79"/>
      <c r="V168" s="86">
        <f t="shared" si="4"/>
        <v>100</v>
      </c>
      <c r="W168" s="171">
        <f>'Lab Attendance'!AQ168</f>
        <v>0</v>
      </c>
      <c r="X168" s="81">
        <f t="shared" si="5"/>
        <v>100</v>
      </c>
    </row>
    <row r="169" spans="1:24" ht="17" thickBot="1" x14ac:dyDescent="0.25">
      <c r="A169" s="75" t="str">
        <f>IF(NOT(ISBLANK(Attendance!A170)),Attendance!A170,"")</f>
        <v/>
      </c>
      <c r="B169" s="76" t="str">
        <f>IF(NOT(ISBLANK(Attendance!B170)),Attendance!B170,"")</f>
        <v/>
      </c>
      <c r="C169" s="76" t="str">
        <f>IF(NOT(ISBLANK(Attendance!C170)),Attendance!C170,"")</f>
        <v/>
      </c>
      <c r="D169" s="77">
        <f>SUM(Attendance!Q170)</f>
        <v>0</v>
      </c>
      <c r="E169" s="172">
        <f>(COUNTIF(Attendance!F170:P170,2))</f>
        <v>0</v>
      </c>
      <c r="F169" s="85"/>
      <c r="G169" s="85"/>
      <c r="H169" s="85"/>
      <c r="I169" s="85"/>
      <c r="J169" s="78"/>
      <c r="K169" s="78"/>
      <c r="L169" s="85"/>
      <c r="M169" s="85"/>
      <c r="N169" s="85"/>
      <c r="O169" s="85"/>
      <c r="P169" s="78"/>
      <c r="Q169" s="85"/>
      <c r="R169" s="79"/>
      <c r="S169" s="79"/>
      <c r="T169" s="79"/>
      <c r="U169" s="79"/>
      <c r="V169" s="86">
        <f t="shared" si="4"/>
        <v>100</v>
      </c>
      <c r="W169" s="171">
        <f>'Lab Attendance'!AQ169</f>
        <v>0</v>
      </c>
      <c r="X169" s="81">
        <f t="shared" si="5"/>
        <v>100</v>
      </c>
    </row>
    <row r="170" spans="1:24" ht="17" thickBot="1" x14ac:dyDescent="0.25">
      <c r="A170" s="75" t="str">
        <f>IF(NOT(ISBLANK(Attendance!A171)),Attendance!A171,"")</f>
        <v/>
      </c>
      <c r="B170" s="76" t="str">
        <f>IF(NOT(ISBLANK(Attendance!B171)),Attendance!B171,"")</f>
        <v/>
      </c>
      <c r="C170" s="76" t="str">
        <f>IF(NOT(ISBLANK(Attendance!C171)),Attendance!C171,"")</f>
        <v/>
      </c>
      <c r="D170" s="77">
        <f>SUM(Attendance!Q171)</f>
        <v>0</v>
      </c>
      <c r="E170" s="172">
        <f>(COUNTIF(Attendance!F171:P171,2))</f>
        <v>0</v>
      </c>
      <c r="F170" s="85"/>
      <c r="G170" s="85"/>
      <c r="H170" s="85"/>
      <c r="I170" s="85"/>
      <c r="J170" s="78"/>
      <c r="K170" s="78"/>
      <c r="L170" s="85"/>
      <c r="M170" s="85"/>
      <c r="N170" s="85"/>
      <c r="O170" s="85"/>
      <c r="P170" s="78"/>
      <c r="Q170" s="85"/>
      <c r="R170" s="79"/>
      <c r="S170" s="79"/>
      <c r="T170" s="79"/>
      <c r="U170" s="79"/>
      <c r="V170" s="86">
        <f t="shared" si="4"/>
        <v>100</v>
      </c>
      <c r="W170" s="171">
        <f>'Lab Attendance'!AQ170</f>
        <v>0</v>
      </c>
      <c r="X170" s="81">
        <f t="shared" si="5"/>
        <v>100</v>
      </c>
    </row>
    <row r="171" spans="1:24" ht="17" thickBot="1" x14ac:dyDescent="0.25">
      <c r="A171" s="75" t="str">
        <f>IF(NOT(ISBLANK(Attendance!A172)),Attendance!A172,"")</f>
        <v/>
      </c>
      <c r="B171" s="76" t="str">
        <f>IF(NOT(ISBLANK(Attendance!B172)),Attendance!B172,"")</f>
        <v/>
      </c>
      <c r="C171" s="76" t="str">
        <f>IF(NOT(ISBLANK(Attendance!C172)),Attendance!C172,"")</f>
        <v/>
      </c>
      <c r="D171" s="77">
        <f>SUM(Attendance!Q172)</f>
        <v>0</v>
      </c>
      <c r="E171" s="172">
        <f>(COUNTIF(Attendance!F172:P172,2))</f>
        <v>0</v>
      </c>
      <c r="F171" s="85"/>
      <c r="G171" s="85"/>
      <c r="H171" s="85"/>
      <c r="I171" s="85"/>
      <c r="J171" s="78"/>
      <c r="K171" s="78"/>
      <c r="L171" s="85"/>
      <c r="M171" s="85"/>
      <c r="N171" s="85"/>
      <c r="O171" s="85"/>
      <c r="P171" s="78"/>
      <c r="Q171" s="85"/>
      <c r="R171" s="79"/>
      <c r="S171" s="79"/>
      <c r="T171" s="79"/>
      <c r="U171" s="79"/>
      <c r="V171" s="86">
        <f t="shared" si="4"/>
        <v>100</v>
      </c>
      <c r="W171" s="171">
        <f>'Lab Attendance'!AQ171</f>
        <v>0</v>
      </c>
      <c r="X171" s="81">
        <f t="shared" si="5"/>
        <v>100</v>
      </c>
    </row>
    <row r="172" spans="1:24" ht="17" thickBot="1" x14ac:dyDescent="0.25">
      <c r="A172" s="75" t="str">
        <f>IF(NOT(ISBLANK(Attendance!A173)),Attendance!A173,"")</f>
        <v/>
      </c>
      <c r="B172" s="76" t="str">
        <f>IF(NOT(ISBLANK(Attendance!B173)),Attendance!B173,"")</f>
        <v/>
      </c>
      <c r="C172" s="76" t="str">
        <f>IF(NOT(ISBLANK(Attendance!C173)),Attendance!C173,"")</f>
        <v/>
      </c>
      <c r="D172" s="77">
        <f>SUM(Attendance!Q173)</f>
        <v>0</v>
      </c>
      <c r="E172" s="172">
        <f>(COUNTIF(Attendance!F173:P173,2))</f>
        <v>0</v>
      </c>
      <c r="F172" s="85"/>
      <c r="G172" s="85"/>
      <c r="H172" s="85"/>
      <c r="I172" s="85"/>
      <c r="J172" s="78"/>
      <c r="K172" s="78"/>
      <c r="L172" s="85"/>
      <c r="M172" s="85"/>
      <c r="N172" s="85"/>
      <c r="O172" s="85"/>
      <c r="P172" s="78"/>
      <c r="Q172" s="85"/>
      <c r="R172" s="79"/>
      <c r="S172" s="79"/>
      <c r="T172" s="79"/>
      <c r="U172" s="79"/>
      <c r="V172" s="86">
        <f t="shared" si="4"/>
        <v>100</v>
      </c>
      <c r="W172" s="171">
        <f>'Lab Attendance'!AQ172</f>
        <v>0</v>
      </c>
      <c r="X172" s="81">
        <f t="shared" si="5"/>
        <v>100</v>
      </c>
    </row>
    <row r="173" spans="1:24" ht="17" thickBot="1" x14ac:dyDescent="0.25">
      <c r="A173" s="75" t="str">
        <f>IF(NOT(ISBLANK(Attendance!A174)),Attendance!A174,"")</f>
        <v/>
      </c>
      <c r="B173" s="76" t="str">
        <f>IF(NOT(ISBLANK(Attendance!B174)),Attendance!B174,"")</f>
        <v/>
      </c>
      <c r="C173" s="76" t="str">
        <f>IF(NOT(ISBLANK(Attendance!C174)),Attendance!C174,"")</f>
        <v/>
      </c>
      <c r="D173" s="77">
        <f>SUM(Attendance!Q174)</f>
        <v>0</v>
      </c>
      <c r="E173" s="172">
        <f>(COUNTIF(Attendance!F174:P174,2))</f>
        <v>0</v>
      </c>
      <c r="F173" s="85"/>
      <c r="G173" s="85"/>
      <c r="H173" s="85"/>
      <c r="I173" s="85"/>
      <c r="J173" s="78"/>
      <c r="K173" s="78"/>
      <c r="L173" s="85"/>
      <c r="M173" s="85"/>
      <c r="N173" s="85"/>
      <c r="O173" s="85"/>
      <c r="P173" s="78"/>
      <c r="Q173" s="85"/>
      <c r="R173" s="79"/>
      <c r="S173" s="79"/>
      <c r="T173" s="79"/>
      <c r="U173" s="79"/>
      <c r="V173" s="86">
        <f t="shared" si="4"/>
        <v>100</v>
      </c>
      <c r="W173" s="171">
        <f>'Lab Attendance'!AQ173</f>
        <v>0</v>
      </c>
      <c r="X173" s="81">
        <f t="shared" si="5"/>
        <v>100</v>
      </c>
    </row>
    <row r="174" spans="1:24" ht="17" thickBot="1" x14ac:dyDescent="0.25">
      <c r="A174" s="75" t="str">
        <f>IF(NOT(ISBLANK(Attendance!A175)),Attendance!A175,"")</f>
        <v/>
      </c>
      <c r="B174" s="76" t="str">
        <f>IF(NOT(ISBLANK(Attendance!B175)),Attendance!B175,"")</f>
        <v/>
      </c>
      <c r="C174" s="76" t="str">
        <f>IF(NOT(ISBLANK(Attendance!C175)),Attendance!C175,"")</f>
        <v/>
      </c>
      <c r="D174" s="77">
        <f>SUM(Attendance!Q175)</f>
        <v>0</v>
      </c>
      <c r="E174" s="172">
        <f>(COUNTIF(Attendance!F175:P175,2))</f>
        <v>0</v>
      </c>
      <c r="F174" s="85"/>
      <c r="G174" s="85"/>
      <c r="H174" s="85"/>
      <c r="I174" s="85"/>
      <c r="J174" s="78"/>
      <c r="K174" s="78"/>
      <c r="L174" s="85"/>
      <c r="M174" s="85"/>
      <c r="N174" s="85"/>
      <c r="O174" s="85"/>
      <c r="P174" s="78"/>
      <c r="Q174" s="85"/>
      <c r="R174" s="79"/>
      <c r="S174" s="79"/>
      <c r="T174" s="79"/>
      <c r="U174" s="79"/>
      <c r="V174" s="86">
        <f t="shared" si="4"/>
        <v>100</v>
      </c>
      <c r="W174" s="171">
        <f>'Lab Attendance'!AQ174</f>
        <v>0</v>
      </c>
      <c r="X174" s="81">
        <f t="shared" si="5"/>
        <v>100</v>
      </c>
    </row>
    <row r="175" spans="1:24" ht="17" thickBot="1" x14ac:dyDescent="0.25">
      <c r="A175" s="75" t="str">
        <f>IF(NOT(ISBLANK(Attendance!A176)),Attendance!A176,"")</f>
        <v/>
      </c>
      <c r="B175" s="76" t="str">
        <f>IF(NOT(ISBLANK(Attendance!B176)),Attendance!B176,"")</f>
        <v/>
      </c>
      <c r="C175" s="76" t="str">
        <f>IF(NOT(ISBLANK(Attendance!C176)),Attendance!C176,"")</f>
        <v/>
      </c>
      <c r="D175" s="77">
        <f>SUM(Attendance!Q176)</f>
        <v>0</v>
      </c>
      <c r="E175" s="172">
        <f>(COUNTIF(Attendance!F176:P176,2))</f>
        <v>0</v>
      </c>
      <c r="F175" s="85"/>
      <c r="G175" s="85"/>
      <c r="H175" s="85"/>
      <c r="I175" s="85"/>
      <c r="J175" s="78"/>
      <c r="K175" s="78"/>
      <c r="L175" s="85"/>
      <c r="M175" s="85"/>
      <c r="N175" s="85"/>
      <c r="O175" s="85"/>
      <c r="P175" s="78"/>
      <c r="Q175" s="85"/>
      <c r="R175" s="79"/>
      <c r="S175" s="79"/>
      <c r="T175" s="79"/>
      <c r="U175" s="79"/>
      <c r="V175" s="86">
        <f t="shared" si="4"/>
        <v>100</v>
      </c>
      <c r="W175" s="171">
        <f>'Lab Attendance'!AQ175</f>
        <v>0</v>
      </c>
      <c r="X175" s="81">
        <f t="shared" si="5"/>
        <v>100</v>
      </c>
    </row>
    <row r="176" spans="1:24" ht="17" thickBot="1" x14ac:dyDescent="0.25">
      <c r="A176" s="75" t="str">
        <f>IF(NOT(ISBLANK(Attendance!A177)),Attendance!A177,"")</f>
        <v/>
      </c>
      <c r="B176" s="76" t="str">
        <f>IF(NOT(ISBLANK(Attendance!B177)),Attendance!B177,"")</f>
        <v/>
      </c>
      <c r="C176" s="76" t="str">
        <f>IF(NOT(ISBLANK(Attendance!C177)),Attendance!C177,"")</f>
        <v/>
      </c>
      <c r="D176" s="77">
        <f>SUM(Attendance!Q177)</f>
        <v>0</v>
      </c>
      <c r="E176" s="172">
        <f>(COUNTIF(Attendance!F177:P177,2))</f>
        <v>0</v>
      </c>
      <c r="F176" s="85"/>
      <c r="G176" s="85"/>
      <c r="H176" s="85"/>
      <c r="I176" s="85"/>
      <c r="J176" s="78"/>
      <c r="K176" s="78"/>
      <c r="L176" s="85"/>
      <c r="M176" s="85"/>
      <c r="N176" s="85"/>
      <c r="O176" s="85"/>
      <c r="P176" s="78"/>
      <c r="Q176" s="85"/>
      <c r="R176" s="79"/>
      <c r="S176" s="79"/>
      <c r="T176" s="79"/>
      <c r="U176" s="79"/>
      <c r="V176" s="86">
        <f t="shared" si="4"/>
        <v>100</v>
      </c>
      <c r="W176" s="171">
        <f>'Lab Attendance'!AQ176</f>
        <v>0</v>
      </c>
      <c r="X176" s="81">
        <f t="shared" si="5"/>
        <v>100</v>
      </c>
    </row>
    <row r="177" spans="1:24" ht="17" thickBot="1" x14ac:dyDescent="0.25">
      <c r="A177" s="75" t="str">
        <f>IF(NOT(ISBLANK(Attendance!A178)),Attendance!A178,"")</f>
        <v/>
      </c>
      <c r="B177" s="76" t="str">
        <f>IF(NOT(ISBLANK(Attendance!B178)),Attendance!B178,"")</f>
        <v/>
      </c>
      <c r="C177" s="76" t="str">
        <f>IF(NOT(ISBLANK(Attendance!C178)),Attendance!C178,"")</f>
        <v/>
      </c>
      <c r="D177" s="77">
        <f>SUM(Attendance!Q178)</f>
        <v>0</v>
      </c>
      <c r="E177" s="172">
        <f>(COUNTIF(Attendance!F178:P178,2))</f>
        <v>0</v>
      </c>
      <c r="F177" s="85"/>
      <c r="G177" s="85"/>
      <c r="H177" s="85"/>
      <c r="I177" s="85"/>
      <c r="J177" s="78"/>
      <c r="K177" s="78"/>
      <c r="L177" s="85"/>
      <c r="M177" s="85"/>
      <c r="N177" s="85"/>
      <c r="O177" s="85"/>
      <c r="P177" s="78"/>
      <c r="Q177" s="85"/>
      <c r="R177" s="79"/>
      <c r="S177" s="79"/>
      <c r="T177" s="79"/>
      <c r="U177" s="79"/>
      <c r="V177" s="86">
        <f t="shared" si="4"/>
        <v>100</v>
      </c>
      <c r="W177" s="171">
        <f>'Lab Attendance'!AQ177</f>
        <v>0</v>
      </c>
      <c r="X177" s="81">
        <f t="shared" si="5"/>
        <v>100</v>
      </c>
    </row>
    <row r="178" spans="1:24" ht="17" thickBot="1" x14ac:dyDescent="0.25">
      <c r="A178" s="75" t="str">
        <f>IF(NOT(ISBLANK(Attendance!A179)),Attendance!A179,"")</f>
        <v/>
      </c>
      <c r="B178" s="76" t="str">
        <f>IF(NOT(ISBLANK(Attendance!B179)),Attendance!B179,"")</f>
        <v/>
      </c>
      <c r="C178" s="76" t="str">
        <f>IF(NOT(ISBLANK(Attendance!C179)),Attendance!C179,"")</f>
        <v/>
      </c>
      <c r="D178" s="77">
        <f>SUM(Attendance!Q179)</f>
        <v>0</v>
      </c>
      <c r="E178" s="172">
        <f>(COUNTIF(Attendance!F179:P179,2))</f>
        <v>0</v>
      </c>
      <c r="F178" s="85"/>
      <c r="G178" s="85"/>
      <c r="H178" s="85"/>
      <c r="I178" s="85"/>
      <c r="J178" s="78"/>
      <c r="K178" s="78"/>
      <c r="L178" s="85"/>
      <c r="M178" s="85"/>
      <c r="N178" s="85"/>
      <c r="O178" s="85"/>
      <c r="P178" s="78"/>
      <c r="Q178" s="85"/>
      <c r="R178" s="79"/>
      <c r="S178" s="79"/>
      <c r="T178" s="79"/>
      <c r="U178" s="79"/>
      <c r="V178" s="86">
        <f t="shared" si="4"/>
        <v>100</v>
      </c>
      <c r="W178" s="171">
        <f>'Lab Attendance'!AQ178</f>
        <v>0</v>
      </c>
      <c r="X178" s="81">
        <f t="shared" si="5"/>
        <v>100</v>
      </c>
    </row>
    <row r="179" spans="1:24" ht="17" thickBot="1" x14ac:dyDescent="0.25">
      <c r="A179" s="75" t="str">
        <f>IF(NOT(ISBLANK(Attendance!A180)),Attendance!A180,"")</f>
        <v/>
      </c>
      <c r="B179" s="76" t="str">
        <f>IF(NOT(ISBLANK(Attendance!B180)),Attendance!B180,"")</f>
        <v/>
      </c>
      <c r="C179" s="76" t="str">
        <f>IF(NOT(ISBLANK(Attendance!C180)),Attendance!C180,"")</f>
        <v/>
      </c>
      <c r="D179" s="77">
        <f>SUM(Attendance!Q180)</f>
        <v>0</v>
      </c>
      <c r="E179" s="172">
        <f>(COUNTIF(Attendance!F180:P180,2))</f>
        <v>0</v>
      </c>
      <c r="F179" s="85"/>
      <c r="G179" s="85"/>
      <c r="H179" s="85"/>
      <c r="I179" s="85"/>
      <c r="J179" s="78"/>
      <c r="K179" s="78"/>
      <c r="L179" s="85"/>
      <c r="M179" s="85"/>
      <c r="N179" s="85"/>
      <c r="O179" s="85"/>
      <c r="P179" s="78"/>
      <c r="Q179" s="85"/>
      <c r="R179" s="79"/>
      <c r="S179" s="79"/>
      <c r="T179" s="79"/>
      <c r="U179" s="79"/>
      <c r="V179" s="86">
        <f t="shared" si="4"/>
        <v>100</v>
      </c>
      <c r="W179" s="171">
        <f>'Lab Attendance'!AQ179</f>
        <v>0</v>
      </c>
      <c r="X179" s="81">
        <f t="shared" si="5"/>
        <v>100</v>
      </c>
    </row>
    <row r="180" spans="1:24" ht="17" thickBot="1" x14ac:dyDescent="0.25">
      <c r="A180" s="75" t="str">
        <f>IF(NOT(ISBLANK(Attendance!A181)),Attendance!A181,"")</f>
        <v/>
      </c>
      <c r="B180" s="76" t="str">
        <f>IF(NOT(ISBLANK(Attendance!B181)),Attendance!B181,"")</f>
        <v/>
      </c>
      <c r="C180" s="76" t="str">
        <f>IF(NOT(ISBLANK(Attendance!C181)),Attendance!C181,"")</f>
        <v/>
      </c>
      <c r="D180" s="77">
        <f>SUM(Attendance!Q181)</f>
        <v>0</v>
      </c>
      <c r="E180" s="172">
        <f>(COUNTIF(Attendance!F181:P181,2))</f>
        <v>0</v>
      </c>
      <c r="F180" s="85"/>
      <c r="G180" s="85"/>
      <c r="H180" s="85"/>
      <c r="I180" s="85"/>
      <c r="J180" s="78"/>
      <c r="K180" s="78"/>
      <c r="L180" s="85"/>
      <c r="M180" s="85"/>
      <c r="N180" s="85"/>
      <c r="O180" s="85"/>
      <c r="P180" s="78"/>
      <c r="Q180" s="85"/>
      <c r="R180" s="79"/>
      <c r="S180" s="79"/>
      <c r="T180" s="79"/>
      <c r="U180" s="79"/>
      <c r="V180" s="86">
        <f t="shared" si="4"/>
        <v>100</v>
      </c>
      <c r="W180" s="171">
        <f>'Lab Attendance'!AQ180</f>
        <v>0</v>
      </c>
      <c r="X180" s="81">
        <f t="shared" si="5"/>
        <v>100</v>
      </c>
    </row>
    <row r="181" spans="1:24" ht="17" thickBot="1" x14ac:dyDescent="0.25">
      <c r="A181" s="75" t="str">
        <f>IF(NOT(ISBLANK(Attendance!A182)),Attendance!A182,"")</f>
        <v/>
      </c>
      <c r="B181" s="76" t="str">
        <f>IF(NOT(ISBLANK(Attendance!B182)),Attendance!B182,"")</f>
        <v/>
      </c>
      <c r="C181" s="76" t="str">
        <f>IF(NOT(ISBLANK(Attendance!C182)),Attendance!C182,"")</f>
        <v/>
      </c>
      <c r="D181" s="77">
        <f>SUM(Attendance!Q182)</f>
        <v>0</v>
      </c>
      <c r="E181" s="172">
        <f>(COUNTIF(Attendance!F182:P182,2))</f>
        <v>0</v>
      </c>
      <c r="F181" s="85"/>
      <c r="G181" s="85"/>
      <c r="H181" s="85"/>
      <c r="I181" s="85"/>
      <c r="J181" s="78"/>
      <c r="K181" s="78"/>
      <c r="L181" s="85"/>
      <c r="M181" s="85"/>
      <c r="N181" s="85"/>
      <c r="O181" s="85"/>
      <c r="P181" s="78"/>
      <c r="Q181" s="85"/>
      <c r="R181" s="79"/>
      <c r="S181" s="79"/>
      <c r="T181" s="79"/>
      <c r="U181" s="79"/>
      <c r="V181" s="86">
        <f t="shared" si="4"/>
        <v>100</v>
      </c>
      <c r="W181" s="171">
        <f>'Lab Attendance'!AQ181</f>
        <v>0</v>
      </c>
      <c r="X181" s="81">
        <f t="shared" si="5"/>
        <v>100</v>
      </c>
    </row>
    <row r="182" spans="1:24" ht="17" thickBot="1" x14ac:dyDescent="0.25">
      <c r="A182" s="75" t="str">
        <f>IF(NOT(ISBLANK(Attendance!A183)),Attendance!A183,"")</f>
        <v/>
      </c>
      <c r="B182" s="76" t="str">
        <f>IF(NOT(ISBLANK(Attendance!B183)),Attendance!B183,"")</f>
        <v/>
      </c>
      <c r="C182" s="76" t="str">
        <f>IF(NOT(ISBLANK(Attendance!C183)),Attendance!C183,"")</f>
        <v/>
      </c>
      <c r="D182" s="77">
        <f>SUM(Attendance!Q183)</f>
        <v>0</v>
      </c>
      <c r="E182" s="172">
        <f>(COUNTIF(Attendance!F183:P183,2))</f>
        <v>0</v>
      </c>
      <c r="F182" s="85"/>
      <c r="G182" s="85"/>
      <c r="H182" s="85"/>
      <c r="I182" s="85"/>
      <c r="J182" s="78"/>
      <c r="K182" s="78"/>
      <c r="L182" s="85"/>
      <c r="M182" s="85"/>
      <c r="N182" s="85"/>
      <c r="O182" s="85"/>
      <c r="P182" s="78"/>
      <c r="Q182" s="85"/>
      <c r="R182" s="79"/>
      <c r="S182" s="79"/>
      <c r="T182" s="79"/>
      <c r="U182" s="79"/>
      <c r="V182" s="86">
        <f t="shared" si="4"/>
        <v>100</v>
      </c>
      <c r="W182" s="171">
        <f>'Lab Attendance'!AQ182</f>
        <v>0</v>
      </c>
      <c r="X182" s="81">
        <f t="shared" si="5"/>
        <v>100</v>
      </c>
    </row>
    <row r="183" spans="1:24" ht="17" thickBot="1" x14ac:dyDescent="0.25">
      <c r="A183" s="75" t="str">
        <f>IF(NOT(ISBLANK(Attendance!A184)),Attendance!A184,"")</f>
        <v/>
      </c>
      <c r="B183" s="76" t="str">
        <f>IF(NOT(ISBLANK(Attendance!B184)),Attendance!B184,"")</f>
        <v/>
      </c>
      <c r="C183" s="76" t="str">
        <f>IF(NOT(ISBLANK(Attendance!C184)),Attendance!C184,"")</f>
        <v/>
      </c>
      <c r="D183" s="77">
        <f>SUM(Attendance!Q184)</f>
        <v>0</v>
      </c>
      <c r="E183" s="172">
        <f>(COUNTIF(Attendance!F184:P184,2))</f>
        <v>0</v>
      </c>
      <c r="F183" s="85"/>
      <c r="G183" s="85"/>
      <c r="H183" s="85"/>
      <c r="I183" s="85"/>
      <c r="J183" s="78"/>
      <c r="K183" s="78"/>
      <c r="L183" s="85"/>
      <c r="M183" s="85"/>
      <c r="N183" s="85"/>
      <c r="O183" s="85"/>
      <c r="P183" s="78"/>
      <c r="Q183" s="85"/>
      <c r="R183" s="79"/>
      <c r="S183" s="79"/>
      <c r="T183" s="79"/>
      <c r="U183" s="79"/>
      <c r="V183" s="86">
        <f t="shared" si="4"/>
        <v>100</v>
      </c>
      <c r="W183" s="171">
        <f>'Lab Attendance'!AQ183</f>
        <v>0</v>
      </c>
      <c r="X183" s="81">
        <f t="shared" si="5"/>
        <v>100</v>
      </c>
    </row>
    <row r="184" spans="1:24" ht="17" thickBot="1" x14ac:dyDescent="0.25">
      <c r="A184" s="75" t="str">
        <f>IF(NOT(ISBLANK(Attendance!A185)),Attendance!A185,"")</f>
        <v/>
      </c>
      <c r="B184" s="76" t="str">
        <f>IF(NOT(ISBLANK(Attendance!B185)),Attendance!B185,"")</f>
        <v/>
      </c>
      <c r="C184" s="76" t="str">
        <f>IF(NOT(ISBLANK(Attendance!C185)),Attendance!C185,"")</f>
        <v/>
      </c>
      <c r="D184" s="77">
        <f>SUM(Attendance!Q185)</f>
        <v>0</v>
      </c>
      <c r="E184" s="172">
        <f>(COUNTIF(Attendance!F185:P185,2))</f>
        <v>0</v>
      </c>
      <c r="F184" s="85"/>
      <c r="G184" s="85"/>
      <c r="H184" s="85"/>
      <c r="I184" s="85"/>
      <c r="J184" s="78"/>
      <c r="K184" s="78"/>
      <c r="L184" s="85"/>
      <c r="M184" s="85"/>
      <c r="N184" s="85"/>
      <c r="O184" s="85"/>
      <c r="P184" s="78"/>
      <c r="Q184" s="85"/>
      <c r="R184" s="79"/>
      <c r="S184" s="79"/>
      <c r="T184" s="79"/>
      <c r="U184" s="79"/>
      <c r="V184" s="86">
        <f t="shared" si="4"/>
        <v>100</v>
      </c>
      <c r="W184" s="171">
        <f>'Lab Attendance'!AQ184</f>
        <v>0</v>
      </c>
      <c r="X184" s="81">
        <f t="shared" si="5"/>
        <v>100</v>
      </c>
    </row>
    <row r="185" spans="1:24" ht="17" thickBot="1" x14ac:dyDescent="0.25">
      <c r="A185" s="75" t="str">
        <f>IF(NOT(ISBLANK(Attendance!A186)),Attendance!A186,"")</f>
        <v/>
      </c>
      <c r="B185" s="76" t="str">
        <f>IF(NOT(ISBLANK(Attendance!B186)),Attendance!B186,"")</f>
        <v/>
      </c>
      <c r="C185" s="76" t="str">
        <f>IF(NOT(ISBLANK(Attendance!C186)),Attendance!C186,"")</f>
        <v/>
      </c>
      <c r="D185" s="77">
        <f>SUM(Attendance!Q186)</f>
        <v>0</v>
      </c>
      <c r="E185" s="172">
        <f>(COUNTIF(Attendance!F186:P186,2))</f>
        <v>0</v>
      </c>
      <c r="F185" s="85"/>
      <c r="G185" s="85"/>
      <c r="H185" s="85"/>
      <c r="I185" s="85"/>
      <c r="J185" s="78"/>
      <c r="K185" s="78"/>
      <c r="L185" s="85"/>
      <c r="M185" s="85"/>
      <c r="N185" s="85"/>
      <c r="O185" s="85"/>
      <c r="P185" s="78"/>
      <c r="Q185" s="85"/>
      <c r="R185" s="79"/>
      <c r="S185" s="79"/>
      <c r="T185" s="79"/>
      <c r="U185" s="79"/>
      <c r="V185" s="86">
        <f t="shared" si="4"/>
        <v>100</v>
      </c>
      <c r="W185" s="171">
        <f>'Lab Attendance'!AQ185</f>
        <v>0</v>
      </c>
      <c r="X185" s="81">
        <f t="shared" si="5"/>
        <v>100</v>
      </c>
    </row>
    <row r="186" spans="1:24" ht="17" thickBot="1" x14ac:dyDescent="0.25">
      <c r="A186" s="75" t="str">
        <f>IF(NOT(ISBLANK(Attendance!A187)),Attendance!A187,"")</f>
        <v/>
      </c>
      <c r="B186" s="76" t="str">
        <f>IF(NOT(ISBLANK(Attendance!B187)),Attendance!B187,"")</f>
        <v/>
      </c>
      <c r="C186" s="76" t="str">
        <f>IF(NOT(ISBLANK(Attendance!C187)),Attendance!C187,"")</f>
        <v/>
      </c>
      <c r="D186" s="77">
        <f>SUM(Attendance!Q187)</f>
        <v>0</v>
      </c>
      <c r="E186" s="172">
        <f>(COUNTIF(Attendance!F187:P187,2))</f>
        <v>0</v>
      </c>
      <c r="F186" s="85"/>
      <c r="G186" s="85"/>
      <c r="H186" s="85"/>
      <c r="I186" s="85"/>
      <c r="J186" s="78"/>
      <c r="K186" s="78"/>
      <c r="L186" s="85"/>
      <c r="M186" s="85"/>
      <c r="N186" s="85"/>
      <c r="O186" s="85"/>
      <c r="P186" s="78"/>
      <c r="Q186" s="85"/>
      <c r="R186" s="79"/>
      <c r="S186" s="79"/>
      <c r="T186" s="79"/>
      <c r="U186" s="79"/>
      <c r="V186" s="86">
        <f t="shared" si="4"/>
        <v>100</v>
      </c>
      <c r="W186" s="171">
        <f>'Lab Attendance'!AQ186</f>
        <v>0</v>
      </c>
      <c r="X186" s="81">
        <f t="shared" si="5"/>
        <v>100</v>
      </c>
    </row>
    <row r="187" spans="1:24" ht="17" thickBot="1" x14ac:dyDescent="0.25">
      <c r="A187" s="75" t="str">
        <f>IF(NOT(ISBLANK(Attendance!A188)),Attendance!A188,"")</f>
        <v/>
      </c>
      <c r="B187" s="76" t="str">
        <f>IF(NOT(ISBLANK(Attendance!B188)),Attendance!B188,"")</f>
        <v/>
      </c>
      <c r="C187" s="76" t="str">
        <f>IF(NOT(ISBLANK(Attendance!C188)),Attendance!C188,"")</f>
        <v/>
      </c>
      <c r="D187" s="77">
        <f>SUM(Attendance!Q188)</f>
        <v>0</v>
      </c>
      <c r="E187" s="172">
        <f>(COUNTIF(Attendance!F188:P188,2))</f>
        <v>0</v>
      </c>
      <c r="F187" s="85"/>
      <c r="G187" s="85"/>
      <c r="H187" s="85"/>
      <c r="I187" s="85"/>
      <c r="J187" s="78"/>
      <c r="K187" s="78"/>
      <c r="L187" s="85"/>
      <c r="M187" s="85"/>
      <c r="N187" s="85"/>
      <c r="O187" s="85"/>
      <c r="P187" s="78"/>
      <c r="Q187" s="85"/>
      <c r="R187" s="79"/>
      <c r="S187" s="79"/>
      <c r="T187" s="79"/>
      <c r="U187" s="79"/>
      <c r="V187" s="86">
        <f t="shared" si="4"/>
        <v>100</v>
      </c>
      <c r="W187" s="171">
        <f>'Lab Attendance'!AQ187</f>
        <v>0</v>
      </c>
      <c r="X187" s="81">
        <f t="shared" si="5"/>
        <v>100</v>
      </c>
    </row>
    <row r="188" spans="1:24" ht="17" thickBot="1" x14ac:dyDescent="0.25">
      <c r="A188" s="75" t="str">
        <f>IF(NOT(ISBLANK(Attendance!A189)),Attendance!A189,"")</f>
        <v/>
      </c>
      <c r="B188" s="76" t="str">
        <f>IF(NOT(ISBLANK(Attendance!B189)),Attendance!B189,"")</f>
        <v/>
      </c>
      <c r="C188" s="76" t="str">
        <f>IF(NOT(ISBLANK(Attendance!C189)),Attendance!C189,"")</f>
        <v/>
      </c>
      <c r="D188" s="77">
        <f>SUM(Attendance!Q189)</f>
        <v>0</v>
      </c>
      <c r="E188" s="172">
        <f>(COUNTIF(Attendance!F189:P189,2))</f>
        <v>0</v>
      </c>
      <c r="F188" s="85"/>
      <c r="G188" s="85"/>
      <c r="H188" s="85"/>
      <c r="I188" s="85"/>
      <c r="J188" s="78"/>
      <c r="K188" s="78"/>
      <c r="L188" s="85"/>
      <c r="M188" s="85"/>
      <c r="N188" s="85"/>
      <c r="O188" s="85"/>
      <c r="P188" s="78"/>
      <c r="Q188" s="85"/>
      <c r="R188" s="79"/>
      <c r="S188" s="79"/>
      <c r="T188" s="79"/>
      <c r="U188" s="79"/>
      <c r="V188" s="86">
        <f t="shared" si="4"/>
        <v>100</v>
      </c>
      <c r="W188" s="171">
        <f>'Lab Attendance'!AQ188</f>
        <v>0</v>
      </c>
      <c r="X188" s="81">
        <f t="shared" si="5"/>
        <v>100</v>
      </c>
    </row>
    <row r="189" spans="1:24" ht="17" thickBot="1" x14ac:dyDescent="0.25">
      <c r="A189" s="75" t="str">
        <f>IF(NOT(ISBLANK(Attendance!A190)),Attendance!A190,"")</f>
        <v/>
      </c>
      <c r="B189" s="76" t="str">
        <f>IF(NOT(ISBLANK(Attendance!B190)),Attendance!B190,"")</f>
        <v/>
      </c>
      <c r="C189" s="76" t="str">
        <f>IF(NOT(ISBLANK(Attendance!C190)),Attendance!C190,"")</f>
        <v/>
      </c>
      <c r="D189" s="77">
        <f>SUM(Attendance!Q190)</f>
        <v>0</v>
      </c>
      <c r="E189" s="172">
        <f>(COUNTIF(Attendance!F190:P190,2))</f>
        <v>0</v>
      </c>
      <c r="F189" s="85"/>
      <c r="G189" s="85"/>
      <c r="H189" s="85"/>
      <c r="I189" s="85"/>
      <c r="J189" s="78"/>
      <c r="K189" s="78"/>
      <c r="L189" s="85"/>
      <c r="M189" s="85"/>
      <c r="N189" s="85"/>
      <c r="O189" s="85"/>
      <c r="P189" s="78"/>
      <c r="Q189" s="85"/>
      <c r="R189" s="79"/>
      <c r="S189" s="79"/>
      <c r="T189" s="79"/>
      <c r="U189" s="79"/>
      <c r="V189" s="86">
        <f t="shared" si="4"/>
        <v>100</v>
      </c>
      <c r="W189" s="171">
        <f>'Lab Attendance'!AQ189</f>
        <v>0</v>
      </c>
      <c r="X189" s="81">
        <f t="shared" si="5"/>
        <v>100</v>
      </c>
    </row>
    <row r="190" spans="1:24" ht="17" thickBot="1" x14ac:dyDescent="0.25">
      <c r="A190" s="75" t="str">
        <f>IF(NOT(ISBLANK(Attendance!A191)),Attendance!A191,"")</f>
        <v/>
      </c>
      <c r="B190" s="76" t="str">
        <f>IF(NOT(ISBLANK(Attendance!B191)),Attendance!B191,"")</f>
        <v/>
      </c>
      <c r="C190" s="76" t="str">
        <f>IF(NOT(ISBLANK(Attendance!C191)),Attendance!C191,"")</f>
        <v/>
      </c>
      <c r="D190" s="77">
        <f>SUM(Attendance!Q191)</f>
        <v>0</v>
      </c>
      <c r="E190" s="172">
        <f>(COUNTIF(Attendance!F191:P191,2))</f>
        <v>0</v>
      </c>
      <c r="F190" s="85"/>
      <c r="G190" s="85"/>
      <c r="H190" s="85"/>
      <c r="I190" s="85"/>
      <c r="J190" s="78"/>
      <c r="K190" s="78"/>
      <c r="L190" s="85"/>
      <c r="M190" s="85"/>
      <c r="N190" s="85"/>
      <c r="O190" s="85"/>
      <c r="P190" s="78"/>
      <c r="Q190" s="85"/>
      <c r="R190" s="79"/>
      <c r="S190" s="79"/>
      <c r="T190" s="79"/>
      <c r="U190" s="79"/>
      <c r="V190" s="86">
        <f t="shared" si="4"/>
        <v>100</v>
      </c>
      <c r="W190" s="171">
        <f>'Lab Attendance'!AQ190</f>
        <v>0</v>
      </c>
      <c r="X190" s="81">
        <f t="shared" si="5"/>
        <v>100</v>
      </c>
    </row>
    <row r="191" spans="1:24" ht="17" thickBot="1" x14ac:dyDescent="0.25">
      <c r="A191" s="75" t="str">
        <f>IF(NOT(ISBLANK(Attendance!A192)),Attendance!A192,"")</f>
        <v/>
      </c>
      <c r="B191" s="76" t="str">
        <f>IF(NOT(ISBLANK(Attendance!B192)),Attendance!B192,"")</f>
        <v/>
      </c>
      <c r="C191" s="76" t="str">
        <f>IF(NOT(ISBLANK(Attendance!C192)),Attendance!C192,"")</f>
        <v/>
      </c>
      <c r="D191" s="77">
        <f>SUM(Attendance!Q192)</f>
        <v>0</v>
      </c>
      <c r="E191" s="172">
        <f>(COUNTIF(Attendance!F192:P192,2))</f>
        <v>0</v>
      </c>
      <c r="F191" s="85"/>
      <c r="G191" s="85"/>
      <c r="H191" s="85"/>
      <c r="I191" s="85"/>
      <c r="J191" s="78"/>
      <c r="K191" s="78"/>
      <c r="L191" s="85"/>
      <c r="M191" s="85"/>
      <c r="N191" s="85"/>
      <c r="O191" s="85"/>
      <c r="P191" s="78"/>
      <c r="Q191" s="85"/>
      <c r="R191" s="79"/>
      <c r="S191" s="79"/>
      <c r="T191" s="79"/>
      <c r="U191" s="79"/>
      <c r="V191" s="86">
        <f t="shared" si="4"/>
        <v>100</v>
      </c>
      <c r="W191" s="171">
        <f>'Lab Attendance'!AQ191</f>
        <v>0</v>
      </c>
      <c r="X191" s="81">
        <f t="shared" si="5"/>
        <v>100</v>
      </c>
    </row>
    <row r="192" spans="1:24" ht="17" thickBot="1" x14ac:dyDescent="0.25">
      <c r="A192" s="75" t="str">
        <f>IF(NOT(ISBLANK(Attendance!A193)),Attendance!A193,"")</f>
        <v/>
      </c>
      <c r="B192" s="76" t="str">
        <f>IF(NOT(ISBLANK(Attendance!B193)),Attendance!B193,"")</f>
        <v/>
      </c>
      <c r="C192" s="76" t="str">
        <f>IF(NOT(ISBLANK(Attendance!C193)),Attendance!C193,"")</f>
        <v/>
      </c>
      <c r="D192" s="77">
        <f>SUM(Attendance!Q193)</f>
        <v>0</v>
      </c>
      <c r="E192" s="172">
        <f>(COUNTIF(Attendance!F193:P193,2))</f>
        <v>0</v>
      </c>
      <c r="F192" s="85"/>
      <c r="G192" s="85"/>
      <c r="H192" s="85"/>
      <c r="I192" s="85"/>
      <c r="J192" s="78"/>
      <c r="K192" s="78"/>
      <c r="L192" s="85"/>
      <c r="M192" s="85"/>
      <c r="N192" s="85"/>
      <c r="O192" s="85"/>
      <c r="P192" s="78"/>
      <c r="Q192" s="85"/>
      <c r="R192" s="79"/>
      <c r="S192" s="79"/>
      <c r="T192" s="79"/>
      <c r="U192" s="79"/>
      <c r="V192" s="86">
        <f t="shared" si="4"/>
        <v>100</v>
      </c>
      <c r="W192" s="171">
        <f>'Lab Attendance'!AQ192</f>
        <v>0</v>
      </c>
      <c r="X192" s="81">
        <f t="shared" si="5"/>
        <v>100</v>
      </c>
    </row>
    <row r="193" spans="1:24" ht="17" thickBot="1" x14ac:dyDescent="0.25">
      <c r="A193" s="75" t="str">
        <f>IF(NOT(ISBLANK(Attendance!A194)),Attendance!A194,"")</f>
        <v/>
      </c>
      <c r="B193" s="76" t="str">
        <f>IF(NOT(ISBLANK(Attendance!B194)),Attendance!B194,"")</f>
        <v/>
      </c>
      <c r="C193" s="76" t="str">
        <f>IF(NOT(ISBLANK(Attendance!C194)),Attendance!C194,"")</f>
        <v/>
      </c>
      <c r="D193" s="77">
        <f>SUM(Attendance!Q194)</f>
        <v>0</v>
      </c>
      <c r="E193" s="172">
        <f>(COUNTIF(Attendance!F194:P194,2))</f>
        <v>0</v>
      </c>
      <c r="F193" s="85"/>
      <c r="G193" s="85"/>
      <c r="H193" s="85"/>
      <c r="I193" s="85"/>
      <c r="J193" s="78"/>
      <c r="K193" s="78"/>
      <c r="L193" s="85"/>
      <c r="M193" s="85"/>
      <c r="N193" s="85"/>
      <c r="O193" s="85"/>
      <c r="P193" s="78"/>
      <c r="Q193" s="85"/>
      <c r="R193" s="79"/>
      <c r="S193" s="79"/>
      <c r="T193" s="79"/>
      <c r="U193" s="79"/>
      <c r="V193" s="86">
        <f t="shared" si="4"/>
        <v>100</v>
      </c>
      <c r="W193" s="171">
        <f>'Lab Attendance'!AQ193</f>
        <v>0</v>
      </c>
      <c r="X193" s="81">
        <f t="shared" si="5"/>
        <v>100</v>
      </c>
    </row>
    <row r="194" spans="1:24" ht="17" thickBot="1" x14ac:dyDescent="0.25">
      <c r="A194" s="75" t="str">
        <f>IF(NOT(ISBLANK(Attendance!A195)),Attendance!A195,"")</f>
        <v/>
      </c>
      <c r="B194" s="76" t="str">
        <f>IF(NOT(ISBLANK(Attendance!B195)),Attendance!B195,"")</f>
        <v/>
      </c>
      <c r="C194" s="76" t="str">
        <f>IF(NOT(ISBLANK(Attendance!C195)),Attendance!C195,"")</f>
        <v/>
      </c>
      <c r="D194" s="77">
        <f>SUM(Attendance!Q195)</f>
        <v>0</v>
      </c>
      <c r="E194" s="172">
        <f>(COUNTIF(Attendance!F195:P195,2))</f>
        <v>0</v>
      </c>
      <c r="F194" s="85"/>
      <c r="G194" s="85"/>
      <c r="H194" s="85"/>
      <c r="I194" s="85"/>
      <c r="J194" s="78"/>
      <c r="K194" s="78"/>
      <c r="L194" s="85"/>
      <c r="M194" s="85"/>
      <c r="N194" s="85"/>
      <c r="O194" s="85"/>
      <c r="P194" s="78"/>
      <c r="Q194" s="85"/>
      <c r="R194" s="79"/>
      <c r="S194" s="79"/>
      <c r="T194" s="79"/>
      <c r="U194" s="79"/>
      <c r="V194" s="86">
        <f t="shared" si="4"/>
        <v>100</v>
      </c>
      <c r="W194" s="171">
        <f>'Lab Attendance'!AQ194</f>
        <v>0</v>
      </c>
      <c r="X194" s="81">
        <f t="shared" si="5"/>
        <v>100</v>
      </c>
    </row>
    <row r="195" spans="1:24" ht="17" thickBot="1" x14ac:dyDescent="0.25">
      <c r="A195" s="75" t="str">
        <f>IF(NOT(ISBLANK(Attendance!A196)),Attendance!A196,"")</f>
        <v/>
      </c>
      <c r="B195" s="76" t="str">
        <f>IF(NOT(ISBLANK(Attendance!B196)),Attendance!B196,"")</f>
        <v/>
      </c>
      <c r="C195" s="76" t="str">
        <f>IF(NOT(ISBLANK(Attendance!C196)),Attendance!C196,"")</f>
        <v/>
      </c>
      <c r="D195" s="77">
        <f>SUM(Attendance!Q196)</f>
        <v>0</v>
      </c>
      <c r="E195" s="172">
        <f>(COUNTIF(Attendance!F196:P196,2))</f>
        <v>0</v>
      </c>
      <c r="F195" s="85"/>
      <c r="G195" s="85"/>
      <c r="H195" s="85"/>
      <c r="I195" s="85"/>
      <c r="J195" s="78"/>
      <c r="K195" s="78"/>
      <c r="L195" s="85"/>
      <c r="M195" s="85"/>
      <c r="N195" s="85"/>
      <c r="O195" s="85"/>
      <c r="P195" s="78"/>
      <c r="Q195" s="85"/>
      <c r="R195" s="79"/>
      <c r="S195" s="79"/>
      <c r="T195" s="79"/>
      <c r="U195" s="79"/>
      <c r="V195" s="86">
        <f t="shared" si="4"/>
        <v>100</v>
      </c>
      <c r="W195" s="171">
        <f>'Lab Attendance'!AQ195</f>
        <v>0</v>
      </c>
      <c r="X195" s="81">
        <f t="shared" si="5"/>
        <v>100</v>
      </c>
    </row>
    <row r="196" spans="1:24" ht="17" thickBot="1" x14ac:dyDescent="0.25">
      <c r="A196" s="75" t="str">
        <f>IF(NOT(ISBLANK(Attendance!A197)),Attendance!A197,"")</f>
        <v/>
      </c>
      <c r="B196" s="76" t="str">
        <f>IF(NOT(ISBLANK(Attendance!B197)),Attendance!B197,"")</f>
        <v/>
      </c>
      <c r="C196" s="76" t="str">
        <f>IF(NOT(ISBLANK(Attendance!C197)),Attendance!C197,"")</f>
        <v/>
      </c>
      <c r="D196" s="77">
        <f>SUM(Attendance!Q197)</f>
        <v>0</v>
      </c>
      <c r="E196" s="172">
        <f>(COUNTIF(Attendance!F197:P197,2))</f>
        <v>0</v>
      </c>
      <c r="F196" s="85"/>
      <c r="G196" s="85"/>
      <c r="H196" s="85"/>
      <c r="I196" s="85"/>
      <c r="J196" s="78"/>
      <c r="K196" s="78"/>
      <c r="L196" s="85"/>
      <c r="M196" s="85"/>
      <c r="N196" s="85"/>
      <c r="O196" s="85"/>
      <c r="P196" s="78"/>
      <c r="Q196" s="85"/>
      <c r="R196" s="79"/>
      <c r="S196" s="79"/>
      <c r="T196" s="79"/>
      <c r="U196" s="79"/>
      <c r="V196" s="86">
        <f t="shared" si="4"/>
        <v>100</v>
      </c>
      <c r="W196" s="171">
        <f>'Lab Attendance'!AQ196</f>
        <v>0</v>
      </c>
      <c r="X196" s="81">
        <f t="shared" si="5"/>
        <v>100</v>
      </c>
    </row>
    <row r="197" spans="1:24" ht="17" thickBot="1" x14ac:dyDescent="0.25">
      <c r="A197" s="75" t="str">
        <f>IF(NOT(ISBLANK(Attendance!A198)),Attendance!A198,"")</f>
        <v/>
      </c>
      <c r="B197" s="76" t="str">
        <f>IF(NOT(ISBLANK(Attendance!B198)),Attendance!B198,"")</f>
        <v/>
      </c>
      <c r="C197" s="76" t="str">
        <f>IF(NOT(ISBLANK(Attendance!C198)),Attendance!C198,"")</f>
        <v/>
      </c>
      <c r="D197" s="77">
        <f>SUM(Attendance!Q198)</f>
        <v>0</v>
      </c>
      <c r="E197" s="172">
        <f>(COUNTIF(Attendance!F198:P198,2))</f>
        <v>0</v>
      </c>
      <c r="F197" s="85"/>
      <c r="G197" s="85"/>
      <c r="H197" s="85"/>
      <c r="I197" s="85"/>
      <c r="J197" s="78"/>
      <c r="K197" s="78"/>
      <c r="L197" s="85"/>
      <c r="M197" s="85"/>
      <c r="N197" s="85"/>
      <c r="O197" s="85"/>
      <c r="P197" s="78"/>
      <c r="Q197" s="85"/>
      <c r="R197" s="79"/>
      <c r="S197" s="79"/>
      <c r="T197" s="79"/>
      <c r="U197" s="79"/>
      <c r="V197" s="86">
        <f t="shared" si="4"/>
        <v>100</v>
      </c>
      <c r="W197" s="171">
        <f>'Lab Attendance'!AQ197</f>
        <v>0</v>
      </c>
      <c r="X197" s="81">
        <f t="shared" si="5"/>
        <v>100</v>
      </c>
    </row>
    <row r="198" spans="1:24" ht="17" thickBot="1" x14ac:dyDescent="0.25">
      <c r="A198" s="75" t="str">
        <f>IF(NOT(ISBLANK(Attendance!A199)),Attendance!A199,"")</f>
        <v/>
      </c>
      <c r="B198" s="76" t="str">
        <f>IF(NOT(ISBLANK(Attendance!B199)),Attendance!B199,"")</f>
        <v/>
      </c>
      <c r="C198" s="76" t="str">
        <f>IF(NOT(ISBLANK(Attendance!C199)),Attendance!C199,"")</f>
        <v/>
      </c>
      <c r="D198" s="77">
        <f>SUM(Attendance!Q199)</f>
        <v>0</v>
      </c>
      <c r="E198" s="172">
        <f>(COUNTIF(Attendance!F199:P199,2))</f>
        <v>0</v>
      </c>
      <c r="F198" s="85"/>
      <c r="G198" s="85"/>
      <c r="H198" s="85"/>
      <c r="I198" s="85"/>
      <c r="J198" s="78"/>
      <c r="K198" s="78"/>
      <c r="L198" s="85"/>
      <c r="M198" s="85"/>
      <c r="N198" s="85"/>
      <c r="O198" s="85"/>
      <c r="P198" s="78"/>
      <c r="Q198" s="85"/>
      <c r="R198" s="79"/>
      <c r="S198" s="79"/>
      <c r="T198" s="79"/>
      <c r="U198" s="79"/>
      <c r="V198" s="86">
        <f>100-(D198*$D$3)-(E198*$E$3)-(F198*$F$3)-(G198*$G$3)-(H198*$H$3)-(I198*$I$3)-(J198*$J$3)-(K198*$K$3)-(L198*$L$3)-(M198*$M$3)-(N198*$N$3)-(O198*$O$3)-(P198*$P$3)-(Q198*$Q$3)-(R198*$R$3)-(S198*$S$3)-(T198*$T$3)-(U198*$U$3)</f>
        <v>100</v>
      </c>
      <c r="W198" s="171">
        <f>'Lab Attendance'!AQ198</f>
        <v>0</v>
      </c>
      <c r="X198" s="81">
        <f t="shared" ref="X198:X202" si="6">V198-W198</f>
        <v>100</v>
      </c>
    </row>
    <row r="199" spans="1:24" ht="17" thickBot="1" x14ac:dyDescent="0.25">
      <c r="A199" s="75" t="str">
        <f>IF(NOT(ISBLANK(Attendance!A200)),Attendance!A200,"")</f>
        <v/>
      </c>
      <c r="B199" s="76" t="str">
        <f>IF(NOT(ISBLANK(Attendance!B200)),Attendance!B200,"")</f>
        <v/>
      </c>
      <c r="C199" s="76" t="str">
        <f>IF(NOT(ISBLANK(Attendance!C200)),Attendance!C200,"")</f>
        <v/>
      </c>
      <c r="D199" s="77">
        <f>SUM(Attendance!Q200)</f>
        <v>0</v>
      </c>
      <c r="E199" s="172">
        <f>(COUNTIF(Attendance!F200:P200,2))</f>
        <v>0</v>
      </c>
      <c r="F199" s="85"/>
      <c r="G199" s="85"/>
      <c r="H199" s="85"/>
      <c r="I199" s="85"/>
      <c r="J199" s="78"/>
      <c r="K199" s="78"/>
      <c r="L199" s="85"/>
      <c r="M199" s="85"/>
      <c r="N199" s="85"/>
      <c r="O199" s="85"/>
      <c r="P199" s="78"/>
      <c r="Q199" s="85"/>
      <c r="R199" s="79"/>
      <c r="S199" s="79"/>
      <c r="T199" s="79"/>
      <c r="U199" s="79"/>
      <c r="V199" s="86">
        <f>100-(D199*$D$3)-(E199*$E$3)-(F199*$F$3)-(G199*$G$3)-(H199*$H$3)-(I199*$I$3)-(J199*$J$3)-(K199*$K$3)-(L199*$L$3)-(M199*$M$3)-(N199*$N$3)-(O199*$O$3)-(P199*$P$3)-(Q199*$Q$3)-(R199*$R$3)-(S199*$S$3)-(T199*$T$3)-(U199*$U$3)</f>
        <v>100</v>
      </c>
      <c r="W199" s="171">
        <f>'Lab Attendance'!AQ199</f>
        <v>0</v>
      </c>
      <c r="X199" s="81">
        <f t="shared" si="6"/>
        <v>100</v>
      </c>
    </row>
    <row r="200" spans="1:24" ht="17" thickBot="1" x14ac:dyDescent="0.25">
      <c r="A200" s="75" t="str">
        <f>IF(NOT(ISBLANK(Attendance!A201)),Attendance!A201,"")</f>
        <v/>
      </c>
      <c r="B200" s="76" t="str">
        <f>IF(NOT(ISBLANK(Attendance!B201)),Attendance!B201,"")</f>
        <v/>
      </c>
      <c r="C200" s="76" t="str">
        <f>IF(NOT(ISBLANK(Attendance!C201)),Attendance!C201,"")</f>
        <v/>
      </c>
      <c r="D200" s="77">
        <f>SUM(Attendance!Q201)</f>
        <v>0</v>
      </c>
      <c r="E200" s="172">
        <f>(COUNTIF(Attendance!F201:P201,2))</f>
        <v>0</v>
      </c>
      <c r="F200" s="85"/>
      <c r="G200" s="85"/>
      <c r="H200" s="85"/>
      <c r="I200" s="85"/>
      <c r="J200" s="78"/>
      <c r="K200" s="78"/>
      <c r="L200" s="85"/>
      <c r="M200" s="85"/>
      <c r="N200" s="85"/>
      <c r="O200" s="85"/>
      <c r="P200" s="78"/>
      <c r="Q200" s="85"/>
      <c r="R200" s="79"/>
      <c r="S200" s="79"/>
      <c r="T200" s="79"/>
      <c r="U200" s="79"/>
      <c r="V200" s="86">
        <f>100-(D200*$D$3)-(E200*$E$3)-(F200*$F$3)-(G200*$G$3)-(H200*$H$3)-(I200*$I$3)-(J200*$J$3)-(K200*$K$3)-(L200*$L$3)-(M200*$M$3)-(N200*$N$3)-(O200*$O$3)-(P200*$P$3)-(Q200*$Q$3)-(R200*$R$3)-(S200*$S$3)-(T200*$T$3)-(U200*$U$3)</f>
        <v>100</v>
      </c>
      <c r="W200" s="171">
        <f>'Lab Attendance'!AQ200</f>
        <v>0</v>
      </c>
      <c r="X200" s="81">
        <f t="shared" si="6"/>
        <v>100</v>
      </c>
    </row>
    <row r="201" spans="1:24" ht="17" thickBot="1" x14ac:dyDescent="0.25">
      <c r="A201" s="75" t="str">
        <f>IF(NOT(ISBLANK(Attendance!A202)),Attendance!A202,"")</f>
        <v/>
      </c>
      <c r="B201" s="76" t="str">
        <f>IF(NOT(ISBLANK(Attendance!B202)),Attendance!B202,"")</f>
        <v/>
      </c>
      <c r="C201" s="76" t="str">
        <f>IF(NOT(ISBLANK(Attendance!C202)),Attendance!C202,"")</f>
        <v/>
      </c>
      <c r="D201" s="77">
        <f>SUM(Attendance!Q202)</f>
        <v>0</v>
      </c>
      <c r="E201" s="172">
        <f>(COUNTIF(Attendance!F202:P202,2))</f>
        <v>0</v>
      </c>
      <c r="F201" s="85"/>
      <c r="G201" s="85"/>
      <c r="H201" s="85"/>
      <c r="I201" s="85"/>
      <c r="J201" s="78"/>
      <c r="K201" s="78"/>
      <c r="L201" s="85"/>
      <c r="M201" s="85"/>
      <c r="N201" s="85"/>
      <c r="O201" s="85"/>
      <c r="P201" s="78"/>
      <c r="Q201" s="85"/>
      <c r="R201" s="79"/>
      <c r="S201" s="79"/>
      <c r="T201" s="79"/>
      <c r="U201" s="79"/>
      <c r="V201" s="86">
        <f>100-(D201*$D$3)-(E201*$E$3)-(F201*$F$3)-(G201*$G$3)-(H201*$H$3)-(I201*$I$3)-(J201*$J$3)-(K201*$K$3)-(L201*$L$3)-(M201*$M$3)-(N201*$N$3)-(O201*$O$3)-(P201*$P$3)-(Q201*$Q$3)-(R201*$R$3)-(S201*$S$3)-(T201*$T$3)-(U201*$U$3)</f>
        <v>100</v>
      </c>
      <c r="W201" s="171">
        <f>'Lab Attendance'!AQ201</f>
        <v>0</v>
      </c>
      <c r="X201" s="81">
        <f t="shared" si="6"/>
        <v>100</v>
      </c>
    </row>
    <row r="202" spans="1:24" ht="17" thickBot="1" x14ac:dyDescent="0.25">
      <c r="A202" s="75" t="str">
        <f>IF(NOT(ISBLANK(Attendance!A203)),Attendance!A203,"")</f>
        <v/>
      </c>
      <c r="B202" s="76" t="str">
        <f>IF(NOT(ISBLANK(Attendance!B203)),Attendance!B203,"")</f>
        <v/>
      </c>
      <c r="C202" s="76" t="str">
        <f>IF(NOT(ISBLANK(Attendance!C203)),Attendance!C203,"")</f>
        <v/>
      </c>
      <c r="D202" s="77">
        <f>SUM(Attendance!Q203)</f>
        <v>0</v>
      </c>
      <c r="E202" s="172">
        <f>(COUNTIF(Attendance!F203:P203,2))</f>
        <v>0</v>
      </c>
      <c r="F202" s="85"/>
      <c r="G202" s="85"/>
      <c r="H202" s="85"/>
      <c r="I202" s="85"/>
      <c r="J202" s="78"/>
      <c r="K202" s="78"/>
      <c r="L202" s="85"/>
      <c r="M202" s="85"/>
      <c r="N202" s="85"/>
      <c r="O202" s="85"/>
      <c r="P202" s="78"/>
      <c r="Q202" s="85"/>
      <c r="R202" s="79"/>
      <c r="S202" s="79"/>
      <c r="T202" s="79"/>
      <c r="U202" s="79"/>
      <c r="V202" s="86">
        <f>100-(D202*$D$3)-(E202*$E$3)-(F202*$F$3)-(G202*$G$3)-(H202*$H$3)-(I202*$I$3)-(J202*$J$3)-(K202*$K$3)-(L202*$L$3)-(M202*$M$3)-(N202*$N$3)-(O202*$O$3)-(P202*$P$3)-(Q202*$Q$3)-(R202*$R$3)-(S202*$S$3)-(T202*$T$3)-(U202*$U$3)</f>
        <v>100</v>
      </c>
      <c r="W202" s="171">
        <f>'Lab Attendance'!AQ202</f>
        <v>0</v>
      </c>
      <c r="X202" s="81">
        <f t="shared" si="6"/>
        <v>100</v>
      </c>
    </row>
    <row r="203" spans="1:24" x14ac:dyDescent="0.2">
      <c r="V203" s="95"/>
      <c r="W203" s="95"/>
    </row>
  </sheetData>
  <mergeCells count="3">
    <mergeCell ref="G1:L1"/>
    <mergeCell ref="O1:Q1"/>
    <mergeCell ref="R1:U1"/>
  </mergeCells>
  <dataValidations count="1">
    <dataValidation type="whole" showErrorMessage="1" errorTitle="GPS Entry Error" error="GPS Deductions must be entered as Whole Numbers greater than zero." sqref="D5:U260">
      <formula1>0</formula1>
      <formula2>100</formula2>
    </dataValidation>
  </dataValidation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Attendance</vt:lpstr>
      <vt:lpstr>Lab Attendance</vt:lpstr>
      <vt:lpstr>GPS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Murcia</dc:creator>
  <cp:lastModifiedBy>Microsoft Office User</cp:lastModifiedBy>
  <dcterms:created xsi:type="dcterms:W3CDTF">2015-12-23T16:11:22Z</dcterms:created>
  <dcterms:modified xsi:type="dcterms:W3CDTF">2017-12-12T20:15:28Z</dcterms:modified>
</cp:coreProperties>
</file>